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orie\Documents\"/>
    </mc:Choice>
  </mc:AlternateContent>
  <bookViews>
    <workbookView xWindow="0" yWindow="0" windowWidth="28800" windowHeight="12435"/>
  </bookViews>
  <sheets>
    <sheet name="CHARGE MASTER" sheetId="1" r:id="rId1"/>
    <sheet name="SHOPPABLE SERVICESS" sheetId="2" r:id="rId2"/>
  </sheets>
  <definedNames>
    <definedName name="_xlnm._FilterDatabase" localSheetId="0" hidden="1">'CHARGE MASTER'!$D$1:$D$6243</definedName>
  </definedNames>
  <calcPr calcId="152511"/>
</workbook>
</file>

<file path=xl/calcChain.xml><?xml version="1.0" encoding="utf-8"?>
<calcChain xmlns="http://schemas.openxmlformats.org/spreadsheetml/2006/main">
  <c r="O264" i="2" l="1"/>
  <c r="O263" i="2"/>
  <c r="O262" i="2"/>
  <c r="O261" i="2"/>
  <c r="O260" i="2"/>
  <c r="J3439" i="1"/>
  <c r="J3438" i="1"/>
  <c r="J1738" i="1"/>
  <c r="J1737" i="1"/>
  <c r="J1824" i="1"/>
  <c r="J1822" i="1"/>
  <c r="J1820" i="1"/>
  <c r="J1818" i="1"/>
  <c r="J1815" i="1"/>
  <c r="J1814" i="1"/>
  <c r="J1812" i="1"/>
  <c r="J1806" i="1"/>
  <c r="J1804" i="1"/>
  <c r="J1803" i="1"/>
  <c r="J1736" i="1"/>
  <c r="J1735" i="1"/>
  <c r="J1805" i="1"/>
  <c r="J1802" i="1"/>
  <c r="J1801" i="1"/>
  <c r="J1800" i="1"/>
  <c r="J1799" i="1"/>
  <c r="J1798" i="1"/>
  <c r="J1817" i="1"/>
  <c r="J1816" i="1"/>
  <c r="J1813" i="1"/>
  <c r="J1811" i="1"/>
  <c r="J1810" i="1"/>
  <c r="J1809" i="1"/>
  <c r="J1808" i="1"/>
  <c r="J1807" i="1"/>
  <c r="J1819" i="1"/>
  <c r="J1821" i="1"/>
  <c r="J1823" i="1"/>
  <c r="J1838" i="1"/>
  <c r="J1837" i="1"/>
  <c r="J1836" i="1"/>
  <c r="J3322" i="1"/>
  <c r="J3340" i="1"/>
  <c r="J5569" i="1"/>
  <c r="J5568" i="1"/>
  <c r="J5567" i="1"/>
  <c r="J5566" i="1"/>
  <c r="J5565" i="1"/>
  <c r="J5564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891" i="1"/>
  <c r="J5889" i="1"/>
  <c r="J5890" i="1"/>
  <c r="J5885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L3410" i="1" l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5" i="1"/>
  <c r="L3374" i="1"/>
  <c r="L2483" i="1"/>
  <c r="L2492" i="1"/>
  <c r="L2491" i="1"/>
  <c r="L2490" i="1"/>
  <c r="L2489" i="1"/>
  <c r="L2485" i="1"/>
  <c r="L2484" i="1"/>
  <c r="L2482" i="1"/>
  <c r="L3077" i="1" l="1"/>
  <c r="L3076" i="1"/>
  <c r="L3075" i="1"/>
  <c r="L3074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177" i="1"/>
  <c r="L3176" i="1"/>
  <c r="L3175" i="1"/>
  <c r="L3174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227" i="1"/>
  <c r="L3226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319" i="1"/>
  <c r="L3318" i="1"/>
  <c r="L3322" i="1"/>
  <c r="L3329" i="1"/>
  <c r="L3340" i="1"/>
  <c r="L3339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891" i="1"/>
  <c r="L5890" i="1"/>
  <c r="L5889" i="1"/>
  <c r="L588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5" i="1"/>
  <c r="L5594" i="1"/>
  <c r="L5593" i="1"/>
  <c r="L5592" i="1"/>
  <c r="L5591" i="1"/>
  <c r="L5590" i="1"/>
  <c r="L5589" i="1"/>
  <c r="L5588" i="1"/>
  <c r="L5587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3376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7" i="1"/>
  <c r="L3346" i="1"/>
  <c r="L3345" i="1"/>
  <c r="L3335" i="1"/>
  <c r="L3334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267" i="1"/>
  <c r="L3266" i="1"/>
  <c r="L3231" i="1"/>
  <c r="L3230" i="1"/>
  <c r="L3229" i="1"/>
  <c r="L3228" i="1"/>
  <c r="L3225" i="1"/>
  <c r="L3179" i="1"/>
  <c r="L3178" i="1"/>
  <c r="L3173" i="1"/>
  <c r="L3172" i="1"/>
  <c r="L3171" i="1"/>
  <c r="L3170" i="1"/>
  <c r="L3169" i="1"/>
  <c r="L3168" i="1"/>
  <c r="L3095" i="1"/>
  <c r="L3078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19" i="1"/>
  <c r="L2918" i="1"/>
  <c r="L2917" i="1"/>
  <c r="L2916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1" i="1"/>
  <c r="L2500" i="1"/>
  <c r="L2499" i="1"/>
  <c r="L2498" i="1"/>
  <c r="L2497" i="1"/>
  <c r="L2496" i="1"/>
  <c r="L2495" i="1"/>
  <c r="L2494" i="1"/>
  <c r="L2493" i="1"/>
  <c r="L2478" i="1"/>
  <c r="L2477" i="1"/>
  <c r="L2476" i="1"/>
  <c r="L2475" i="1"/>
  <c r="L2474" i="1"/>
  <c r="L2473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1" i="1"/>
  <c r="L2070" i="1"/>
  <c r="L2069" i="1"/>
  <c r="L2068" i="1"/>
  <c r="L2067" i="1"/>
  <c r="L2066" i="1"/>
  <c r="L2065" i="1"/>
  <c r="L2064" i="1"/>
  <c r="L2063" i="1"/>
  <c r="L2062" i="1"/>
  <c r="L2061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Q401" i="2"/>
  <c r="Q397" i="2"/>
  <c r="Q393" i="2"/>
  <c r="Q389" i="2"/>
  <c r="Q385" i="2"/>
  <c r="Q379" i="2"/>
  <c r="Q378" i="2"/>
  <c r="Q377" i="2"/>
  <c r="Q375" i="2"/>
  <c r="Q374" i="2"/>
  <c r="Q373" i="2"/>
  <c r="Q371" i="2"/>
  <c r="Q370" i="2"/>
  <c r="Q369" i="2"/>
  <c r="Q367" i="2"/>
  <c r="Q366" i="2"/>
  <c r="Q365" i="2"/>
  <c r="Q362" i="2"/>
  <c r="Q361" i="2"/>
  <c r="Q360" i="2"/>
  <c r="Q358" i="2"/>
  <c r="Q357" i="2"/>
  <c r="Q356" i="2"/>
  <c r="Q354" i="2"/>
  <c r="Q353" i="2"/>
  <c r="Q352" i="2"/>
  <c r="Q350" i="2"/>
  <c r="Q349" i="2"/>
  <c r="Q348" i="2"/>
  <c r="Q346" i="2"/>
  <c r="Q345" i="2"/>
  <c r="Q344" i="2"/>
  <c r="Q342" i="2"/>
  <c r="Q341" i="2"/>
  <c r="Q340" i="2"/>
  <c r="Q338" i="2"/>
  <c r="Q337" i="2"/>
  <c r="Q336" i="2"/>
  <c r="Q334" i="2"/>
  <c r="Q333" i="2"/>
  <c r="Q332" i="2"/>
  <c r="Q330" i="2"/>
  <c r="Q329" i="2"/>
  <c r="Q328" i="2"/>
  <c r="Q325" i="2"/>
  <c r="Q324" i="2"/>
  <c r="Q322" i="2"/>
  <c r="Q321" i="2"/>
  <c r="Q320" i="2"/>
  <c r="Q318" i="2"/>
  <c r="Q317" i="2"/>
  <c r="Q316" i="2"/>
  <c r="Q314" i="2"/>
  <c r="Q313" i="2"/>
  <c r="Q312" i="2"/>
  <c r="Q309" i="2"/>
  <c r="Q308" i="2"/>
  <c r="Q306" i="2"/>
  <c r="Q305" i="2"/>
  <c r="Q304" i="2"/>
  <c r="Q302" i="2"/>
  <c r="Q301" i="2"/>
  <c r="Q300" i="2"/>
  <c r="Q298" i="2"/>
  <c r="Q297" i="2"/>
  <c r="Q296" i="2"/>
  <c r="Q291" i="2"/>
  <c r="Q290" i="2"/>
  <c r="Q289" i="2"/>
  <c r="Q288" i="2"/>
  <c r="Q287" i="2"/>
  <c r="Q286" i="2"/>
  <c r="Q285" i="2"/>
  <c r="Q284" i="2"/>
  <c r="Q283" i="2"/>
  <c r="Q282" i="2"/>
  <c r="Q281" i="2"/>
  <c r="Q277" i="2"/>
  <c r="Q276" i="2"/>
  <c r="Q275" i="2"/>
  <c r="Q274" i="2"/>
  <c r="Q273" i="2"/>
  <c r="Q272" i="2"/>
  <c r="Q271" i="2"/>
  <c r="Q270" i="2"/>
  <c r="Q269" i="2"/>
  <c r="Q268" i="2"/>
  <c r="Q264" i="2"/>
  <c r="Q263" i="2"/>
  <c r="Q262" i="2"/>
  <c r="Q261" i="2"/>
  <c r="Q260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O377" i="2"/>
  <c r="O373" i="2"/>
  <c r="O369" i="2"/>
  <c r="O365" i="2"/>
  <c r="O360" i="2"/>
  <c r="O356" i="2"/>
  <c r="O352" i="2"/>
  <c r="O348" i="2"/>
  <c r="O344" i="2"/>
  <c r="O340" i="2"/>
  <c r="O336" i="2"/>
  <c r="O332" i="2"/>
  <c r="O328" i="2"/>
  <c r="O324" i="2"/>
  <c r="O320" i="2"/>
  <c r="O316" i="2"/>
  <c r="O312" i="2"/>
  <c r="O308" i="2"/>
  <c r="O304" i="2"/>
  <c r="O300" i="2"/>
  <c r="O296" i="2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5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43" i="1"/>
  <c r="J5441" i="1"/>
  <c r="J5439" i="1"/>
  <c r="J5437" i="1"/>
  <c r="J5418" i="1"/>
  <c r="J5403" i="1"/>
  <c r="J5402" i="1"/>
  <c r="J5401" i="1"/>
  <c r="J5400" i="1"/>
  <c r="J5399" i="1"/>
  <c r="J5398" i="1"/>
  <c r="J5397" i="1"/>
  <c r="J5396" i="1"/>
  <c r="J5395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3334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4" i="1"/>
  <c r="J3319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27" i="1"/>
  <c r="J3226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7" i="1"/>
  <c r="J3176" i="1"/>
  <c r="J3175" i="1"/>
  <c r="J3174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7" i="1"/>
  <c r="J3076" i="1"/>
  <c r="J3075" i="1"/>
  <c r="J3074" i="1"/>
  <c r="J3065" i="1"/>
  <c r="J3064" i="1"/>
  <c r="J3063" i="1"/>
  <c r="J3062" i="1"/>
  <c r="J3061" i="1"/>
  <c r="J3060" i="1"/>
  <c r="J3059" i="1"/>
  <c r="J3058" i="1"/>
  <c r="J3057" i="1"/>
  <c r="J3056" i="1"/>
  <c r="J3335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267" i="1"/>
  <c r="J3266" i="1"/>
  <c r="J3231" i="1"/>
  <c r="J3230" i="1"/>
  <c r="J3229" i="1"/>
  <c r="J3228" i="1"/>
  <c r="J3179" i="1"/>
  <c r="J3178" i="1"/>
  <c r="J3173" i="1"/>
  <c r="J3172" i="1"/>
  <c r="J3171" i="1"/>
  <c r="J3170" i="1"/>
  <c r="J3169" i="1"/>
  <c r="J3168" i="1"/>
  <c r="J3095" i="1"/>
  <c r="J3073" i="1"/>
  <c r="J3072" i="1"/>
  <c r="J3071" i="1"/>
  <c r="J3070" i="1"/>
  <c r="J3069" i="1"/>
  <c r="J3068" i="1"/>
  <c r="J3067" i="1"/>
  <c r="J306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5" i="1"/>
  <c r="J1834" i="1"/>
  <c r="J1833" i="1"/>
  <c r="J1832" i="1"/>
  <c r="J1831" i="1"/>
  <c r="J1830" i="1"/>
  <c r="J1829" i="1"/>
  <c r="J1828" i="1"/>
  <c r="J1827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N1985" i="1" l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736" i="1"/>
  <c r="N1735" i="1"/>
  <c r="N1804" i="1"/>
  <c r="N1803" i="1"/>
  <c r="N1806" i="1"/>
  <c r="N1813" i="1"/>
  <c r="N1815" i="1"/>
  <c r="N1818" i="1"/>
  <c r="N1820" i="1"/>
  <c r="N1822" i="1"/>
  <c r="N1824" i="1"/>
  <c r="N1823" i="1"/>
  <c r="N1821" i="1"/>
  <c r="N1819" i="1"/>
  <c r="N1817" i="1"/>
  <c r="N1816" i="1"/>
  <c r="N1814" i="1"/>
  <c r="N1812" i="1"/>
  <c r="N1811" i="1"/>
  <c r="N1810" i="1"/>
  <c r="N1809" i="1"/>
  <c r="N1808" i="1"/>
  <c r="N1807" i="1"/>
  <c r="N1805" i="1"/>
  <c r="N1802" i="1"/>
  <c r="N1801" i="1"/>
  <c r="N1800" i="1"/>
  <c r="N1799" i="1"/>
  <c r="N1798" i="1"/>
  <c r="N3078" i="1"/>
  <c r="N3095" i="1"/>
  <c r="N3173" i="1"/>
  <c r="N3172" i="1"/>
  <c r="N3171" i="1"/>
  <c r="N3170" i="1"/>
  <c r="N3169" i="1"/>
  <c r="N3168" i="1"/>
  <c r="N3179" i="1"/>
  <c r="N3178" i="1"/>
  <c r="N3230" i="1"/>
  <c r="N3229" i="1"/>
  <c r="N3228" i="1"/>
  <c r="N3225" i="1"/>
  <c r="N3267" i="1"/>
  <c r="N3266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22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27" i="1"/>
  <c r="N3226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7" i="1"/>
  <c r="N3176" i="1"/>
  <c r="N3175" i="1"/>
  <c r="N3174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7" i="1"/>
  <c r="N3076" i="1"/>
  <c r="N3075" i="1"/>
  <c r="N3074" i="1"/>
  <c r="N3065" i="1"/>
  <c r="N3064" i="1"/>
  <c r="N3063" i="1"/>
  <c r="N3062" i="1"/>
  <c r="N3061" i="1"/>
  <c r="N3060" i="1"/>
  <c r="N3059" i="1"/>
  <c r="N3058" i="1"/>
  <c r="N3056" i="1"/>
  <c r="N3073" i="1"/>
  <c r="N3072" i="1"/>
  <c r="N3071" i="1"/>
  <c r="N3070" i="1"/>
  <c r="N3069" i="1"/>
  <c r="N3068" i="1"/>
  <c r="N3067" i="1"/>
  <c r="N3066" i="1"/>
  <c r="N3057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317" i="1"/>
  <c r="N3319" i="1"/>
  <c r="N3318" i="1"/>
  <c r="N5584" i="1"/>
  <c r="N5583" i="1"/>
  <c r="N5582" i="1"/>
  <c r="N5581" i="1"/>
  <c r="N5580" i="1"/>
  <c r="N5579" i="1"/>
  <c r="N5578" i="1"/>
  <c r="N5577" i="1"/>
  <c r="N5576" i="1"/>
  <c r="N5575" i="1"/>
  <c r="N5574" i="1"/>
  <c r="N5573" i="1"/>
  <c r="N5572" i="1"/>
  <c r="N5571" i="1"/>
  <c r="N5570" i="1"/>
  <c r="N5569" i="1"/>
  <c r="N5568" i="1"/>
  <c r="N5567" i="1"/>
  <c r="N5566" i="1"/>
  <c r="N5565" i="1"/>
  <c r="N5564" i="1"/>
  <c r="N5595" i="1"/>
  <c r="N5890" i="1"/>
  <c r="N5885" i="1"/>
  <c r="N5891" i="1"/>
  <c r="N5889" i="1"/>
  <c r="N6018" i="1"/>
  <c r="N6017" i="1"/>
  <c r="N6016" i="1"/>
  <c r="N6015" i="1"/>
  <c r="N6014" i="1"/>
  <c r="N6013" i="1"/>
  <c r="N6012" i="1"/>
  <c r="N6011" i="1"/>
  <c r="N6010" i="1"/>
  <c r="N6009" i="1"/>
  <c r="N6008" i="1"/>
  <c r="N6007" i="1"/>
  <c r="N6006" i="1"/>
  <c r="N6005" i="1"/>
  <c r="N6004" i="1"/>
  <c r="N6003" i="1"/>
  <c r="N6002" i="1"/>
  <c r="N6001" i="1"/>
  <c r="N6000" i="1"/>
  <c r="N5999" i="1"/>
  <c r="N5998" i="1"/>
  <c r="N5997" i="1"/>
  <c r="S264" i="2"/>
  <c r="S263" i="2"/>
  <c r="S262" i="2"/>
  <c r="S261" i="2"/>
  <c r="S260" i="2"/>
  <c r="S379" i="2"/>
  <c r="S375" i="2"/>
  <c r="S371" i="2"/>
  <c r="S367" i="2"/>
  <c r="S362" i="2"/>
  <c r="S358" i="2"/>
  <c r="S354" i="2"/>
  <c r="S350" i="2"/>
  <c r="S346" i="2"/>
  <c r="S342" i="2"/>
  <c r="S338" i="2"/>
  <c r="S334" i="2"/>
  <c r="S330" i="2"/>
  <c r="S322" i="2"/>
  <c r="S318" i="2"/>
  <c r="S314" i="2"/>
  <c r="S306" i="2"/>
  <c r="S302" i="2"/>
  <c r="S298" i="2"/>
  <c r="S289" i="2"/>
  <c r="S286" i="2"/>
  <c r="S283" i="2"/>
  <c r="S378" i="2"/>
  <c r="S374" i="2"/>
  <c r="S370" i="2"/>
  <c r="S366" i="2"/>
  <c r="S361" i="2"/>
  <c r="S357" i="2"/>
  <c r="S353" i="2"/>
  <c r="S349" i="2"/>
  <c r="S345" i="2"/>
  <c r="S341" i="2"/>
  <c r="S337" i="2"/>
  <c r="S333" i="2"/>
  <c r="S329" i="2"/>
  <c r="S325" i="2"/>
  <c r="S321" i="2"/>
  <c r="S317" i="2"/>
  <c r="S313" i="2"/>
  <c r="S309" i="2"/>
  <c r="S305" i="2"/>
  <c r="S301" i="2"/>
  <c r="S297" i="2"/>
  <c r="S291" i="2"/>
  <c r="S288" i="2"/>
  <c r="S285" i="2"/>
  <c r="S282" i="2"/>
  <c r="S377" i="2"/>
  <c r="S373" i="2"/>
  <c r="S369" i="2"/>
  <c r="S365" i="2"/>
  <c r="S360" i="2"/>
  <c r="S356" i="2"/>
  <c r="S352" i="2"/>
  <c r="S348" i="2"/>
  <c r="S344" i="2"/>
  <c r="S340" i="2"/>
  <c r="S336" i="2"/>
  <c r="S332" i="2"/>
  <c r="S328" i="2"/>
  <c r="S324" i="2"/>
  <c r="S320" i="2"/>
  <c r="S316" i="2"/>
  <c r="S312" i="2"/>
  <c r="S308" i="2"/>
  <c r="S304" i="2"/>
  <c r="S300" i="2"/>
  <c r="S296" i="2"/>
  <c r="S290" i="2"/>
  <c r="S287" i="2"/>
  <c r="S284" i="2"/>
  <c r="S281" i="2"/>
  <c r="N6083" i="1"/>
  <c r="N6082" i="1"/>
  <c r="N6081" i="1"/>
  <c r="N6080" i="1"/>
  <c r="N6079" i="1"/>
  <c r="N6078" i="1"/>
  <c r="N6077" i="1"/>
  <c r="N6076" i="1"/>
  <c r="N6075" i="1"/>
  <c r="N6074" i="1"/>
  <c r="N6073" i="1"/>
  <c r="N6072" i="1"/>
  <c r="N6071" i="1"/>
  <c r="N6070" i="1"/>
  <c r="N6069" i="1"/>
  <c r="N6068" i="1"/>
  <c r="N6067" i="1"/>
  <c r="N6066" i="1"/>
  <c r="N6065" i="1"/>
  <c r="N6064" i="1"/>
  <c r="N6063" i="1"/>
  <c r="N6062" i="1"/>
  <c r="N6061" i="1"/>
  <c r="N6060" i="1"/>
  <c r="N6059" i="1"/>
  <c r="N6058" i="1"/>
  <c r="N6057" i="1"/>
  <c r="N6056" i="1"/>
  <c r="N6053" i="1"/>
  <c r="N6052" i="1"/>
  <c r="N6051" i="1"/>
  <c r="N6050" i="1"/>
  <c r="N6049" i="1"/>
  <c r="N6048" i="1"/>
  <c r="N6047" i="1"/>
  <c r="N6046" i="1"/>
  <c r="N6045" i="1"/>
  <c r="N6044" i="1"/>
  <c r="N6043" i="1"/>
  <c r="N6042" i="1"/>
  <c r="N6041" i="1"/>
  <c r="N6040" i="1"/>
  <c r="N6039" i="1"/>
  <c r="N6038" i="1"/>
  <c r="N6037" i="1"/>
  <c r="N6036" i="1"/>
  <c r="N6035" i="1"/>
  <c r="N6034" i="1"/>
  <c r="N6033" i="1"/>
  <c r="N5854" i="1"/>
  <c r="N5853" i="1"/>
  <c r="N5852" i="1"/>
  <c r="N5851" i="1"/>
  <c r="N5850" i="1"/>
  <c r="N5849" i="1"/>
  <c r="N5848" i="1"/>
  <c r="N5847" i="1"/>
  <c r="N5846" i="1"/>
  <c r="N5845" i="1"/>
  <c r="N5844" i="1"/>
  <c r="N5843" i="1"/>
  <c r="N5842" i="1"/>
  <c r="N5841" i="1"/>
  <c r="N5840" i="1"/>
  <c r="N5839" i="1"/>
  <c r="N5838" i="1"/>
  <c r="N5837" i="1"/>
  <c r="N5836" i="1"/>
  <c r="N5835" i="1"/>
  <c r="N5834" i="1"/>
  <c r="N5833" i="1"/>
  <c r="N5832" i="1"/>
  <c r="N5831" i="1"/>
  <c r="N5830" i="1"/>
  <c r="N5829" i="1"/>
  <c r="N5828" i="1"/>
  <c r="N5827" i="1"/>
  <c r="N5826" i="1"/>
  <c r="N5825" i="1"/>
  <c r="N5824" i="1"/>
  <c r="N5823" i="1"/>
  <c r="N5822" i="1"/>
  <c r="N5821" i="1"/>
  <c r="N5820" i="1"/>
  <c r="N5819" i="1"/>
  <c r="N5818" i="1"/>
  <c r="N5817" i="1"/>
  <c r="N5816" i="1"/>
  <c r="N5815" i="1"/>
  <c r="N5814" i="1"/>
  <c r="N5813" i="1"/>
  <c r="N5812" i="1"/>
  <c r="N5811" i="1"/>
  <c r="N5810" i="1"/>
  <c r="N5809" i="1"/>
  <c r="N5808" i="1"/>
  <c r="N5807" i="1"/>
  <c r="N5806" i="1"/>
  <c r="N5805" i="1"/>
  <c r="N5804" i="1"/>
  <c r="N5803" i="1"/>
  <c r="N5802" i="1"/>
  <c r="N5801" i="1"/>
  <c r="N5800" i="1"/>
  <c r="N5799" i="1"/>
  <c r="N5798" i="1"/>
  <c r="N5797" i="1"/>
  <c r="N5796" i="1"/>
  <c r="N5795" i="1"/>
  <c r="N5794" i="1"/>
  <c r="N5793" i="1"/>
  <c r="N5792" i="1"/>
  <c r="N5791" i="1"/>
  <c r="N5790" i="1"/>
  <c r="N5789" i="1"/>
  <c r="N5788" i="1"/>
  <c r="N5787" i="1"/>
  <c r="N5786" i="1"/>
  <c r="N5785" i="1"/>
  <c r="N5784" i="1"/>
  <c r="N5783" i="1"/>
  <c r="N5782" i="1"/>
  <c r="N5781" i="1"/>
  <c r="N5780" i="1"/>
  <c r="N5779" i="1"/>
  <c r="N5778" i="1"/>
  <c r="N5777" i="1"/>
  <c r="N5776" i="1"/>
  <c r="N5775" i="1"/>
  <c r="N5774" i="1"/>
  <c r="N5773" i="1"/>
  <c r="N5772" i="1"/>
  <c r="N5771" i="1"/>
  <c r="N5770" i="1"/>
  <c r="N5769" i="1"/>
  <c r="N5768" i="1"/>
  <c r="N5767" i="1"/>
  <c r="N5766" i="1"/>
  <c r="N5765" i="1"/>
  <c r="N5764" i="1"/>
  <c r="N5763" i="1"/>
  <c r="N5762" i="1"/>
  <c r="N5761" i="1"/>
  <c r="N5760" i="1"/>
  <c r="N5759" i="1"/>
  <c r="N5756" i="1"/>
  <c r="N5755" i="1"/>
  <c r="N5754" i="1"/>
  <c r="N5753" i="1"/>
  <c r="N5752" i="1"/>
  <c r="N5751" i="1"/>
  <c r="N5750" i="1"/>
  <c r="N5749" i="1"/>
  <c r="N5748" i="1"/>
  <c r="N5747" i="1"/>
  <c r="N5746" i="1"/>
  <c r="N5745" i="1"/>
  <c r="N5744" i="1"/>
  <c r="N5743" i="1"/>
  <c r="N5742" i="1"/>
  <c r="N5741" i="1"/>
  <c r="N5740" i="1"/>
  <c r="N5739" i="1"/>
  <c r="N5738" i="1"/>
  <c r="N5737" i="1"/>
  <c r="N5736" i="1"/>
  <c r="N5735" i="1"/>
  <c r="N5734" i="1"/>
  <c r="N5733" i="1"/>
  <c r="N5732" i="1"/>
  <c r="N5731" i="1"/>
  <c r="N5730" i="1"/>
  <c r="N5729" i="1"/>
  <c r="N5728" i="1"/>
  <c r="N5727" i="1"/>
  <c r="N5726" i="1"/>
  <c r="N5725" i="1"/>
  <c r="N5724" i="1"/>
  <c r="N5723" i="1"/>
  <c r="N5722" i="1"/>
  <c r="N5721" i="1"/>
  <c r="N5720" i="1"/>
  <c r="N5719" i="1"/>
  <c r="N5718" i="1"/>
  <c r="N5717" i="1"/>
  <c r="N5716" i="1"/>
  <c r="N5715" i="1"/>
  <c r="N5714" i="1"/>
  <c r="N5713" i="1"/>
  <c r="N5712" i="1"/>
  <c r="N5711" i="1"/>
  <c r="N5710" i="1"/>
  <c r="N5709" i="1"/>
  <c r="N5708" i="1"/>
  <c r="N5707" i="1"/>
  <c r="N5706" i="1"/>
  <c r="N5705" i="1"/>
  <c r="N5704" i="1"/>
  <c r="N5703" i="1"/>
  <c r="N5702" i="1"/>
  <c r="N5701" i="1"/>
  <c r="N5700" i="1"/>
  <c r="N5699" i="1"/>
  <c r="N5698" i="1"/>
  <c r="N5697" i="1"/>
  <c r="N5696" i="1"/>
  <c r="N5695" i="1"/>
  <c r="N5694" i="1"/>
  <c r="N5693" i="1"/>
  <c r="N5692" i="1"/>
  <c r="N5691" i="1"/>
  <c r="N5690" i="1"/>
  <c r="N5689" i="1"/>
  <c r="N5688" i="1"/>
  <c r="N5687" i="1"/>
  <c r="N5686" i="1"/>
  <c r="N5685" i="1"/>
  <c r="N5684" i="1"/>
  <c r="N5683" i="1"/>
  <c r="N5682" i="1"/>
  <c r="N5681" i="1"/>
  <c r="N5680" i="1"/>
  <c r="N5679" i="1"/>
  <c r="N5678" i="1"/>
  <c r="N5677" i="1"/>
  <c r="N5676" i="1"/>
  <c r="N5675" i="1"/>
  <c r="N5674" i="1"/>
  <c r="N5673" i="1"/>
  <c r="N5672" i="1"/>
  <c r="N5671" i="1"/>
  <c r="N5670" i="1"/>
  <c r="N5669" i="1"/>
  <c r="N5668" i="1"/>
  <c r="N5667" i="1"/>
  <c r="N5666" i="1"/>
  <c r="N5665" i="1"/>
  <c r="N5664" i="1"/>
  <c r="N5663" i="1"/>
  <c r="N5662" i="1"/>
  <c r="N5661" i="1"/>
  <c r="N5660" i="1"/>
  <c r="N5659" i="1"/>
  <c r="N5658" i="1"/>
  <c r="N5657" i="1"/>
  <c r="N5656" i="1"/>
  <c r="N5655" i="1"/>
  <c r="N5654" i="1"/>
  <c r="N5653" i="1"/>
  <c r="N5652" i="1"/>
  <c r="N5651" i="1"/>
  <c r="N5650" i="1"/>
  <c r="N5649" i="1"/>
  <c r="N5648" i="1"/>
  <c r="N5647" i="1"/>
  <c r="N5646" i="1"/>
  <c r="N5645" i="1"/>
  <c r="N5644" i="1"/>
  <c r="N5643" i="1"/>
  <c r="N5642" i="1"/>
  <c r="N5641" i="1"/>
  <c r="N5640" i="1"/>
  <c r="N5639" i="1"/>
  <c r="N5638" i="1"/>
  <c r="N5637" i="1"/>
  <c r="N5636" i="1"/>
  <c r="N5635" i="1"/>
  <c r="N5634" i="1"/>
  <c r="N5633" i="1"/>
  <c r="N5632" i="1"/>
  <c r="N5631" i="1"/>
  <c r="N5630" i="1"/>
  <c r="N5629" i="1"/>
  <c r="N5628" i="1"/>
  <c r="N5627" i="1"/>
  <c r="N5626" i="1"/>
  <c r="N5625" i="1"/>
  <c r="N5624" i="1"/>
  <c r="N5623" i="1"/>
  <c r="N5622" i="1"/>
  <c r="N5621" i="1"/>
  <c r="N5620" i="1"/>
  <c r="N5619" i="1"/>
  <c r="N5618" i="1"/>
  <c r="N5617" i="1"/>
  <c r="N5616" i="1"/>
  <c r="N5615" i="1"/>
  <c r="N5614" i="1"/>
  <c r="N5613" i="1"/>
  <c r="N5612" i="1"/>
  <c r="N5611" i="1"/>
  <c r="N5610" i="1"/>
  <c r="N5609" i="1"/>
  <c r="N5608" i="1"/>
  <c r="N5607" i="1"/>
  <c r="N5606" i="1"/>
  <c r="N5605" i="1"/>
  <c r="N5604" i="1"/>
  <c r="N5603" i="1"/>
  <c r="N5602" i="1"/>
  <c r="N5601" i="1"/>
  <c r="N5600" i="1"/>
  <c r="N5599" i="1"/>
  <c r="N5598" i="1"/>
  <c r="N5561" i="1"/>
  <c r="N5560" i="1"/>
  <c r="N5559" i="1"/>
  <c r="N5558" i="1"/>
  <c r="N5557" i="1"/>
  <c r="N5556" i="1"/>
  <c r="N5555" i="1"/>
  <c r="N5554" i="1"/>
  <c r="N5553" i="1"/>
  <c r="N5552" i="1"/>
  <c r="N5551" i="1"/>
  <c r="N5550" i="1"/>
  <c r="N5549" i="1"/>
  <c r="N5548" i="1"/>
  <c r="N5547" i="1"/>
  <c r="N5546" i="1"/>
  <c r="N5545" i="1"/>
  <c r="N5544" i="1"/>
  <c r="N5543" i="1"/>
  <c r="N5542" i="1"/>
  <c r="N5541" i="1"/>
  <c r="N5540" i="1"/>
  <c r="N5539" i="1"/>
  <c r="N5538" i="1"/>
  <c r="N5537" i="1"/>
  <c r="N5536" i="1"/>
  <c r="N5535" i="1"/>
  <c r="N5534" i="1"/>
  <c r="N5533" i="1"/>
  <c r="N5532" i="1"/>
  <c r="N5531" i="1"/>
  <c r="N5530" i="1"/>
  <c r="N5529" i="1"/>
  <c r="N5528" i="1"/>
  <c r="N5527" i="1"/>
  <c r="N5526" i="1"/>
  <c r="N5525" i="1"/>
  <c r="N5524" i="1"/>
  <c r="N5523" i="1"/>
  <c r="N5522" i="1"/>
  <c r="N5521" i="1"/>
  <c r="N5520" i="1"/>
  <c r="N5519" i="1"/>
  <c r="N5518" i="1"/>
  <c r="N5517" i="1"/>
  <c r="N5516" i="1"/>
  <c r="N5515" i="1"/>
  <c r="N5514" i="1"/>
  <c r="N5513" i="1"/>
  <c r="N5512" i="1"/>
  <c r="N5511" i="1"/>
  <c r="N5510" i="1"/>
  <c r="N5509" i="1"/>
  <c r="N5508" i="1"/>
  <c r="N5507" i="1"/>
  <c r="N5506" i="1"/>
  <c r="N5505" i="1"/>
  <c r="N5504" i="1"/>
  <c r="N5503" i="1"/>
  <c r="N5502" i="1"/>
  <c r="N5501" i="1"/>
  <c r="N5500" i="1"/>
  <c r="N5499" i="1"/>
  <c r="N5498" i="1"/>
  <c r="N5497" i="1"/>
  <c r="N5496" i="1"/>
  <c r="N5495" i="1"/>
  <c r="N5494" i="1"/>
  <c r="N5493" i="1"/>
  <c r="N5492" i="1"/>
  <c r="N5491" i="1"/>
  <c r="N5490" i="1"/>
  <c r="N5489" i="1"/>
  <c r="N5488" i="1"/>
  <c r="N5487" i="1"/>
  <c r="N5486" i="1"/>
  <c r="N5485" i="1"/>
  <c r="N5484" i="1"/>
  <c r="N5483" i="1"/>
  <c r="N5482" i="1"/>
  <c r="N5481" i="1"/>
  <c r="N5480" i="1"/>
  <c r="N5479" i="1"/>
  <c r="N5478" i="1"/>
  <c r="N5477" i="1"/>
  <c r="N5476" i="1"/>
  <c r="N5475" i="1"/>
  <c r="N5474" i="1"/>
  <c r="N5473" i="1"/>
  <c r="N5472" i="1"/>
  <c r="N5471" i="1"/>
  <c r="N5470" i="1"/>
  <c r="N5469" i="1"/>
  <c r="N5468" i="1"/>
  <c r="N5467" i="1"/>
  <c r="N5466" i="1"/>
  <c r="N5465" i="1"/>
  <c r="N5464" i="1"/>
  <c r="N5463" i="1"/>
  <c r="N5462" i="1"/>
  <c r="N5461" i="1"/>
  <c r="N5460" i="1"/>
  <c r="N5459" i="1"/>
  <c r="N5458" i="1"/>
  <c r="N5457" i="1"/>
  <c r="N5456" i="1"/>
  <c r="N5455" i="1"/>
  <c r="N5454" i="1"/>
  <c r="N5453" i="1"/>
  <c r="N5452" i="1"/>
  <c r="N5451" i="1"/>
  <c r="N5450" i="1"/>
  <c r="N5449" i="1"/>
  <c r="N5448" i="1"/>
  <c r="N5447" i="1"/>
  <c r="N5446" i="1"/>
  <c r="N5445" i="1"/>
  <c r="N5444" i="1"/>
  <c r="N5443" i="1"/>
  <c r="N5442" i="1"/>
  <c r="N5441" i="1"/>
  <c r="N5440" i="1"/>
  <c r="N5439" i="1"/>
  <c r="N5438" i="1"/>
  <c r="N5437" i="1"/>
  <c r="N5436" i="1"/>
  <c r="N5435" i="1"/>
  <c r="N5434" i="1"/>
  <c r="N5433" i="1"/>
  <c r="N5432" i="1"/>
  <c r="N5431" i="1"/>
  <c r="N5430" i="1"/>
  <c r="N5429" i="1"/>
  <c r="N5428" i="1"/>
  <c r="N5427" i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2" i="1"/>
  <c r="N5371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58" i="1"/>
  <c r="N5357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7" i="1"/>
  <c r="N3346" i="1"/>
  <c r="N3345" i="1"/>
  <c r="N3339" i="1"/>
  <c r="N3340" i="1"/>
  <c r="N3335" i="1"/>
  <c r="N3334" i="1"/>
  <c r="N3329" i="1"/>
  <c r="N8" i="1"/>
  <c r="S277" i="2" l="1"/>
  <c r="S276" i="2"/>
  <c r="S275" i="2"/>
  <c r="S274" i="2"/>
  <c r="S273" i="2"/>
  <c r="S272" i="2"/>
  <c r="S271" i="2"/>
  <c r="S270" i="2"/>
  <c r="S269" i="2"/>
  <c r="S268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06" i="2"/>
  <c r="S205" i="2"/>
  <c r="S204" i="2"/>
  <c r="S203" i="2"/>
  <c r="S202" i="2"/>
  <c r="S201" i="2"/>
  <c r="S200" i="2"/>
  <c r="S199" i="2"/>
  <c r="S198" i="2"/>
  <c r="S197" i="2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19" i="1"/>
  <c r="N2918" i="1"/>
  <c r="N2917" i="1"/>
  <c r="N2916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78" i="1"/>
  <c r="N2477" i="1"/>
  <c r="N2476" i="1"/>
  <c r="N2475" i="1"/>
  <c r="N2474" i="1"/>
  <c r="N2473" i="1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1" i="1"/>
  <c r="N2070" i="1"/>
  <c r="N2069" i="1"/>
  <c r="N2068" i="1"/>
  <c r="N2067" i="1"/>
  <c r="N2066" i="1"/>
  <c r="N2065" i="1"/>
  <c r="N2064" i="1"/>
  <c r="N2063" i="1"/>
  <c r="N2062" i="1"/>
  <c r="N2061" i="1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T377" i="2"/>
  <c r="T373" i="2"/>
  <c r="T369" i="2"/>
  <c r="T365" i="2"/>
  <c r="T360" i="2"/>
  <c r="T356" i="2"/>
  <c r="T352" i="2"/>
  <c r="T348" i="2"/>
  <c r="T344" i="2"/>
  <c r="T340" i="2"/>
  <c r="T336" i="2"/>
  <c r="T332" i="2"/>
  <c r="T328" i="2"/>
  <c r="T324" i="2"/>
  <c r="T320" i="2"/>
  <c r="T316" i="2"/>
  <c r="T312" i="2"/>
  <c r="T308" i="2"/>
  <c r="T304" i="2"/>
  <c r="T300" i="2"/>
  <c r="T296" i="2"/>
  <c r="T378" i="2"/>
  <c r="T374" i="2"/>
  <c r="T370" i="2"/>
  <c r="T366" i="2"/>
  <c r="T361" i="2"/>
  <c r="T357" i="2"/>
  <c r="T353" i="2"/>
  <c r="T349" i="2"/>
  <c r="T345" i="2"/>
  <c r="T341" i="2"/>
  <c r="T337" i="2"/>
  <c r="T333" i="2"/>
  <c r="T329" i="2"/>
  <c r="T325" i="2"/>
  <c r="T321" i="2"/>
  <c r="T317" i="2"/>
  <c r="T313" i="2"/>
  <c r="T309" i="2"/>
  <c r="T305" i="2"/>
  <c r="T301" i="2"/>
  <c r="T297" i="2"/>
  <c r="T379" i="2"/>
  <c r="T375" i="2"/>
  <c r="T371" i="2"/>
  <c r="T367" i="2"/>
  <c r="T362" i="2"/>
  <c r="T358" i="2"/>
  <c r="T354" i="2"/>
  <c r="T350" i="2"/>
  <c r="T346" i="2"/>
  <c r="T342" i="2"/>
  <c r="T338" i="2"/>
  <c r="T334" i="2"/>
  <c r="T330" i="2"/>
  <c r="T322" i="2"/>
  <c r="T318" i="2"/>
  <c r="T314" i="2"/>
  <c r="T306" i="2"/>
  <c r="T302" i="2"/>
  <c r="T298" i="2"/>
  <c r="O3376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7" i="1"/>
  <c r="O3346" i="1"/>
  <c r="O3345" i="1"/>
  <c r="O3339" i="1"/>
  <c r="O3335" i="1"/>
  <c r="O3334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2483" i="1"/>
  <c r="O1839" i="1"/>
  <c r="O1838" i="1"/>
  <c r="O1837" i="1"/>
  <c r="O1836" i="1"/>
  <c r="O1824" i="1"/>
  <c r="O1822" i="1"/>
  <c r="O1820" i="1"/>
  <c r="O1818" i="1"/>
  <c r="O1815" i="1"/>
  <c r="O1814" i="1"/>
  <c r="O1812" i="1"/>
  <c r="O1804" i="1"/>
  <c r="O1803" i="1"/>
  <c r="O1738" i="1"/>
  <c r="O1737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R401" i="2" l="1"/>
  <c r="R397" i="2"/>
  <c r="R393" i="2"/>
  <c r="R389" i="2"/>
  <c r="R385" i="2"/>
  <c r="R380" i="2"/>
  <c r="R379" i="2"/>
  <c r="R378" i="2"/>
  <c r="R377" i="2"/>
  <c r="R375" i="2"/>
  <c r="R374" i="2"/>
  <c r="R373" i="2"/>
  <c r="R371" i="2"/>
  <c r="R370" i="2"/>
  <c r="R369" i="2"/>
  <c r="R367" i="2"/>
  <c r="R366" i="2"/>
  <c r="R365" i="2"/>
  <c r="R362" i="2"/>
  <c r="R361" i="2"/>
  <c r="R360" i="2"/>
  <c r="R358" i="2"/>
  <c r="R357" i="2"/>
  <c r="R356" i="2"/>
  <c r="R354" i="2"/>
  <c r="R353" i="2"/>
  <c r="R352" i="2"/>
  <c r="R350" i="2"/>
  <c r="R349" i="2"/>
  <c r="R348" i="2"/>
  <c r="R346" i="2"/>
  <c r="R345" i="2"/>
  <c r="R344" i="2"/>
  <c r="R342" i="2"/>
  <c r="R341" i="2"/>
  <c r="R340" i="2"/>
  <c r="R338" i="2"/>
  <c r="R337" i="2"/>
  <c r="R336" i="2"/>
  <c r="R334" i="2"/>
  <c r="R333" i="2"/>
  <c r="R332" i="2"/>
  <c r="R330" i="2"/>
  <c r="R329" i="2"/>
  <c r="R328" i="2"/>
  <c r="R325" i="2"/>
  <c r="R324" i="2"/>
  <c r="R322" i="2"/>
  <c r="R321" i="2"/>
  <c r="R320" i="2"/>
  <c r="R309" i="2"/>
  <c r="R308" i="2"/>
  <c r="R318" i="2"/>
  <c r="R317" i="2"/>
  <c r="R316" i="2"/>
  <c r="R314" i="2"/>
  <c r="R313" i="2"/>
  <c r="R312" i="2"/>
  <c r="R306" i="2"/>
  <c r="R305" i="2"/>
  <c r="R304" i="2"/>
  <c r="R302" i="2"/>
  <c r="R301" i="2"/>
  <c r="R300" i="2"/>
  <c r="R298" i="2"/>
  <c r="R297" i="2"/>
  <c r="R296" i="2"/>
  <c r="R291" i="2"/>
  <c r="R290" i="2"/>
  <c r="R289" i="2"/>
  <c r="R288" i="2"/>
  <c r="R287" i="2"/>
  <c r="R286" i="2"/>
  <c r="R285" i="2"/>
  <c r="R284" i="2"/>
  <c r="R283" i="2"/>
  <c r="R282" i="2"/>
  <c r="R281" i="2"/>
  <c r="R277" i="2"/>
  <c r="R276" i="2"/>
  <c r="R275" i="2"/>
  <c r="R274" i="2"/>
  <c r="R273" i="2"/>
  <c r="R272" i="2"/>
  <c r="R271" i="2"/>
  <c r="R270" i="2"/>
  <c r="R269" i="2"/>
  <c r="R268" i="2"/>
  <c r="R264" i="2"/>
  <c r="R263" i="2"/>
  <c r="R262" i="2"/>
  <c r="R261" i="2"/>
  <c r="R260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891" i="1"/>
  <c r="M5890" i="1"/>
  <c r="M5889" i="1"/>
  <c r="M588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5" i="1"/>
  <c r="M5594" i="1"/>
  <c r="M5593" i="1"/>
  <c r="M5592" i="1"/>
  <c r="M5591" i="1"/>
  <c r="M5590" i="1"/>
  <c r="M5589" i="1"/>
  <c r="M5588" i="1"/>
  <c r="M5587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7" i="1"/>
  <c r="M3346" i="1"/>
  <c r="M3345" i="1"/>
  <c r="M3340" i="1"/>
  <c r="M3339" i="1"/>
  <c r="M3335" i="1"/>
  <c r="M3334" i="1"/>
  <c r="M3329" i="1"/>
  <c r="M3322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19" i="1"/>
  <c r="M2918" i="1"/>
  <c r="M2917" i="1"/>
  <c r="M2916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78" i="1"/>
  <c r="M2477" i="1"/>
  <c r="M2476" i="1"/>
  <c r="M2475" i="1"/>
  <c r="M2474" i="1"/>
  <c r="M2473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170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1" i="1"/>
  <c r="M2070" i="1"/>
  <c r="M2069" i="1"/>
  <c r="M2068" i="1"/>
  <c r="M2067" i="1"/>
  <c r="M2066" i="1"/>
  <c r="M2065" i="1"/>
  <c r="M2064" i="1"/>
  <c r="M2063" i="1"/>
  <c r="M2062" i="1"/>
  <c r="M2061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8" i="1"/>
  <c r="O3375" i="1" l="1"/>
  <c r="O3374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5392" i="1"/>
  <c r="O5391" i="1"/>
  <c r="O5390" i="1"/>
  <c r="O5450" i="1"/>
  <c r="O5449" i="1"/>
  <c r="O5448" i="1"/>
  <c r="O5447" i="1"/>
  <c r="O5446" i="1"/>
  <c r="O5445" i="1"/>
  <c r="O5444" i="1"/>
  <c r="O5443" i="1"/>
  <c r="O5442" i="1"/>
  <c r="O5441" i="1"/>
  <c r="O5440" i="1"/>
  <c r="O5439" i="1"/>
  <c r="O5438" i="1"/>
  <c r="O5437" i="1"/>
  <c r="O5436" i="1"/>
  <c r="O5435" i="1"/>
  <c r="O5434" i="1"/>
  <c r="O5433" i="1"/>
  <c r="O5432" i="1"/>
  <c r="O5431" i="1"/>
  <c r="O5430" i="1"/>
  <c r="O5429" i="1"/>
  <c r="O5428" i="1"/>
  <c r="O5427" i="1"/>
  <c r="O5426" i="1"/>
  <c r="O5425" i="1"/>
  <c r="O5424" i="1"/>
  <c r="O5423" i="1"/>
  <c r="O5422" i="1"/>
  <c r="O5421" i="1"/>
  <c r="O5420" i="1"/>
  <c r="O5419" i="1"/>
  <c r="O5418" i="1"/>
  <c r="O5417" i="1"/>
  <c r="O5416" i="1"/>
  <c r="O5415" i="1"/>
  <c r="O5414" i="1"/>
  <c r="O5413" i="1"/>
  <c r="O5412" i="1"/>
  <c r="O5411" i="1"/>
  <c r="O5410" i="1"/>
  <c r="O5409" i="1"/>
  <c r="O5408" i="1"/>
  <c r="O5407" i="1"/>
  <c r="O5406" i="1"/>
  <c r="O5405" i="1"/>
  <c r="O5404" i="1"/>
  <c r="O5403" i="1"/>
  <c r="O5402" i="1"/>
  <c r="O5401" i="1"/>
  <c r="O5400" i="1"/>
  <c r="O5399" i="1"/>
  <c r="O5398" i="1"/>
  <c r="O5397" i="1"/>
  <c r="O5396" i="1"/>
  <c r="O5395" i="1"/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6" i="2"/>
  <c r="P379" i="2"/>
  <c r="P375" i="2"/>
  <c r="P371" i="2"/>
  <c r="P378" i="2"/>
  <c r="P377" i="2"/>
  <c r="P374" i="2"/>
  <c r="P373" i="2"/>
  <c r="P370" i="2"/>
  <c r="P369" i="2"/>
  <c r="P366" i="2"/>
  <c r="P365" i="2"/>
  <c r="P361" i="2"/>
  <c r="P360" i="2"/>
  <c r="P357" i="2"/>
  <c r="P356" i="2"/>
  <c r="P353" i="2"/>
  <c r="P352" i="2"/>
  <c r="P367" i="2"/>
  <c r="P362" i="2"/>
  <c r="P358" i="2"/>
  <c r="P354" i="2"/>
  <c r="P350" i="2"/>
  <c r="P348" i="2"/>
  <c r="P344" i="2"/>
  <c r="P340" i="2"/>
  <c r="P346" i="2"/>
  <c r="P342" i="2"/>
  <c r="P349" i="2"/>
  <c r="P345" i="2"/>
  <c r="P341" i="2"/>
  <c r="P337" i="2"/>
  <c r="P338" i="2"/>
  <c r="P334" i="2"/>
  <c r="P330" i="2"/>
  <c r="P333" i="2"/>
  <c r="P332" i="2"/>
  <c r="P329" i="2"/>
  <c r="P328" i="2"/>
  <c r="P325" i="2"/>
  <c r="P324" i="2"/>
  <c r="P322" i="2"/>
  <c r="P318" i="2"/>
  <c r="P314" i="2"/>
  <c r="P309" i="2"/>
  <c r="P321" i="2"/>
  <c r="P317" i="2"/>
  <c r="P313" i="2"/>
  <c r="P320" i="2"/>
  <c r="P316" i="2"/>
  <c r="P312" i="2"/>
  <c r="P308" i="2"/>
  <c r="P306" i="2"/>
  <c r="P305" i="2"/>
  <c r="P304" i="2"/>
  <c r="P302" i="2"/>
  <c r="P301" i="2"/>
  <c r="P300" i="2"/>
  <c r="P298" i="2"/>
  <c r="P297" i="2"/>
  <c r="P296" i="2"/>
  <c r="P290" i="2"/>
  <c r="P287" i="2"/>
  <c r="P284" i="2"/>
  <c r="P281" i="2"/>
  <c r="P291" i="2"/>
  <c r="P288" i="2"/>
  <c r="P285" i="2"/>
  <c r="P282" i="2"/>
  <c r="P277" i="2"/>
  <c r="P276" i="2"/>
  <c r="P275" i="2"/>
  <c r="P274" i="2"/>
  <c r="P273" i="2"/>
  <c r="P272" i="2"/>
  <c r="P271" i="2"/>
  <c r="P270" i="2"/>
  <c r="P269" i="2"/>
  <c r="P268" i="2"/>
  <c r="P264" i="2"/>
  <c r="P263" i="2"/>
  <c r="P262" i="2"/>
  <c r="P261" i="2"/>
  <c r="P260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379" i="2"/>
  <c r="O378" i="2"/>
  <c r="O375" i="2"/>
  <c r="O374" i="2"/>
  <c r="O371" i="2"/>
  <c r="O370" i="2"/>
  <c r="O367" i="2"/>
  <c r="O366" i="2"/>
  <c r="O362" i="2"/>
  <c r="O361" i="2"/>
  <c r="O358" i="2"/>
  <c r="O357" i="2"/>
  <c r="O354" i="2"/>
  <c r="O353" i="2"/>
  <c r="O350" i="2"/>
  <c r="O349" i="2"/>
  <c r="O346" i="2"/>
  <c r="O345" i="2"/>
  <c r="O342" i="2"/>
  <c r="O341" i="2"/>
  <c r="O338" i="2"/>
  <c r="O337" i="2"/>
  <c r="O334" i="2"/>
  <c r="O333" i="2"/>
  <c r="O329" i="2"/>
  <c r="O325" i="2"/>
  <c r="O330" i="2"/>
  <c r="O322" i="2"/>
  <c r="O318" i="2"/>
  <c r="O314" i="2"/>
  <c r="O321" i="2"/>
  <c r="O317" i="2"/>
  <c r="O313" i="2"/>
  <c r="O309" i="2"/>
  <c r="O306" i="2"/>
  <c r="O305" i="2"/>
  <c r="O302" i="2"/>
  <c r="O301" i="2"/>
  <c r="O298" i="2"/>
  <c r="O297" i="2"/>
  <c r="O277" i="2"/>
  <c r="O276" i="2"/>
  <c r="O275" i="2"/>
  <c r="O274" i="2"/>
  <c r="O273" i="2"/>
  <c r="O272" i="2"/>
  <c r="O271" i="2"/>
  <c r="O270" i="2"/>
  <c r="O269" i="2"/>
  <c r="O268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6" i="2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272" i="1"/>
  <c r="O2071" i="1"/>
  <c r="O2070" i="1"/>
  <c r="O2069" i="1"/>
  <c r="O2068" i="1"/>
  <c r="O2067" i="1"/>
  <c r="O2066" i="1"/>
  <c r="O2065" i="1"/>
  <c r="O2064" i="1"/>
  <c r="O2063" i="1"/>
  <c r="O2062" i="1"/>
  <c r="O2061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478" i="1"/>
  <c r="O2477" i="1"/>
  <c r="O2476" i="1"/>
  <c r="O2475" i="1"/>
  <c r="O2474" i="1"/>
  <c r="O2473" i="1"/>
  <c r="O2501" i="1"/>
  <c r="O2500" i="1"/>
  <c r="O2499" i="1"/>
  <c r="O2498" i="1"/>
  <c r="O2497" i="1"/>
  <c r="O2496" i="1"/>
  <c r="O2495" i="1"/>
  <c r="O2494" i="1"/>
  <c r="O2493" i="1"/>
  <c r="O2492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918" i="1"/>
  <c r="O2917" i="1"/>
  <c r="O2916" i="1"/>
  <c r="O2919" i="1"/>
  <c r="O3079" i="1"/>
  <c r="O3114" i="1"/>
  <c r="O3139" i="1"/>
  <c r="O3165" i="1"/>
  <c r="O5560" i="1"/>
  <c r="O5559" i="1"/>
  <c r="O5558" i="1"/>
  <c r="O5557" i="1"/>
  <c r="O5556" i="1"/>
  <c r="O5555" i="1"/>
  <c r="O5554" i="1"/>
  <c r="O5553" i="1"/>
  <c r="O5552" i="1"/>
  <c r="O5551" i="1"/>
  <c r="O5550" i="1"/>
  <c r="O5549" i="1"/>
  <c r="O5548" i="1"/>
  <c r="O5547" i="1"/>
  <c r="O5546" i="1"/>
  <c r="O5545" i="1"/>
  <c r="O5544" i="1"/>
  <c r="O5543" i="1"/>
  <c r="O5542" i="1"/>
  <c r="O5541" i="1"/>
  <c r="O5540" i="1"/>
  <c r="O5539" i="1"/>
  <c r="O5538" i="1"/>
  <c r="O5537" i="1"/>
  <c r="O5536" i="1"/>
  <c r="O5535" i="1"/>
  <c r="O5534" i="1"/>
  <c r="O5533" i="1"/>
  <c r="O5532" i="1"/>
  <c r="O5531" i="1"/>
  <c r="O5530" i="1"/>
  <c r="O5529" i="1"/>
  <c r="O5528" i="1"/>
  <c r="O5527" i="1"/>
  <c r="O5526" i="1"/>
  <c r="O5525" i="1"/>
  <c r="O5524" i="1"/>
  <c r="O5523" i="1"/>
  <c r="O5522" i="1"/>
  <c r="O5521" i="1"/>
  <c r="O5520" i="1"/>
  <c r="O5519" i="1"/>
  <c r="O5518" i="1"/>
  <c r="O5517" i="1"/>
  <c r="O5516" i="1"/>
  <c r="O5515" i="1"/>
  <c r="O5514" i="1"/>
  <c r="O5513" i="1"/>
  <c r="O5512" i="1"/>
  <c r="O5511" i="1"/>
  <c r="O5510" i="1"/>
  <c r="O5509" i="1"/>
  <c r="O5508" i="1"/>
  <c r="O5507" i="1"/>
  <c r="O5506" i="1"/>
  <c r="O5505" i="1"/>
  <c r="O5504" i="1"/>
  <c r="O5503" i="1"/>
  <c r="O5502" i="1"/>
  <c r="O5501" i="1"/>
  <c r="O5500" i="1"/>
  <c r="O5499" i="1"/>
  <c r="O5498" i="1"/>
  <c r="O5497" i="1"/>
  <c r="O5496" i="1"/>
  <c r="O5495" i="1"/>
  <c r="O5494" i="1"/>
  <c r="O5493" i="1"/>
  <c r="O5492" i="1"/>
  <c r="O5491" i="1"/>
  <c r="O5490" i="1"/>
  <c r="O5489" i="1"/>
  <c r="O5488" i="1"/>
  <c r="O5487" i="1"/>
  <c r="O5486" i="1"/>
  <c r="O5485" i="1"/>
  <c r="O5484" i="1"/>
  <c r="O5483" i="1"/>
  <c r="O5482" i="1"/>
  <c r="O5481" i="1"/>
  <c r="O5480" i="1"/>
  <c r="O5479" i="1"/>
  <c r="O5478" i="1"/>
  <c r="O5477" i="1"/>
  <c r="O5476" i="1"/>
  <c r="O5475" i="1"/>
  <c r="O5474" i="1"/>
  <c r="O5473" i="1"/>
  <c r="O5472" i="1"/>
  <c r="O5471" i="1"/>
  <c r="O5470" i="1"/>
  <c r="O5469" i="1"/>
  <c r="O5468" i="1"/>
  <c r="O5467" i="1"/>
  <c r="O5466" i="1"/>
  <c r="O5465" i="1"/>
  <c r="O5464" i="1"/>
  <c r="O5463" i="1"/>
  <c r="O5462" i="1"/>
  <c r="O5461" i="1"/>
  <c r="O5460" i="1"/>
  <c r="O5459" i="1"/>
  <c r="O5458" i="1"/>
  <c r="O5457" i="1"/>
  <c r="O5456" i="1"/>
  <c r="O5455" i="1"/>
  <c r="O5454" i="1"/>
  <c r="O5453" i="1"/>
  <c r="O5452" i="1"/>
  <c r="O5451" i="1"/>
  <c r="O5561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891" i="1"/>
  <c r="K5890" i="1"/>
  <c r="K5889" i="1"/>
  <c r="K588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5" i="1"/>
  <c r="K5591" i="1"/>
  <c r="K5590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69" i="1"/>
  <c r="K5568" i="1"/>
  <c r="K5567" i="1"/>
  <c r="K5566" i="1"/>
  <c r="K5565" i="1"/>
  <c r="K5564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5" i="1"/>
  <c r="K3374" i="1"/>
  <c r="K3376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7" i="1"/>
  <c r="K3346" i="1"/>
  <c r="K3345" i="1"/>
  <c r="K3340" i="1"/>
  <c r="K3339" i="1"/>
  <c r="K3335" i="1"/>
  <c r="K3334" i="1"/>
  <c r="K3329" i="1"/>
  <c r="K3322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7" i="1"/>
  <c r="K3076" i="1"/>
  <c r="K3075" i="1"/>
  <c r="K3074" i="1"/>
  <c r="K3078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19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19" i="1"/>
  <c r="K2918" i="1"/>
  <c r="K2917" i="1"/>
  <c r="K2916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78" i="1"/>
  <c r="K2477" i="1"/>
  <c r="K2476" i="1"/>
  <c r="K2475" i="1"/>
  <c r="K2474" i="1"/>
  <c r="K2473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1" i="1"/>
  <c r="K2070" i="1"/>
  <c r="K2069" i="1"/>
  <c r="K2068" i="1"/>
  <c r="K2067" i="1"/>
  <c r="K2066" i="1"/>
  <c r="K2065" i="1"/>
  <c r="K2064" i="1"/>
  <c r="K2063" i="1"/>
  <c r="K2062" i="1"/>
  <c r="K2061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3" i="1"/>
  <c r="K1821" i="1"/>
  <c r="K1819" i="1"/>
  <c r="K1817" i="1"/>
  <c r="K1816" i="1"/>
  <c r="K1824" i="1"/>
  <c r="K1822" i="1"/>
  <c r="K1820" i="1"/>
  <c r="K1818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5450" i="1"/>
  <c r="J5449" i="1"/>
  <c r="J5448" i="1"/>
  <c r="J5447" i="1"/>
  <c r="J5446" i="1"/>
  <c r="J5445" i="1"/>
  <c r="J5444" i="1"/>
  <c r="J5442" i="1"/>
  <c r="J5440" i="1"/>
  <c r="J5438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3376" i="1"/>
  <c r="J3375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7" i="1"/>
  <c r="J3346" i="1"/>
  <c r="J3345" i="1"/>
  <c r="J3339" i="1"/>
  <c r="J3318" i="1"/>
  <c r="J3225" i="1"/>
  <c r="J3078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19" i="1"/>
  <c r="J2918" i="1"/>
  <c r="J2917" i="1"/>
  <c r="J2916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78" i="1"/>
  <c r="J2477" i="1"/>
  <c r="J2476" i="1"/>
  <c r="J2475" i="1"/>
  <c r="J2474" i="1"/>
  <c r="J2473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3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075" i="1"/>
  <c r="J2062" i="1"/>
  <c r="J2063" i="1"/>
  <c r="J2064" i="1"/>
  <c r="J2065" i="1"/>
  <c r="J2066" i="1"/>
  <c r="J2067" i="1"/>
  <c r="J2068" i="1"/>
  <c r="J2069" i="1"/>
  <c r="J2070" i="1"/>
  <c r="J2071" i="1"/>
  <c r="J2061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8" i="1"/>
</calcChain>
</file>

<file path=xl/sharedStrings.xml><?xml version="1.0" encoding="utf-8"?>
<sst xmlns="http://schemas.openxmlformats.org/spreadsheetml/2006/main" count="47564" uniqueCount="8226">
  <si>
    <t>DEPT</t>
  </si>
  <si>
    <t>SVC</t>
  </si>
  <si>
    <t>CK</t>
  </si>
  <si>
    <t>DESCRIPTION</t>
  </si>
  <si>
    <t>PRICE</t>
  </si>
  <si>
    <t>UB92</t>
  </si>
  <si>
    <t>MMC</t>
  </si>
  <si>
    <t>MEDI</t>
  </si>
  <si>
    <t>COMM</t>
  </si>
  <si>
    <t>CODE</t>
  </si>
  <si>
    <t>DIG</t>
  </si>
  <si>
    <t>CPT</t>
  </si>
  <si>
    <t>****************************</t>
  </si>
  <si>
    <t>**********************************</t>
  </si>
  <si>
    <t>ANESTHESIA</t>
  </si>
  <si>
    <t>X4006</t>
  </si>
  <si>
    <t>HOSPITAL ANESTHESIA</t>
  </si>
  <si>
    <t>ENDOTRACH INTUBATION</t>
  </si>
  <si>
    <t>31500</t>
  </si>
  <si>
    <t>CAR/VERT ARTERY CATH</t>
  </si>
  <si>
    <t>36100</t>
  </si>
  <si>
    <t>RETRO BRACH ART CATH</t>
  </si>
  <si>
    <t>36120</t>
  </si>
  <si>
    <t>RETRO EXTREM ART CAT</t>
  </si>
  <si>
    <t>36140</t>
  </si>
  <si>
    <t>PERCUTAN VENOUS CATH</t>
  </si>
  <si>
    <t>36489</t>
  </si>
  <si>
    <t>IMAGE GUIDE ON SPINE</t>
  </si>
  <si>
    <t>01936</t>
  </si>
  <si>
    <t>ANESTHESIA COMP BY EMERGENCY CONDITIONS</t>
  </si>
  <si>
    <t>99140</t>
  </si>
  <si>
    <t>HEAD/SAL GLANDS NOS</t>
  </si>
  <si>
    <t>00100</t>
  </si>
  <si>
    <t>PLAST REP CLEFT LIP</t>
  </si>
  <si>
    <t>00102</t>
  </si>
  <si>
    <t>ELECTROCONVULSIVE TH</t>
  </si>
  <si>
    <t>00104</t>
  </si>
  <si>
    <t>EX/MID/INNER EAR NOS</t>
  </si>
  <si>
    <t>00120</t>
  </si>
  <si>
    <t>OTOSCOPY</t>
  </si>
  <si>
    <t>00124</t>
  </si>
  <si>
    <t>TYMPANOTOMY</t>
  </si>
  <si>
    <t>00126</t>
  </si>
  <si>
    <t>EYE NOS</t>
  </si>
  <si>
    <t>00140</t>
  </si>
  <si>
    <t>LENS SURGERY</t>
  </si>
  <si>
    <t>00142</t>
  </si>
  <si>
    <t>IRIDECTOMY</t>
  </si>
  <si>
    <t>00147</t>
  </si>
  <si>
    <t>OPHTHALMOSCOPY</t>
  </si>
  <si>
    <t>00148</t>
  </si>
  <si>
    <t>NOSE/ACC SINUSES NOS</t>
  </si>
  <si>
    <t>00160</t>
  </si>
  <si>
    <t>RADICAL SURGERY</t>
  </si>
  <si>
    <t>00162</t>
  </si>
  <si>
    <t>BIOPSY/SOFT TISSUE</t>
  </si>
  <si>
    <t>00164</t>
  </si>
  <si>
    <t>INTRAORAL NOS</t>
  </si>
  <si>
    <t>00170</t>
  </si>
  <si>
    <t>EXC RETROPHARYNGAEL</t>
  </si>
  <si>
    <t>00174</t>
  </si>
  <si>
    <t>00176</t>
  </si>
  <si>
    <t>FACIAL BONES NOS</t>
  </si>
  <si>
    <t>00190</t>
  </si>
  <si>
    <t>00192</t>
  </si>
  <si>
    <t>INTRACRANIAL NOS</t>
  </si>
  <si>
    <t>00210</t>
  </si>
  <si>
    <t>SUBDURAL TAPS</t>
  </si>
  <si>
    <t>00212</t>
  </si>
  <si>
    <t>BURR HOLES</t>
  </si>
  <si>
    <t>00214</t>
  </si>
  <si>
    <t>VASCULAR PROCEDURES</t>
  </si>
  <si>
    <t>00216</t>
  </si>
  <si>
    <t>SITTING POSITION</t>
  </si>
  <si>
    <t>00218</t>
  </si>
  <si>
    <t>SPINAL FLD SHUNTING</t>
  </si>
  <si>
    <t>00220</t>
  </si>
  <si>
    <t>ELECTROCOAGULATION</t>
  </si>
  <si>
    <t>00222</t>
  </si>
  <si>
    <t>ANES INTEGM SYS HD NCK POSTR TRNK</t>
  </si>
  <si>
    <t>00300</t>
  </si>
  <si>
    <t>NECK NOS</t>
  </si>
  <si>
    <t>00320</t>
  </si>
  <si>
    <t>NDL BIOPSY THYROID</t>
  </si>
  <si>
    <t>00322</t>
  </si>
  <si>
    <t>MAJ VESSELS/NECK NOS</t>
  </si>
  <si>
    <t>00350</t>
  </si>
  <si>
    <t>SIMPLE LIGATION</t>
  </si>
  <si>
    <t>00352</t>
  </si>
  <si>
    <t>ANES INTEGUMENTARY SYS ETREMITY</t>
  </si>
  <si>
    <t>00400</t>
  </si>
  <si>
    <t>RECONSTUCTIVE/BREAST</t>
  </si>
  <si>
    <t>00402</t>
  </si>
  <si>
    <t>RAD/MOD RAD BREAST</t>
  </si>
  <si>
    <t>00404</t>
  </si>
  <si>
    <t>INT MAMMARY NODE DIS</t>
  </si>
  <si>
    <t>00406</t>
  </si>
  <si>
    <t>ELEC CONV/ARRHYTHMIA</t>
  </si>
  <si>
    <t>00410</t>
  </si>
  <si>
    <t>UPPER 2/3 OF FEMUR</t>
  </si>
  <si>
    <t>01220</t>
  </si>
  <si>
    <t>CLAVICLE/SCAPULA NOS</t>
  </si>
  <si>
    <t>00450</t>
  </si>
  <si>
    <t>00452</t>
  </si>
  <si>
    <t>BIOPSY CLAVICLE</t>
  </si>
  <si>
    <t>00454</t>
  </si>
  <si>
    <t>PART RIB RESECT NOS</t>
  </si>
  <si>
    <t>00470</t>
  </si>
  <si>
    <t>THORACOPLASTY</t>
  </si>
  <si>
    <t>00472</t>
  </si>
  <si>
    <t>RADICAL PROCEDURES</t>
  </si>
  <si>
    <t>00474</t>
  </si>
  <si>
    <t>ESOPHAGUS</t>
  </si>
  <si>
    <t>00500</t>
  </si>
  <si>
    <t>CLOSED CHEST NOS</t>
  </si>
  <si>
    <t>00520</t>
  </si>
  <si>
    <t>NDL BIOPSY/PLEURA</t>
  </si>
  <si>
    <t>00522</t>
  </si>
  <si>
    <t>PNEUMOCENTESIS</t>
  </si>
  <si>
    <t>00524</t>
  </si>
  <si>
    <t>MEDIASTINOSCOPY</t>
  </si>
  <si>
    <t>00528</t>
  </si>
  <si>
    <t>TRANSVENOUS PACEMAKE</t>
  </si>
  <si>
    <t>00530</t>
  </si>
  <si>
    <t>ACC CENT VENOUS CIRC</t>
  </si>
  <si>
    <t>00532</t>
  </si>
  <si>
    <t>THORACOTOMY NOS</t>
  </si>
  <si>
    <t>00540</t>
  </si>
  <si>
    <t>DECORTICATION</t>
  </si>
  <si>
    <t>00542</t>
  </si>
  <si>
    <t>PLEURECTOMY</t>
  </si>
  <si>
    <t>00544</t>
  </si>
  <si>
    <t>PULM RESEC/THORACOPL</t>
  </si>
  <si>
    <t>00546</t>
  </si>
  <si>
    <t>INTRATHORACIC REPAIR</t>
  </si>
  <si>
    <t>00548</t>
  </si>
  <si>
    <t>HEART W/O OXYGENATOR</t>
  </si>
  <si>
    <t>00560</t>
  </si>
  <si>
    <t>HEART W/OXYGENATOR</t>
  </si>
  <si>
    <t>00562</t>
  </si>
  <si>
    <t>HEART TRANSPLANT</t>
  </si>
  <si>
    <t>00580</t>
  </si>
  <si>
    <t>CERVICAL SPINE NOS</t>
  </si>
  <si>
    <t>00600</t>
  </si>
  <si>
    <t>PSTR CERV LAMINECTOM</t>
  </si>
  <si>
    <t>00604</t>
  </si>
  <si>
    <t>THORACIC SPINE NOS</t>
  </si>
  <si>
    <t>00620</t>
  </si>
  <si>
    <t>THORACOLUMBAR SYMPAT</t>
  </si>
  <si>
    <t>00622</t>
  </si>
  <si>
    <t>LUMBAR SPINE NOS</t>
  </si>
  <si>
    <t>00630</t>
  </si>
  <si>
    <t>LUMBAR SYMPATHECTOMY</t>
  </si>
  <si>
    <t>00632</t>
  </si>
  <si>
    <t>CHEMONUCLEOLYSIS</t>
  </si>
  <si>
    <t>00634</t>
  </si>
  <si>
    <t>EXTENSIVE SPINE</t>
  </si>
  <si>
    <t>00670</t>
  </si>
  <si>
    <t>UPPER ANTR ABD NOS</t>
  </si>
  <si>
    <t>00700</t>
  </si>
  <si>
    <t>PERCUTAN. LIVER BIOP</t>
  </si>
  <si>
    <t>00702</t>
  </si>
  <si>
    <t>UPPER POSTR ABD WALL</t>
  </si>
  <si>
    <t>00730</t>
  </si>
  <si>
    <t>UPPER GASTRO.ENDOSCO</t>
  </si>
  <si>
    <t>00731</t>
  </si>
  <si>
    <t>HERNIA/UPR ABD NOS</t>
  </si>
  <si>
    <t>00750</t>
  </si>
  <si>
    <t>LUMBAR/VENTRAL HERNI</t>
  </si>
  <si>
    <t>00752</t>
  </si>
  <si>
    <t>OMPHALOCELE</t>
  </si>
  <si>
    <t>00754</t>
  </si>
  <si>
    <t>TRANSABD DIAPH HERNI</t>
  </si>
  <si>
    <t>00756</t>
  </si>
  <si>
    <t>MAJ ABD BLOOD VESSEL</t>
  </si>
  <si>
    <t>00770</t>
  </si>
  <si>
    <t>ANES LAPROSCOPIC CHOLECT</t>
  </si>
  <si>
    <t>00790</t>
  </si>
  <si>
    <t>PARTIAL HEPATECTOMY</t>
  </si>
  <si>
    <t>00792</t>
  </si>
  <si>
    <t>PANCREATECTOMY</t>
  </si>
  <si>
    <t>00794</t>
  </si>
  <si>
    <t>ANESPROC LOWER ANTER ABD WALL NOS</t>
  </si>
  <si>
    <t>00800</t>
  </si>
  <si>
    <t>PANNICULECTOMY</t>
  </si>
  <si>
    <t>00802</t>
  </si>
  <si>
    <t>NERVE BLOCK PRONE POSITION</t>
  </si>
  <si>
    <t>01992</t>
  </si>
  <si>
    <t>ANES LOW GI ENDO,SCOPE DISTAL TO DUODENU</t>
  </si>
  <si>
    <t>00811</t>
  </si>
  <si>
    <t>LWR POSTR ABD WALL</t>
  </si>
  <si>
    <t>00820</t>
  </si>
  <si>
    <t>ANES HERNIA REPAIRS LOWER ABD NOS</t>
  </si>
  <si>
    <t>00830</t>
  </si>
  <si>
    <t>ANES VENTRAL HERN 1 MIN</t>
  </si>
  <si>
    <t>00832</t>
  </si>
  <si>
    <t>INTRAPRTNEAL/LWR ABD</t>
  </si>
  <si>
    <t>00840</t>
  </si>
  <si>
    <t>AMNIOCENTESIS</t>
  </si>
  <si>
    <t>00842</t>
  </si>
  <si>
    <t>ABDOMINOPERINEAL RES</t>
  </si>
  <si>
    <t>00844</t>
  </si>
  <si>
    <t>RADICAL HYSTERECTOMY</t>
  </si>
  <si>
    <t>00846</t>
  </si>
  <si>
    <t>PELVIC EXENTERATION</t>
  </si>
  <si>
    <t>00848</t>
  </si>
  <si>
    <t>ANES LOW ABD INC URINARY TRACT NOS</t>
  </si>
  <si>
    <t>00860</t>
  </si>
  <si>
    <t>RENAL PROCEDURES</t>
  </si>
  <si>
    <t>00862</t>
  </si>
  <si>
    <t>ADRENALECTOMY</t>
  </si>
  <si>
    <t>00866</t>
  </si>
  <si>
    <t>RENAL TRANSPLANT</t>
  </si>
  <si>
    <t>00868</t>
  </si>
  <si>
    <t>CYSTOLITHOTOMY</t>
  </si>
  <si>
    <t>00870</t>
  </si>
  <si>
    <t>LITHOTRIPSY W/WATER</t>
  </si>
  <si>
    <t>00872</t>
  </si>
  <si>
    <t>LITHOTRIPSY W/O WATE</t>
  </si>
  <si>
    <t>00873</t>
  </si>
  <si>
    <t>MAJ LWR ADB VESSELS</t>
  </si>
  <si>
    <t>00880</t>
  </si>
  <si>
    <t>INFR VENA CAVA LIGAT</t>
  </si>
  <si>
    <t>00882</t>
  </si>
  <si>
    <t>ANORECTAL</t>
  </si>
  <si>
    <t>00902</t>
  </si>
  <si>
    <t>RADICAL PERINEAL</t>
  </si>
  <si>
    <t>00904</t>
  </si>
  <si>
    <t>VULVECTOMY</t>
  </si>
  <si>
    <t>00906</t>
  </si>
  <si>
    <t>PERINEAL PROSTATECTO</t>
  </si>
  <si>
    <t>00908</t>
  </si>
  <si>
    <t>ANES TRANSURETHRALPROC NOS</t>
  </si>
  <si>
    <t>00910</t>
  </si>
  <si>
    <t>ANES TRANSURETHRAL RESECT BLDDR TUM</t>
  </si>
  <si>
    <t>00912</t>
  </si>
  <si>
    <t>ANES TRNSURTHRL RESECT PROSTAT</t>
  </si>
  <si>
    <t>00914</t>
  </si>
  <si>
    <t>POST TR/URT RESC BLD</t>
  </si>
  <si>
    <t>00916</t>
  </si>
  <si>
    <t>ANES TRNSUR FRAG MNIP REM URETR CLCULUS</t>
  </si>
  <si>
    <t>00918</t>
  </si>
  <si>
    <t>ANES PROC MALE GENITALIA NOS</t>
  </si>
  <si>
    <t>00920</t>
  </si>
  <si>
    <t>SEMINAL VESICLES</t>
  </si>
  <si>
    <t>00922</t>
  </si>
  <si>
    <t>UNDESCENDED TESTIS</t>
  </si>
  <si>
    <t>00924</t>
  </si>
  <si>
    <t>RAD ORCHIECTOMY INGU</t>
  </si>
  <si>
    <t>00926</t>
  </si>
  <si>
    <t>RAD ORCHIECTOMY ABD</t>
  </si>
  <si>
    <t>00928</t>
  </si>
  <si>
    <t>ORCHIOPEXY UNI/BILAT</t>
  </si>
  <si>
    <t>00930</t>
  </si>
  <si>
    <t>COMP AMPUTAT PENIS</t>
  </si>
  <si>
    <t>00932</t>
  </si>
  <si>
    <t>RAD AMP PENIS/LYMPHA</t>
  </si>
  <si>
    <t>00934</t>
  </si>
  <si>
    <t>RAD AMP PENIS/ILIAC</t>
  </si>
  <si>
    <t>00936</t>
  </si>
  <si>
    <t>ANES INSRT PENILE PROSTHS PERINL APPR</t>
  </si>
  <si>
    <t>00938</t>
  </si>
  <si>
    <t>VAGINAL PROC NOS</t>
  </si>
  <si>
    <t>00940</t>
  </si>
  <si>
    <t>COLOP/COLPEC/COLPORR</t>
  </si>
  <si>
    <t>00942</t>
  </si>
  <si>
    <t>VAGINAL HYSTERECTOMY</t>
  </si>
  <si>
    <t>00944</t>
  </si>
  <si>
    <t>CERVICAL CERCLAGE</t>
  </si>
  <si>
    <t>00948</t>
  </si>
  <si>
    <t>CULDOSCOPY</t>
  </si>
  <si>
    <t>00950</t>
  </si>
  <si>
    <t>HYSTEROSCOPY</t>
  </si>
  <si>
    <t>00952</t>
  </si>
  <si>
    <t>CONT EPIDURAL-VAGINA</t>
  </si>
  <si>
    <t>01967</t>
  </si>
  <si>
    <t>BONY PELVIS</t>
  </si>
  <si>
    <t>01120</t>
  </si>
  <si>
    <t>BODY CAST APPLICATIO</t>
  </si>
  <si>
    <t>01130</t>
  </si>
  <si>
    <t>INTERPELVIABDOM AMP</t>
  </si>
  <si>
    <t>01140</t>
  </si>
  <si>
    <t>RADICAL TUMOR-PELVIS</t>
  </si>
  <si>
    <t>01150</t>
  </si>
  <si>
    <t>CLOSED SACROILIAC JT</t>
  </si>
  <si>
    <t>01160</t>
  </si>
  <si>
    <t>OPEN SACROILIAC JNT</t>
  </si>
  <si>
    <t>01170</t>
  </si>
  <si>
    <t>OBTURATOR NEURECTOMY</t>
  </si>
  <si>
    <t>01180</t>
  </si>
  <si>
    <t>INTRAPELVIC</t>
  </si>
  <si>
    <t>01190</t>
  </si>
  <si>
    <t>HIP DISARTICULATION</t>
  </si>
  <si>
    <t>01212</t>
  </si>
  <si>
    <t>OPEN UPPER FEMUR NOS</t>
  </si>
  <si>
    <t>01230</t>
  </si>
  <si>
    <t>AMPUTATION</t>
  </si>
  <si>
    <t>01232</t>
  </si>
  <si>
    <t>RADICAL RESECTION</t>
  </si>
  <si>
    <t>01234</t>
  </si>
  <si>
    <t>NER/MUS/TEND UP LEG</t>
  </si>
  <si>
    <t>01250</t>
  </si>
  <si>
    <t>VEINS UPPER LEG</t>
  </si>
  <si>
    <t>01260</t>
  </si>
  <si>
    <t>ARTERIES UP LEG NOS</t>
  </si>
  <si>
    <t>01270</t>
  </si>
  <si>
    <t>FEMORAL ARTERY LIGAT</t>
  </si>
  <si>
    <t>01272</t>
  </si>
  <si>
    <t>FEMORAL ARTERY EMBOL</t>
  </si>
  <si>
    <t>01274</t>
  </si>
  <si>
    <t>DIAG/THER NERVE BLOCK/INJ PRONE POSITION</t>
  </si>
  <si>
    <t>NER/MUS/TEND KNEE</t>
  </si>
  <si>
    <t>01320</t>
  </si>
  <si>
    <t>CLOSED LOWER FEMUR</t>
  </si>
  <si>
    <t>01340</t>
  </si>
  <si>
    <t>OPEN LOWER FEMUR</t>
  </si>
  <si>
    <t>01360</t>
  </si>
  <si>
    <t>CLOSED KNEE JOINT</t>
  </si>
  <si>
    <t>01380</t>
  </si>
  <si>
    <t>ARTHROSCOPIC KNEE JT</t>
  </si>
  <si>
    <t>01382</t>
  </si>
  <si>
    <t>CLSD UP ENDS TIB/FIB</t>
  </si>
  <si>
    <t>01390</t>
  </si>
  <si>
    <t>OPN UP ENDS TIB/FIB</t>
  </si>
  <si>
    <t>01392</t>
  </si>
  <si>
    <t>OPN KNEE JOINT NOS</t>
  </si>
  <si>
    <t>01400</t>
  </si>
  <si>
    <t>DISARTICULATION KNEE</t>
  </si>
  <si>
    <t>01404</t>
  </si>
  <si>
    <t>CAST KNEE JOINT</t>
  </si>
  <si>
    <t>01420</t>
  </si>
  <si>
    <t>VEINS KNEE NOS</t>
  </si>
  <si>
    <t>01430</t>
  </si>
  <si>
    <t>ARTERIOVENOUS FISTUL</t>
  </si>
  <si>
    <t>01432</t>
  </si>
  <si>
    <t>ARTERIES KNEE NOS</t>
  </si>
  <si>
    <t>01440</t>
  </si>
  <si>
    <t>POPLITEAL THROMBOEND</t>
  </si>
  <si>
    <t>01442</t>
  </si>
  <si>
    <t>POPLITEAL EXCIS/GRAF</t>
  </si>
  <si>
    <t>01444</t>
  </si>
  <si>
    <t>CLOSED LOWER L/A/F</t>
  </si>
  <si>
    <t>01462</t>
  </si>
  <si>
    <t>ARTHROSCOPIC ANKLE J</t>
  </si>
  <si>
    <t>01464</t>
  </si>
  <si>
    <t>NER/MUS/TN LWR L/A/F</t>
  </si>
  <si>
    <t>01470</t>
  </si>
  <si>
    <t>RUPTURED ACHILLES TE</t>
  </si>
  <si>
    <t>01472</t>
  </si>
  <si>
    <t>GASTROCNEMIUS RECESS</t>
  </si>
  <si>
    <t>01474</t>
  </si>
  <si>
    <t>ANES OPEN BONES LOW LEG ANKL FT NOS</t>
  </si>
  <si>
    <t>01480</t>
  </si>
  <si>
    <t>01482</t>
  </si>
  <si>
    <t>OSTEOTOMY/PLASTY T/F</t>
  </si>
  <si>
    <t>01484</t>
  </si>
  <si>
    <t>TOTAL ANKLE REPLACMT</t>
  </si>
  <si>
    <t>01486</t>
  </si>
  <si>
    <t>LWR LEG CAST</t>
  </si>
  <si>
    <t>01490</t>
  </si>
  <si>
    <t>ARTERIES LWR LEG NOS</t>
  </si>
  <si>
    <t>01500</t>
  </si>
  <si>
    <t>EMBOLECTOMY</t>
  </si>
  <si>
    <t>01502</t>
  </si>
  <si>
    <t>VEINS LWR LEG NOS</t>
  </si>
  <si>
    <t>01520</t>
  </si>
  <si>
    <t>VENOUS THROMBECTOMY</t>
  </si>
  <si>
    <t>01522</t>
  </si>
  <si>
    <t>CLOSD HUMRL HEAD/NEC</t>
  </si>
  <si>
    <t>01620</t>
  </si>
  <si>
    <t>ARTHROSCOPIC SHOULDE</t>
  </si>
  <si>
    <t>01622</t>
  </si>
  <si>
    <t>01632</t>
  </si>
  <si>
    <t>SHOULDER DISARTICULA</t>
  </si>
  <si>
    <t>01634</t>
  </si>
  <si>
    <t>FOREQUARTER AMPUTATI</t>
  </si>
  <si>
    <t>01636</t>
  </si>
  <si>
    <t>TOTAL SHLDR REPLACMT</t>
  </si>
  <si>
    <t>01638</t>
  </si>
  <si>
    <t>ARTERIES SHLDR NOS</t>
  </si>
  <si>
    <t>01650</t>
  </si>
  <si>
    <t>AXILLARY/BRACHIAL AN</t>
  </si>
  <si>
    <t>01652</t>
  </si>
  <si>
    <t>BYPASS GRAFT</t>
  </si>
  <si>
    <t>01654</t>
  </si>
  <si>
    <t>AXILL/FEMORAL BYPASS</t>
  </si>
  <si>
    <t>01656</t>
  </si>
  <si>
    <t>VEINS SHLDR &amp; AXILLA</t>
  </si>
  <si>
    <t>01670</t>
  </si>
  <si>
    <t>SHOULDER CAST</t>
  </si>
  <si>
    <t>01680</t>
  </si>
  <si>
    <t>SHOULDER SPICA</t>
  </si>
  <si>
    <t>01682</t>
  </si>
  <si>
    <t>ANES ARM/ELBOW 1 MIN</t>
  </si>
  <si>
    <t>01710</t>
  </si>
  <si>
    <t>TENOTOMY ELB/SHLD OP</t>
  </si>
  <si>
    <t>01712</t>
  </si>
  <si>
    <t>TENOPLASTY ELB/SHLD</t>
  </si>
  <si>
    <t>01714</t>
  </si>
  <si>
    <t>TENODESIS RUPT TENDN</t>
  </si>
  <si>
    <t>01716</t>
  </si>
  <si>
    <t>HUMERUS/ELBOW CLOSED</t>
  </si>
  <si>
    <t>01730</t>
  </si>
  <si>
    <t>ARTHROSCOPIC ELBW JT</t>
  </si>
  <si>
    <t>01732</t>
  </si>
  <si>
    <t>HUMERUS/ELB OPEN NOS</t>
  </si>
  <si>
    <t>01740</t>
  </si>
  <si>
    <t>OSTEOTOMY HUMERUS</t>
  </si>
  <si>
    <t>01742</t>
  </si>
  <si>
    <t>REP NON/MALUNION HUM</t>
  </si>
  <si>
    <t>01744</t>
  </si>
  <si>
    <t>01756</t>
  </si>
  <si>
    <t>EXCISN CYST HUMERUS</t>
  </si>
  <si>
    <t>01758</t>
  </si>
  <si>
    <t>TOTL ELBOW REPLACEMT</t>
  </si>
  <si>
    <t>01760</t>
  </si>
  <si>
    <t>ART UPPR ARM/ELB NOS</t>
  </si>
  <si>
    <t>01770</t>
  </si>
  <si>
    <t>01772</t>
  </si>
  <si>
    <t>VEINS UPPR ARM/ELB N</t>
  </si>
  <si>
    <t>01780</t>
  </si>
  <si>
    <t>PHLEBORRHAPHY</t>
  </si>
  <si>
    <t>01782</t>
  </si>
  <si>
    <t>NER/MUS/TEND F-W-HND</t>
  </si>
  <si>
    <t>01810</t>
  </si>
  <si>
    <t>RAD/ULNA/WRST/HND CL</t>
  </si>
  <si>
    <t>01820</t>
  </si>
  <si>
    <t>RAD/ULNA/WRST/HND OP</t>
  </si>
  <si>
    <t>01830</t>
  </si>
  <si>
    <t>TOTAL WRIST REPLACMN</t>
  </si>
  <si>
    <t>01832</t>
  </si>
  <si>
    <t>ART FRARM/WRST/HND</t>
  </si>
  <si>
    <t>01840</t>
  </si>
  <si>
    <t>01842</t>
  </si>
  <si>
    <t>VASCULAR SHUNT</t>
  </si>
  <si>
    <t>01844</t>
  </si>
  <si>
    <t>VEINS FRARM/WRST/HND</t>
  </si>
  <si>
    <t>01850</t>
  </si>
  <si>
    <t>01852</t>
  </si>
  <si>
    <t>FRARM/WRST/HAND CAST</t>
  </si>
  <si>
    <t>01860</t>
  </si>
  <si>
    <t>ANES SCRNING COLONOSCOPY SCOPE DISTAL TO</t>
  </si>
  <si>
    <t>00812</t>
  </si>
  <si>
    <t>ANES COMBINED UPPER AND LOWER GI ENDO</t>
  </si>
  <si>
    <t>00813</t>
  </si>
  <si>
    <t>ARTERIOGRAMS/NDL/C-V</t>
  </si>
  <si>
    <t>01916</t>
  </si>
  <si>
    <t>CARDIAC CATHETERIZAT</t>
  </si>
  <si>
    <t>01920</t>
  </si>
  <si>
    <t>ANES NON-INVSIV IMAG OR RADN THERPY</t>
  </si>
  <si>
    <t>01922</t>
  </si>
  <si>
    <t>PHYSLGCAL SUP/HARVST</t>
  </si>
  <si>
    <t>01990</t>
  </si>
  <si>
    <t>REG IV ADM/LCL ANEST</t>
  </si>
  <si>
    <t>01995</t>
  </si>
  <si>
    <t>DLY MGMT EPIDURAL AD</t>
  </si>
  <si>
    <t>01996</t>
  </si>
  <si>
    <t>INSERT SUBCL LINE</t>
  </si>
  <si>
    <t>36488</t>
  </si>
  <si>
    <t>VENIPUNTURE &lt; 3YR</t>
  </si>
  <si>
    <t>36400</t>
  </si>
  <si>
    <t>VENI/CUTDOWN &lt;1</t>
  </si>
  <si>
    <t>36420</t>
  </si>
  <si>
    <t>VENIPUNCTURE &gt;1</t>
  </si>
  <si>
    <t>36425</t>
  </si>
  <si>
    <t>INSERT VENOUS CATH &gt;5YRS</t>
  </si>
  <si>
    <t>36556</t>
  </si>
  <si>
    <t>ARTERIAL PUNCTURE</t>
  </si>
  <si>
    <t>36600</t>
  </si>
  <si>
    <t>ARTERIAL CATHERIZAT</t>
  </si>
  <si>
    <t>36620</t>
  </si>
  <si>
    <t>ARTERIAL CATH/CUTDWN</t>
  </si>
  <si>
    <t>36625</t>
  </si>
  <si>
    <t>CATH/UMBILIC ARTERY</t>
  </si>
  <si>
    <t>36660</t>
  </si>
  <si>
    <t>SPINAL/LUMBAR DIAG</t>
  </si>
  <si>
    <t>62270</t>
  </si>
  <si>
    <t>INJ-LUMBAR EPIDURAL</t>
  </si>
  <si>
    <t>62273</t>
  </si>
  <si>
    <t>TRANSVENOUS INS/REPL PACING CARDIO DEFIB</t>
  </si>
  <si>
    <t>00534</t>
  </si>
  <si>
    <t>BURN DEBRIDMENT-2ND &amp; 3RD DEGREE</t>
  </si>
  <si>
    <t>01951</t>
  </si>
  <si>
    <t>VASECTOMY</t>
  </si>
  <si>
    <t>00921</t>
  </si>
  <si>
    <t>COLPORRHAPHY</t>
  </si>
  <si>
    <t>MANIPULATION THORACIC OR LUMBAR SPINE</t>
  </si>
  <si>
    <t>00640</t>
  </si>
  <si>
    <t>DRESSING CHANGE</t>
  </si>
  <si>
    <t>01582</t>
  </si>
  <si>
    <t>INCOMPLETE ABORTION</t>
  </si>
  <si>
    <t>01965</t>
  </si>
  <si>
    <t>ANES/EXTREME AGE</t>
  </si>
  <si>
    <t>99100</t>
  </si>
  <si>
    <t>INTEGUMENTARY S/NECK</t>
  </si>
  <si>
    <t>ANTERIOR CHEST NOS</t>
  </si>
  <si>
    <t>UPPER GASTRO ENDOSCO</t>
  </si>
  <si>
    <t>00740</t>
  </si>
  <si>
    <t>INTRAPRTONEAL UP/ABD</t>
  </si>
  <si>
    <t>INTESTINAL ENDOSCOPIC</t>
  </si>
  <si>
    <t>00810</t>
  </si>
  <si>
    <t>HERNIA/LWR ABD NOS</t>
  </si>
  <si>
    <t>TOTAL CYSTECTOMY</t>
  </si>
  <si>
    <t>00864</t>
  </si>
  <si>
    <t>ANES ANORECTAL PROC</t>
  </si>
  <si>
    <t>TRANSURETHRAL PR NOS</t>
  </si>
  <si>
    <t>CLOSED UPPER FEMUR</t>
  </si>
  <si>
    <t>LOWER LEG/ANKLE/FOOT</t>
  </si>
  <si>
    <t>OPEN LWR L/A/F NOS</t>
  </si>
  <si>
    <t>NER/MUS/TEN SHOULDER</t>
  </si>
  <si>
    <t>01610</t>
  </si>
  <si>
    <t>OPEN HUMRL HEAD/NECK</t>
  </si>
  <si>
    <t>01630</t>
  </si>
  <si>
    <t>62298</t>
  </si>
  <si>
    <t>CENTRAL SUPPLY</t>
  </si>
  <si>
    <t>**ANTI-EMBOL STKGS**</t>
  </si>
  <si>
    <t>ANTI-EM STKG LG-LONG</t>
  </si>
  <si>
    <t>Y7508</t>
  </si>
  <si>
    <t>ANTI-EM STKG LG-REG</t>
  </si>
  <si>
    <t>ANTI-EM STKG LG-SHRT</t>
  </si>
  <si>
    <t>ANTI-EM STKG MD-LONG</t>
  </si>
  <si>
    <t>ANTI-EM STKG MD-REG</t>
  </si>
  <si>
    <t>ANTI-EM STKG MD-SHRT</t>
  </si>
  <si>
    <t>ANTI-EM STKG SM-LONG</t>
  </si>
  <si>
    <t>ANTI-EM STKG SM-REG</t>
  </si>
  <si>
    <t>ANTI-EM STKG SM-SHRT</t>
  </si>
  <si>
    <t>ANTI-EM STKG XL</t>
  </si>
  <si>
    <t>ANTI-EM STKG XXL</t>
  </si>
  <si>
    <t>Y7506</t>
  </si>
  <si>
    <t>ANTI-EM STKG KNEE HI</t>
  </si>
  <si>
    <t>JOBST SUPPORT STKG.</t>
  </si>
  <si>
    <t>**CAST CHARGES**</t>
  </si>
  <si>
    <t>ARM-CAST-LONG</t>
  </si>
  <si>
    <t>ARM CAST-SHORT</t>
  </si>
  <si>
    <t>CAST APPLICATION</t>
  </si>
  <si>
    <t>CAST PADDING-3"</t>
  </si>
  <si>
    <t>CAST PADDING -4"</t>
  </si>
  <si>
    <t>CAST REMOVAL-LONG</t>
  </si>
  <si>
    <t>CAST REMOVAL-SHORT</t>
  </si>
  <si>
    <t>CASTING TAPE-2 IN</t>
  </si>
  <si>
    <t>CASTING TAPE-3 IN</t>
  </si>
  <si>
    <t>CASTING TAPE-4 IN</t>
  </si>
  <si>
    <t>CASTING TAPE-5 IN</t>
  </si>
  <si>
    <t>CAST CYLINDER</t>
  </si>
  <si>
    <t>HANGING CAST</t>
  </si>
  <si>
    <t>LEG CAST-LONG</t>
  </si>
  <si>
    <t>LEG CAST-SHORT</t>
  </si>
  <si>
    <t>LEG PLATE PAD DISP</t>
  </si>
  <si>
    <t>SUGAR TONG CAST</t>
  </si>
  <si>
    <t>PLASTER ORTHA FLEX 4</t>
  </si>
  <si>
    <t>PLASTER ORTHO FLEX 5</t>
  </si>
  <si>
    <t>PLASTER SPLINTS 3X15</t>
  </si>
  <si>
    <t>PLASTER SPLINTS 4X15</t>
  </si>
  <si>
    <t>PLASTER SPLINTS 5X30</t>
  </si>
  <si>
    <t>PLASTER SPLINTS 5X45</t>
  </si>
  <si>
    <t>SPLINT, OCL 6"</t>
  </si>
  <si>
    <t>SPLINT, OCL 4"</t>
  </si>
  <si>
    <t>SPLINT, OCL 3"</t>
  </si>
  <si>
    <t>**CATH-DRAINS-TUBG**</t>
  </si>
  <si>
    <t>BALLOON DILATOR</t>
  </si>
  <si>
    <t>BALLOON DILATOR CATH</t>
  </si>
  <si>
    <t>BALLOON DILAT-PYLORI</t>
  </si>
  <si>
    <t>CATHET.-COUNCILL TIP</t>
  </si>
  <si>
    <t>BARRIER W/ FLANGE</t>
  </si>
  <si>
    <t>CHEST DRAINAGE UNIT</t>
  </si>
  <si>
    <t>CHOLANGEIOGRAM CATH</t>
  </si>
  <si>
    <t>COLON TUBE</t>
  </si>
  <si>
    <t>CONDUCTIVE SUCT. TBS</t>
  </si>
  <si>
    <t>CONNECTING TUBE 3/16</t>
  </si>
  <si>
    <t>COUDE CATHETER</t>
  </si>
  <si>
    <t>DRAIN CLIP</t>
  </si>
  <si>
    <t>DRAIN POUCH</t>
  </si>
  <si>
    <t>A4388</t>
  </si>
  <si>
    <t>EFFECTIVE CAP</t>
  </si>
  <si>
    <t>ESOPH-BLAKEMORE TUBE</t>
  </si>
  <si>
    <t>EYE WICK DRAIN</t>
  </si>
  <si>
    <t>EXTENSION SET 1.2MICROFILTER 74-11415-68</t>
  </si>
  <si>
    <t>FEEDING SET PREM-INF</t>
  </si>
  <si>
    <t>FEEDING TUBES 5FR</t>
  </si>
  <si>
    <t>FEEDING TUBES 8FR</t>
  </si>
  <si>
    <t>FEEDING TUBES 12 FR</t>
  </si>
  <si>
    <t>HEYER-SCHULTE SUC RS</t>
  </si>
  <si>
    <t>GASTRIC CHAR-FLO</t>
  </si>
  <si>
    <t>GASTRIC LAVAGE SYST</t>
  </si>
  <si>
    <t>GASTRIC SUMP TUBE</t>
  </si>
  <si>
    <t>HEIMLICH VALVE</t>
  </si>
  <si>
    <t>INFUS OR PUMP/TUBING</t>
  </si>
  <si>
    <t>INGRAM-TROCAR-C-12FR</t>
  </si>
  <si>
    <t>INGRAM-TROCAR-C-16FR</t>
  </si>
  <si>
    <t>LEVACUATOR TUBE</t>
  </si>
  <si>
    <t>LEVINE TUBE 5FR</t>
  </si>
  <si>
    <t>LIFESHIELD STERILE CAP</t>
  </si>
  <si>
    <t>MILLER ABBOTT TUBE</t>
  </si>
  <si>
    <t>MUCOUS TRAP</t>
  </si>
  <si>
    <t>MUSHROOM CATHETER</t>
  </si>
  <si>
    <t>PENROSE DRAIN</t>
  </si>
  <si>
    <t>PENROSE DRAIN 1/2X12</t>
  </si>
  <si>
    <t>PENROSE DRAIN 5/8X12</t>
  </si>
  <si>
    <t>PENROSE DRAIN 5/8X18</t>
  </si>
  <si>
    <t>PENROSE DRAIN 5/8X36</t>
  </si>
  <si>
    <t>PENROSE DRAIN 1 X 18</t>
  </si>
  <si>
    <t>PERITONEAL CATH.11FR</t>
  </si>
  <si>
    <t>PREP PAD</t>
  </si>
  <si>
    <t>REDD CELL FLTR/TBG</t>
  </si>
  <si>
    <t>RED RUBBER CATH 8FR</t>
  </si>
  <si>
    <t>RED RUBBER CATH 10FR</t>
  </si>
  <si>
    <t>RED RUBBER CATH 12FR</t>
  </si>
  <si>
    <t>RED RUBBER CATH 14FR</t>
  </si>
  <si>
    <t>RED RUBBER CATH 16FR</t>
  </si>
  <si>
    <t>RED RUBBER CATH 18FR</t>
  </si>
  <si>
    <t>RED RUBBER CATH 20FR</t>
  </si>
  <si>
    <t>RED RUBBER CATH 22FR</t>
  </si>
  <si>
    <t>RED RUBBER CATH 24FR</t>
  </si>
  <si>
    <t>RED RUBBER CATH 26FR</t>
  </si>
  <si>
    <t>SALEM SUMP TUBE 10FR</t>
  </si>
  <si>
    <t>SALEM SUMP TUBE 12FR</t>
  </si>
  <si>
    <t>14FR SALEM SUMP TUBE</t>
  </si>
  <si>
    <t>10ML RADIOFREQUENCY NEEDLE</t>
  </si>
  <si>
    <t>16FR SALEM SUMP TUBE</t>
  </si>
  <si>
    <t>18FR SALEM SUMP TUBE</t>
  </si>
  <si>
    <t>SARATOGA SUMP DRAIN</t>
  </si>
  <si>
    <t>SHIRLEY WOUND DRAIN</t>
  </si>
  <si>
    <t>SIGMOID SUCTION UNIT</t>
  </si>
  <si>
    <t>SUCT CATH ADAPTR/SVL</t>
  </si>
  <si>
    <t>SUCT CUR ENDOMETRIAL</t>
  </si>
  <si>
    <t>SUCTION CATH. 5FR</t>
  </si>
  <si>
    <t>SUCTION CATH 8FR</t>
  </si>
  <si>
    <t>SUCTION CATH. 10FR</t>
  </si>
  <si>
    <t>SUCTION CATH. 14FR</t>
  </si>
  <si>
    <t>SUCTION CATH. 16FR</t>
  </si>
  <si>
    <t>SUCTION CATH. 18FR</t>
  </si>
  <si>
    <t>SUCT. CATH. KIT 14FR</t>
  </si>
  <si>
    <t>SUCTION TUBING 3/16</t>
  </si>
  <si>
    <t>SUCTION TUBING 1/4</t>
  </si>
  <si>
    <t>THORACIC CATHETER</t>
  </si>
  <si>
    <t>THORACIC TROCAR CATH</t>
  </si>
  <si>
    <t>THORACIC VENT TRAY</t>
  </si>
  <si>
    <t>TROCAR CATHETER</t>
  </si>
  <si>
    <t>TUBG-CONNECTORS 5-1</t>
  </si>
  <si>
    <t>TUBG-CONNECTORS 6-1</t>
  </si>
  <si>
    <t>TUBG-CONNECTOR Y-TYP</t>
  </si>
  <si>
    <t>T - DRAIN</t>
  </si>
  <si>
    <t>UMBL.ARTERY CATH 3.5</t>
  </si>
  <si>
    <t>UMBL.ARTERY CATH 5.0</t>
  </si>
  <si>
    <t>URETERAL CATH. DISP.</t>
  </si>
  <si>
    <t>URETERAL STENT</t>
  </si>
  <si>
    <t>URET STENT-LUBRIFLEX</t>
  </si>
  <si>
    <t>WOUND SUCTION SET</t>
  </si>
  <si>
    <t>YANKAUER SUCTION TB</t>
  </si>
  <si>
    <t>WECK BLADE</t>
  </si>
  <si>
    <t>Y7509</t>
  </si>
  <si>
    <t>WECK SUCTION TUBE</t>
  </si>
  <si>
    <t>POOL SUCTION</t>
  </si>
  <si>
    <t>**CLEANSER/DISINF**</t>
  </si>
  <si>
    <t>ALCOHOL-PINT</t>
  </si>
  <si>
    <t>AMPLATZ DILATORS</t>
  </si>
  <si>
    <t>BENZOINE COMPOUND</t>
  </si>
  <si>
    <t>BETADINE GAUZE PAD</t>
  </si>
  <si>
    <t>BETADINE SCRUB 16 OZ</t>
  </si>
  <si>
    <t>BETADINE PREP</t>
  </si>
  <si>
    <t>BETADINE SLTN-16 OZ</t>
  </si>
  <si>
    <t>BETADINE SWAB STICKS</t>
  </si>
  <si>
    <t>HYDROCHLOR</t>
  </si>
  <si>
    <t>HIBICLENS PREP</t>
  </si>
  <si>
    <t>HIBITANE TINC 4OZ</t>
  </si>
  <si>
    <t>PEROXIDE</t>
  </si>
  <si>
    <t>PHISODERM 5OZ</t>
  </si>
  <si>
    <t>PHISOHEX 5 OZ</t>
  </si>
  <si>
    <t>PHISOHEX 16 OZ</t>
  </si>
  <si>
    <t>PHISOHEX-PINT</t>
  </si>
  <si>
    <t>SCRUB BRUSH 101</t>
  </si>
  <si>
    <t>SCRUB BRUSH 201</t>
  </si>
  <si>
    <t>SCRUB BRUSH 160</t>
  </si>
  <si>
    <t>SEPTISOL PREP</t>
  </si>
  <si>
    <t>SHUR-CLENS W/SPONGE</t>
  </si>
  <si>
    <t>SWEEN CREAM</t>
  </si>
  <si>
    <t>BARD MESH PERFIX PLUG M-L 2/BOX</t>
  </si>
  <si>
    <t>BARD MESH PERFIX X-LARGE 2/BOX</t>
  </si>
  <si>
    <t>STAPHENE</t>
  </si>
  <si>
    <t>**DRESSING**</t>
  </si>
  <si>
    <t>ADAPT PASTE</t>
  </si>
  <si>
    <t>ABSORPTIVE DRESSING &gt; 16 SQ IN</t>
  </si>
  <si>
    <t>A6252</t>
  </si>
  <si>
    <t>ADAPTIC PKNG STRPS</t>
  </si>
  <si>
    <t>ADAPTIC DRSNG 3X3</t>
  </si>
  <si>
    <t>ADAPTIVE UTENSILS</t>
  </si>
  <si>
    <t>ADAPTIC DRSNG 3X8</t>
  </si>
  <si>
    <t>ADAPTIC DRSNG 3X16</t>
  </si>
  <si>
    <t>AEROPLAST SPRAY USE</t>
  </si>
  <si>
    <t>ALLEVYN NON ADHESIVE 6X6</t>
  </si>
  <si>
    <t>A6210</t>
  </si>
  <si>
    <t>AUQUA CELL DRESSING</t>
  </si>
  <si>
    <t>A6196</t>
  </si>
  <si>
    <t>BANDAGE-STERILE 3"</t>
  </si>
  <si>
    <t>BANDAIDS 2</t>
  </si>
  <si>
    <t>DRESSING 3.5 X 8</t>
  </si>
  <si>
    <t>BARRIER PREP PAD</t>
  </si>
  <si>
    <t>BURNGEL DRSG MASK</t>
  </si>
  <si>
    <t>BURNGEL DRSG TOWEL</t>
  </si>
  <si>
    <t>CALC ALGINATE DRSG</t>
  </si>
  <si>
    <t>A6199</t>
  </si>
  <si>
    <t>CLEARSITE BRDR DRSG</t>
  </si>
  <si>
    <t>CLINIPAD DRESS CHNG</t>
  </si>
  <si>
    <t>COTTON ROLL</t>
  </si>
  <si>
    <t>DRESSING 3.5 X 10</t>
  </si>
  <si>
    <t>DRSG COMP. PROFORE</t>
  </si>
  <si>
    <t>WOUND DRESSING  8 X 12</t>
  </si>
  <si>
    <t>A6253</t>
  </si>
  <si>
    <t>DRESSING-TELFA ADHESIVE ISLAND 4X4</t>
  </si>
  <si>
    <t>ELASTIC BNDG 4"X11'</t>
  </si>
  <si>
    <t>ELASTIC BNDG 6"X11'</t>
  </si>
  <si>
    <t>ELASTIC BNDG-SELF AD</t>
  </si>
  <si>
    <t>ELASTOPLAT 4</t>
  </si>
  <si>
    <t>FERRIS POLYMEM DRSNG</t>
  </si>
  <si>
    <t>FULLER SHIELDS</t>
  </si>
  <si>
    <t>FURACIN STRIP 1 MIN4</t>
  </si>
  <si>
    <t>FURACIN STRIP 4 MIN2</t>
  </si>
  <si>
    <t>FURACIN PAN-SMALL 1</t>
  </si>
  <si>
    <t>FURACIN PAN-SMALL 4</t>
  </si>
  <si>
    <t>FURACIN PAN-LARGE 4</t>
  </si>
  <si>
    <t>GAUZE SPONGE NS 3X3 12 PLY</t>
  </si>
  <si>
    <t>GAUZE SPONGE-3X3 ST</t>
  </si>
  <si>
    <t>GAUZE, TUBE</t>
  </si>
  <si>
    <t>DRSG HYDROGEL TEGAG</t>
  </si>
  <si>
    <t>A6248</t>
  </si>
  <si>
    <t>HICRODON/PAD 6 X 6</t>
  </si>
  <si>
    <t>HYDROGEL ISLND DRSG</t>
  </si>
  <si>
    <t>INTRO. GASTRO. KIT</t>
  </si>
  <si>
    <t>GEL WOUND DRSG</t>
  </si>
  <si>
    <t>A6234</t>
  </si>
  <si>
    <t>KERLIX GAUZE ROLLS</t>
  </si>
  <si>
    <t>KLING 1 STERILE</t>
  </si>
  <si>
    <t>KLING 2 STERILE</t>
  </si>
  <si>
    <t>KLING 3 STERILE</t>
  </si>
  <si>
    <t>KLING 4 STERILE</t>
  </si>
  <si>
    <t>KLING 6 STERILE</t>
  </si>
  <si>
    <t>MATERNITY PADS</t>
  </si>
  <si>
    <t>MATER. PADS-STER.1'S</t>
  </si>
  <si>
    <t>MEDIFIL</t>
  </si>
  <si>
    <t>MEDIHONEY</t>
  </si>
  <si>
    <t>MONTGOMERY STRAPS</t>
  </si>
  <si>
    <t>MULTI-DEX</t>
  </si>
  <si>
    <t>MULTI-TRAUMA DRSG</t>
  </si>
  <si>
    <t>DRSG TRANSPARENT SM</t>
  </si>
  <si>
    <t>DRSG TRANSPARENT LG</t>
  </si>
  <si>
    <t>A6257</t>
  </si>
  <si>
    <t>OPSITE SURG. DRAPE</t>
  </si>
  <si>
    <t>DRESSING-BIOCLUS 4X5</t>
  </si>
  <si>
    <t>OVAL EYE PADS</t>
  </si>
  <si>
    <t>PKNG.STRPS-PLAIN 1/4</t>
  </si>
  <si>
    <t>PKNG.STRPS-PLAIN 1/2</t>
  </si>
  <si>
    <t>PKNG.STRPS-PLAIN 1</t>
  </si>
  <si>
    <t>PKNG.STRPS-PLAIN 2</t>
  </si>
  <si>
    <t>PKG. STR-IODOFORM1/4</t>
  </si>
  <si>
    <t>PKG. STR-IODOFORM1/2</t>
  </si>
  <si>
    <t>PKG. STR-IODOFORM 1</t>
  </si>
  <si>
    <t>PKG. STR-IODOFORM 2</t>
  </si>
  <si>
    <t>PETROLEUM GAUZE 1X8</t>
  </si>
  <si>
    <t>PETROLEUM GAUZE 1X36</t>
  </si>
  <si>
    <t>PETROLEUM GAUZE 3X9</t>
  </si>
  <si>
    <t>A6222</t>
  </si>
  <si>
    <t>PETROLEUM GAUZE 3X18</t>
  </si>
  <si>
    <t>PLASTER BANDAGE 2</t>
  </si>
  <si>
    <t>PLASTER BANDAGE 3"</t>
  </si>
  <si>
    <t>PLASTER BANDAGE 4</t>
  </si>
  <si>
    <t>PLASTER BANDAGE 5</t>
  </si>
  <si>
    <t>PLASTER BANDAGE 6</t>
  </si>
  <si>
    <t>POLYSKIN II 2X2 3/4</t>
  </si>
  <si>
    <t>WOUND DRSG 4 X 4.75</t>
  </si>
  <si>
    <t>RAYTEC LAP SPG.18X18</t>
  </si>
  <si>
    <t>RUBBER ELASTIC BAND2</t>
  </si>
  <si>
    <t>RUBBER ELASTIC BAND3</t>
  </si>
  <si>
    <t>RUBBER ELASTIC BAND4</t>
  </si>
  <si>
    <t>RUBBER ELASTIC BAND6</t>
  </si>
  <si>
    <t>SALINE DRESSING</t>
  </si>
  <si>
    <t>SANITERY BELTS</t>
  </si>
  <si>
    <t>SILVER CELL NON ADHERENT</t>
  </si>
  <si>
    <t>A6197</t>
  </si>
  <si>
    <t>STRIP, NG ADULT</t>
  </si>
  <si>
    <t>SKIN BARRIER WIPES</t>
  </si>
  <si>
    <t>SOFSORB WOUND DRSG.</t>
  </si>
  <si>
    <t>SOFWICK 4X4</t>
  </si>
  <si>
    <t>SOLOSITE</t>
  </si>
  <si>
    <t>SORBSAN TOPICAL DRSG</t>
  </si>
  <si>
    <t>SPONGE 2X2 8PLY</t>
  </si>
  <si>
    <t>SPANDAGE-ELASTIC</t>
  </si>
  <si>
    <t>SPONGES 4X4</t>
  </si>
  <si>
    <t>SPONGES 4X4 12PLY</t>
  </si>
  <si>
    <t>SPONGE RAYTIC 4X4</t>
  </si>
  <si>
    <t>SPONGE-TONSIL/EACH</t>
  </si>
  <si>
    <t>STERILE 4X4 12 PLY</t>
  </si>
  <si>
    <t>STERILE ELASTIC 2"</t>
  </si>
  <si>
    <t>STERILE ELASTIC 3"</t>
  </si>
  <si>
    <t>STERILE ELASTIC 4"</t>
  </si>
  <si>
    <t>STERILE ELASTIC 6"</t>
  </si>
  <si>
    <t>STERISTRIPS 1/8X 3</t>
  </si>
  <si>
    <t>STERISTRIPS 1/4X 3</t>
  </si>
  <si>
    <t>STERISTRIPS 1/2X4</t>
  </si>
  <si>
    <t>STERISTRIPS 1X4</t>
  </si>
  <si>
    <t>STOCKINETTE 2</t>
  </si>
  <si>
    <t>STOCKINETTE 3</t>
  </si>
  <si>
    <t>STOCKINETTE 4</t>
  </si>
  <si>
    <t>STOCKINETTE 5</t>
  </si>
  <si>
    <t>HEPRN 10 USP UNIT</t>
  </si>
  <si>
    <t>STOCKINETTE 6</t>
  </si>
  <si>
    <t>STOCKINETTE 8"</t>
  </si>
  <si>
    <t>IMPERVIOUS STOCKING</t>
  </si>
  <si>
    <t>SURGICEL</t>
  </si>
  <si>
    <t>SURGIPAD 8X10 COMBIN</t>
  </si>
  <si>
    <t>TELFA ABD</t>
  </si>
  <si>
    <t>TELFA 3X4</t>
  </si>
  <si>
    <t>A6219</t>
  </si>
  <si>
    <t>TELFA 3X8</t>
  </si>
  <si>
    <t>TELFA STRIPS SURG3X8</t>
  </si>
  <si>
    <t>TOPPER SPG NS 3X3 4P</t>
  </si>
  <si>
    <t>TOPPERS 4X4 NON-STER</t>
  </si>
  <si>
    <t>TOPPERS 4X4 STERILE</t>
  </si>
  <si>
    <t>TOWELS-STERILE 1 PK</t>
  </si>
  <si>
    <t>TUCKS-SMALL</t>
  </si>
  <si>
    <t>TUCKS-LARGE</t>
  </si>
  <si>
    <t>ULCER DR-ULTEC 4X4</t>
  </si>
  <si>
    <t>ULCER DR-ULTEC 6X8</t>
  </si>
  <si>
    <t>A6235</t>
  </si>
  <si>
    <t>ULCER DR-VIASORB 4X6</t>
  </si>
  <si>
    <t>ULCER DR-VIASORB 7X7</t>
  </si>
  <si>
    <t>ULCER DRESSING-EACH</t>
  </si>
  <si>
    <t>TEGADERM/PAD 6 X 6</t>
  </si>
  <si>
    <t>A6203</t>
  </si>
  <si>
    <t>TEGADERM/PAD 3.5 X 6</t>
  </si>
  <si>
    <t>WEBRIL 2</t>
  </si>
  <si>
    <t>WEBRIL 3</t>
  </si>
  <si>
    <t>WEBRIL 4</t>
  </si>
  <si>
    <t>WEBRIL 6"</t>
  </si>
  <si>
    <t>WEBRIL STERILE 3"</t>
  </si>
  <si>
    <t>WEBRIL STERILE 6"</t>
  </si>
  <si>
    <t>WOUND DRESSING-1 OZ</t>
  </si>
  <si>
    <t>WOUND FILL TEGAGEL</t>
  </si>
  <si>
    <t>WOUND DRSG 2.75 X 3.5</t>
  </si>
  <si>
    <t>**E.R.PROCEDURES**</t>
  </si>
  <si>
    <t>CAST-ARM LONG</t>
  </si>
  <si>
    <t>CAST-ARM SHORT</t>
  </si>
  <si>
    <t>CAST-BODY</t>
  </si>
  <si>
    <t>CAST-HANGING</t>
  </si>
  <si>
    <t>CAST-LEG LONG</t>
  </si>
  <si>
    <t>CAST-LEG SHORT</t>
  </si>
  <si>
    <t>CATHETERIZATION C&amp;S</t>
  </si>
  <si>
    <t>CPAP-NASAL</t>
  </si>
  <si>
    <t>CPR W/RESUS.DR.HOUSE</t>
  </si>
  <si>
    <t>EMERGENCY DEL. TRAY</t>
  </si>
  <si>
    <t>GASTRIC LAVAGE</t>
  </si>
  <si>
    <t>GYN PELVIC-INPATIENT</t>
  </si>
  <si>
    <t>MAJOR LAC. SET UP</t>
  </si>
  <si>
    <t>MAJOR TRAY PROCEDURE</t>
  </si>
  <si>
    <t>OB PADS-LARGE</t>
  </si>
  <si>
    <t>MINOR LAC. SET UP</t>
  </si>
  <si>
    <t>MINOR LAC. TRAY-DISP</t>
  </si>
  <si>
    <t>OB PROCEDURE W/DR</t>
  </si>
  <si>
    <t>OB PROCEDURE W/O DR.</t>
  </si>
  <si>
    <t>PROCTOSCOPIC EXAM</t>
  </si>
  <si>
    <t>RECTAL EXAM W/GLOVE</t>
  </si>
  <si>
    <t>SUGAR TONG SPNT.PLST</t>
  </si>
  <si>
    <t>SUTURE REMOVAL TRAY</t>
  </si>
  <si>
    <t>**LINEN-DISPOSABLE**</t>
  </si>
  <si>
    <t>BASIC PACK-DISPO.</t>
  </si>
  <si>
    <t>BASK FOR FRN BODY R</t>
  </si>
  <si>
    <t>C-SECTION PACK-DISPO</t>
  </si>
  <si>
    <t>C-SECT PACK LATEX FR</t>
  </si>
  <si>
    <t>CYSTO PACK-DISPO.</t>
  </si>
  <si>
    <t>DADDY'S PACK</t>
  </si>
  <si>
    <t>DAKINS SOLUTION</t>
  </si>
  <si>
    <t>DISPO. SLEEVE</t>
  </si>
  <si>
    <t>DRAPE HALF-SHEET</t>
  </si>
  <si>
    <t>DRAPE ISOLATION 3M</t>
  </si>
  <si>
    <t>OPTHALMIC INCISE SHT</t>
  </si>
  <si>
    <t>EAR DRAPE</t>
  </si>
  <si>
    <t>EXTREMITY PACK-DISPO</t>
  </si>
  <si>
    <t>EXTREMITY SHEET</t>
  </si>
  <si>
    <t>GEN PACK LATEX FR</t>
  </si>
  <si>
    <t>GOWN-STERILE BACK</t>
  </si>
  <si>
    <t>HOUSE SHOES-DISP.</t>
  </si>
  <si>
    <t>ISOLATION FOLLOW-UP</t>
  </si>
  <si>
    <t>ISOL ENTERIC PREC</t>
  </si>
  <si>
    <t>ISOL PROTECTIVE</t>
  </si>
  <si>
    <t>ISOL RESPIRATORY</t>
  </si>
  <si>
    <t>ISOL STRICT</t>
  </si>
  <si>
    <t>ISOL DRAINAGE/SECR</t>
  </si>
  <si>
    <t>ISOL CONTACT</t>
  </si>
  <si>
    <t>ISOL BLOOD/BODY FL</t>
  </si>
  <si>
    <t>ISOL AFB</t>
  </si>
  <si>
    <t>ISOLATION GOWN</t>
  </si>
  <si>
    <t>ISOLATION KITS</t>
  </si>
  <si>
    <t>LAP PACK-DISP.</t>
  </si>
  <si>
    <t>ISOTONER THERAPETIC GLOVE(CLSD FINGER)</t>
  </si>
  <si>
    <t>LAP SPONGE-DISP.</t>
  </si>
  <si>
    <t>LITH PACK-DISP</t>
  </si>
  <si>
    <t>MAJOR BASIN SET</t>
  </si>
  <si>
    <t>MASK FILTER BX OF 50</t>
  </si>
  <si>
    <t>MASK-ISOL BOX OF 50</t>
  </si>
  <si>
    <t>MASK-N95 RESPIRATOR</t>
  </si>
  <si>
    <t>MAYO STAND COVER-DIS</t>
  </si>
  <si>
    <t>OB LINEN PACK-DISPO</t>
  </si>
  <si>
    <t>PROPPING DEVICE</t>
  </si>
  <si>
    <t>ORTHOPEDIC PK -DISPO</t>
  </si>
  <si>
    <t>STERIDRAPE-ORTHO.</t>
  </si>
  <si>
    <t>STERIDRAPE LARGE</t>
  </si>
  <si>
    <t>STERIDRAPE SMALL</t>
  </si>
  <si>
    <t>U-DRAPE</t>
  </si>
  <si>
    <t>UNDERBUTTOX DRAPE</t>
  </si>
  <si>
    <t>**LINEN-PERMANENT**</t>
  </si>
  <si>
    <t>CYSTO PACK</t>
  </si>
  <si>
    <t>EYE SHEET</t>
  </si>
  <si>
    <t>GOWN-STERILE</t>
  </si>
  <si>
    <t>GOWN-STERILE XXLARGE</t>
  </si>
  <si>
    <t>LAP PACK</t>
  </si>
  <si>
    <t>LAP SHEET</t>
  </si>
  <si>
    <t>LITH PACK</t>
  </si>
  <si>
    <t>MAYO COVER</t>
  </si>
  <si>
    <t>MAYS STAND COVER</t>
  </si>
  <si>
    <t>MCKASKLE DRAPE</t>
  </si>
  <si>
    <t>MCKEE DRAPE</t>
  </si>
  <si>
    <t>STERILE LINEN</t>
  </si>
  <si>
    <t>COLD PACKS</t>
  </si>
  <si>
    <t>COLD THERAPY</t>
  </si>
  <si>
    <t>TOWELS STERILE 4PK</t>
  </si>
  <si>
    <t>TOWEL STERILE REUSE</t>
  </si>
  <si>
    <t>**MISC PT. CARE**</t>
  </si>
  <si>
    <t>ADMISSION KIT</t>
  </si>
  <si>
    <t>ADMISSION KIT-OB</t>
  </si>
  <si>
    <t>ADULT DIAPERS</t>
  </si>
  <si>
    <t>ADULT DIAPER ATTENDS</t>
  </si>
  <si>
    <t>AEROPLAST</t>
  </si>
  <si>
    <t>ALCOHOL SWABSTICKS</t>
  </si>
  <si>
    <t>ANTER-CHAMBER CANUL</t>
  </si>
  <si>
    <t>ANTIFUNGAL CREAM</t>
  </si>
  <si>
    <t>APETAL CREAM/BTL</t>
  </si>
  <si>
    <t>BABY POWDER</t>
  </si>
  <si>
    <t>BABY WIPES/PKG</t>
  </si>
  <si>
    <t>BATH BASIN</t>
  </si>
  <si>
    <t>BEANIE HAT</t>
  </si>
  <si>
    <t>AXIS DERMIS TISSUE 6X12 CM</t>
  </si>
  <si>
    <t>C1762</t>
  </si>
  <si>
    <t>BED PAN-DISPOSABLE</t>
  </si>
  <si>
    <t>AQUACEL AG EXT 4X5</t>
  </si>
  <si>
    <t>BED PAN-FRACTURE</t>
  </si>
  <si>
    <t>BILI PAD COVER</t>
  </si>
  <si>
    <t>BILI MASK</t>
  </si>
  <si>
    <t>BITE STICKS</t>
  </si>
  <si>
    <t>BLANKET WARMING</t>
  </si>
  <si>
    <t>BOOST</t>
  </si>
  <si>
    <t>BOOST PLUS</t>
  </si>
  <si>
    <t>BREAST BINDERS</t>
  </si>
  <si>
    <t>BREAST PUMP</t>
  </si>
  <si>
    <t>BREATHING FILTER</t>
  </si>
  <si>
    <t>CARAFE</t>
  </si>
  <si>
    <t>COMB</t>
  </si>
  <si>
    <t>COMB LICE</t>
  </si>
  <si>
    <t>CRIB WARMER</t>
  </si>
  <si>
    <t>CORD CLAMPS</t>
  </si>
  <si>
    <t>DECUBITUS PADS</t>
  </si>
  <si>
    <t>DERMA SHIELD</t>
  </si>
  <si>
    <t>DERMOPLAST SPRAY</t>
  </si>
  <si>
    <t>DISPOS-A-CUFF NEO</t>
  </si>
  <si>
    <t>DISPOS. BP CUFF</t>
  </si>
  <si>
    <t>DIGITEX SUTURE DELIVERY</t>
  </si>
  <si>
    <t>DIGITEX SUTURE</t>
  </si>
  <si>
    <t>EMESIS BASIN</t>
  </si>
  <si>
    <t>ENSURE</t>
  </si>
  <si>
    <t>FELT ORTHO-CASTING</t>
  </si>
  <si>
    <t>FEMALE SPECI CATH</t>
  </si>
  <si>
    <t>FOOT COVER AV-IMP</t>
  </si>
  <si>
    <t>DIRECT FIX MESH ANTERIOR</t>
  </si>
  <si>
    <t>C1781</t>
  </si>
  <si>
    <t>FOAM MAT-CASTING</t>
  </si>
  <si>
    <t>GLOVES SURGEON</t>
  </si>
  <si>
    <t>GLOVES-STRL-DISPO.</t>
  </si>
  <si>
    <t>GLOVES UNSTERILE-BOX</t>
  </si>
  <si>
    <t>GRAD U FEED</t>
  </si>
  <si>
    <t>GLUCERNA</t>
  </si>
  <si>
    <t>GLUCERNA 1.2</t>
  </si>
  <si>
    <t>B4154</t>
  </si>
  <si>
    <t>GLUCERNA SELECT</t>
  </si>
  <si>
    <t>GLUCERNA-BOTTLE</t>
  </si>
  <si>
    <t>NUTR/PRO MOD - CAN</t>
  </si>
  <si>
    <t>HIPATIC FDG FORMULA</t>
  </si>
  <si>
    <t>HEAVY DTY RESTRAINTS</t>
  </si>
  <si>
    <t>HEEL &amp; ELBOW PROT.PR</t>
  </si>
  <si>
    <t>HEEL PROTECT(EA)-FULL FOOT</t>
  </si>
  <si>
    <t>GLUCOMETER/USE OF (INCLUDES STRIPS)</t>
  </si>
  <si>
    <t>HOT PACK</t>
  </si>
  <si>
    <t>INCONTINENT BRIEF 10</t>
  </si>
  <si>
    <t>INC PADS-ST HEAVY</t>
  </si>
  <si>
    <t>INC PADS-NIGHTTIME</t>
  </si>
  <si>
    <t>INC PANTS-MED</t>
  </si>
  <si>
    <t>INC PANTS-LG</t>
  </si>
  <si>
    <t>INFANT FORMULA 3 OZ.</t>
  </si>
  <si>
    <t>INFANT FORMULA 6 OZ.</t>
  </si>
  <si>
    <t>INFLATABLE INV. RING</t>
  </si>
  <si>
    <t>IRRIGATING LENS</t>
  </si>
  <si>
    <t>IRRIGATION TRAY W/5CC BULB</t>
  </si>
  <si>
    <t>K-PAD DISPOSABLE</t>
  </si>
  <si>
    <t>KETO DIASTIX H/H</t>
  </si>
  <si>
    <t>LAPIDUS PAD DISPO</t>
  </si>
  <si>
    <t>LEMON&amp;GLYC.SWABS PKG</t>
  </si>
  <si>
    <t>LIMB-HOLDER DISP.</t>
  </si>
  <si>
    <t>LIMB HOLDER-USE OF</t>
  </si>
  <si>
    <t>CATH LG STPS USE OF</t>
  </si>
  <si>
    <t>CATH SECURE</t>
  </si>
  <si>
    <t>LUBE JELLY</t>
  </si>
  <si>
    <t>LUBE JELLY-PACKETS</t>
  </si>
  <si>
    <t>LUBE JELLY-2OZ TUBE</t>
  </si>
  <si>
    <t>LUBE JELLY-5GR. TUBE</t>
  </si>
  <si>
    <t>LUMBAR HEAT PACK</t>
  </si>
  <si>
    <t>LUBRICATH LATEX FOLEY CATH-16FR/5CC</t>
  </si>
  <si>
    <t>MASSAGE LOTION</t>
  </si>
  <si>
    <t>MATTRESS-FOAM LEVEL.</t>
  </si>
  <si>
    <t>MEMBRANE (AMNI) HOOK</t>
  </si>
  <si>
    <t>MICROFEATHER</t>
  </si>
  <si>
    <t>MITTEN RESTRA-USE OF</t>
  </si>
  <si>
    <t>MISC.HOME HEALTH SPY</t>
  </si>
  <si>
    <t>MOISTURE BARRIER</t>
  </si>
  <si>
    <t>NEONATAL MASK</t>
  </si>
  <si>
    <t>NORMAL SALINE 1000CC</t>
  </si>
  <si>
    <t>NOZ-STOP KIT</t>
  </si>
  <si>
    <t>NURSING PADS</t>
  </si>
  <si>
    <t>NEPRO CARB STEADY 1000ML</t>
  </si>
  <si>
    <t>NUTR/ULTRACAL 1060C</t>
  </si>
  <si>
    <t>NUTR/DELIVER 2CAL/CC</t>
  </si>
  <si>
    <t>NUTR/DIABETIC RESOURCE</t>
  </si>
  <si>
    <t>NUTR/JEVITY 1.0CAL</t>
  </si>
  <si>
    <t>B4150</t>
  </si>
  <si>
    <t>NUTR/JEVITY 1.5CAL</t>
  </si>
  <si>
    <t>NUTR/CHOICE-DM 1060C</t>
  </si>
  <si>
    <t>NUTR/NUTREN 1.5</t>
  </si>
  <si>
    <t>NUTR/OSMOLITE 8OZ</t>
  </si>
  <si>
    <t>NUTREN 2.0 (250ML CAN)</t>
  </si>
  <si>
    <t>B4152</t>
  </si>
  <si>
    <t>NUTR/COMPLY 1500CAL</t>
  </si>
  <si>
    <t>FIBERSOURCE</t>
  </si>
  <si>
    <t>NUTR/TWO CAL HN 1000ML</t>
  </si>
  <si>
    <t>NUTR/PULMOCARE 1000ML</t>
  </si>
  <si>
    <t>RADIAL HOT FORCEPS</t>
  </si>
  <si>
    <t>PERICARE ACUDYNE</t>
  </si>
  <si>
    <t>PERSONAL BAG</t>
  </si>
  <si>
    <t>PESSARY GYNAFOLD DN.</t>
  </si>
  <si>
    <t>PIC LINE REPAIR KIT</t>
  </si>
  <si>
    <t>PLASTER BNDG ORTHFLX</t>
  </si>
  <si>
    <t>PLASTIC NURSERS</t>
  </si>
  <si>
    <t>POCKET FACE MASK</t>
  </si>
  <si>
    <t>POSEY BELTS-USE OF</t>
  </si>
  <si>
    <t>PROSHIELDS</t>
  </si>
  <si>
    <t>FEEDING BAG/TUBE</t>
  </si>
  <si>
    <t>RADIAL PEC ART CATH</t>
  </si>
  <si>
    <t>RAPE EVIDENCE KIT</t>
  </si>
  <si>
    <t>RAZOR-DISPOSABLE</t>
  </si>
  <si>
    <t>RESTON FOAM PAD</t>
  </si>
  <si>
    <t>RESTING HAND MITT</t>
  </si>
  <si>
    <t>RESUSCITUBE</t>
  </si>
  <si>
    <t>ROOM DEODORANT LIQ.</t>
  </si>
  <si>
    <t>SALINE FLUSH SYRINGE 10ML</t>
  </si>
  <si>
    <t>SALINE 9% 100ML</t>
  </si>
  <si>
    <t>SCULTETIS BIND,USEOF</t>
  </si>
  <si>
    <t>SCULTETIS BIND.THOME</t>
  </si>
  <si>
    <t>SITZ BATH-DISP</t>
  </si>
  <si>
    <t>SLEEVE FOR S.C.D.</t>
  </si>
  <si>
    <t>SURGI-BRA</t>
  </si>
  <si>
    <t>SODIUM CHLORIDE 0.9% 30CC</t>
  </si>
  <si>
    <t>SPECIMEN MEASURE/HAT</t>
  </si>
  <si>
    <t>SPEED SPLINT-TRACTION</t>
  </si>
  <si>
    <t>SPIKE PUMP SET</t>
  </si>
  <si>
    <t>SPIKE SET SCREW ON</t>
  </si>
  <si>
    <t>SUCROSE</t>
  </si>
  <si>
    <t>SQUIRT BOTTLES</t>
  </si>
  <si>
    <t>SUSPENSORIES</t>
  </si>
  <si>
    <t>SUSTACAL</t>
  </si>
  <si>
    <t>TAMPON</t>
  </si>
  <si>
    <t>UMBILICAL TAPE-STRL.</t>
  </si>
  <si>
    <t>UNDERPADS/6</t>
  </si>
  <si>
    <t>URETH CATH KIT-DISP</t>
  </si>
  <si>
    <t>URINALS</t>
  </si>
  <si>
    <t>URINARY DRN. BAG CVR</t>
  </si>
  <si>
    <t>URINARY DRAIN BAG-CLOSED SYSTEM</t>
  </si>
  <si>
    <t>VENIPUNCTURE KIT-NDL</t>
  </si>
  <si>
    <t>VENIPUNC. KIT-VACUT</t>
  </si>
  <si>
    <t>VENTILATION TUBES-MEDTRONIC (ET TUBE)</t>
  </si>
  <si>
    <t>WATER SOLUBLE BAGS</t>
  </si>
  <si>
    <t>WOUND CLEANSER 20ML</t>
  </si>
  <si>
    <t>Y-SITE EXT SET</t>
  </si>
  <si>
    <t>**NURSING HOME**</t>
  </si>
  <si>
    <t>CONSOL</t>
  </si>
  <si>
    <t>**OR-OB MISC PROC**</t>
  </si>
  <si>
    <t>BI-MANUAL VAG.EX.PEL</t>
  </si>
  <si>
    <t>CATHETERIZATION</t>
  </si>
  <si>
    <t>CATHETER-SUPERPUBIC</t>
  </si>
  <si>
    <t>CATHETER-SUPRAPUBIC/CYSTOSCOPIC</t>
  </si>
  <si>
    <t>C2627</t>
  </si>
  <si>
    <t>CUTDOWN PROCEDURE</t>
  </si>
  <si>
    <t>ELECTROCAUTHERY USE</t>
  </si>
  <si>
    <t>ESOPHAGOSCOPE-USE OF</t>
  </si>
  <si>
    <t>CYTOSCOPE-USE OF</t>
  </si>
  <si>
    <t>GASTROSCOPE - USE OF</t>
  </si>
  <si>
    <t>FIBER OPTIC MICROSCOPE-USE OF</t>
  </si>
  <si>
    <t>INTERCATH-INSERTION</t>
  </si>
  <si>
    <t>LAPRAOSCOPY</t>
  </si>
  <si>
    <t>LASER CAPSULOTOMY</t>
  </si>
  <si>
    <t>LASER FIBER</t>
  </si>
  <si>
    <t>LATEX EXTENSION TUBE W/CONNECTOR</t>
  </si>
  <si>
    <t>OR MICROSCOPE-USE OF</t>
  </si>
  <si>
    <t>DISP PUMP CASSETTE</t>
  </si>
  <si>
    <t>DISPOSABLE ENDOSCOPE VALVE SET</t>
  </si>
  <si>
    <t>SIGMOIDOSTOMY</t>
  </si>
  <si>
    <t>LITHOTRIPSY-USE OF</t>
  </si>
  <si>
    <t>URETHAL DILA/SUP/COX</t>
  </si>
  <si>
    <t>FILIFORM CATH 24FR</t>
  </si>
  <si>
    <t>FILIFORM CATH 4FR</t>
  </si>
  <si>
    <t>FILFRM CATH 5FR SPRL</t>
  </si>
  <si>
    <t>FILFRM CATH 6FR SPRL</t>
  </si>
  <si>
    <t>RESECTOSCOPE USE OF</t>
  </si>
  <si>
    <t>VITRECTOR</t>
  </si>
  <si>
    <t>VACUUM DELIVERY CUP</t>
  </si>
  <si>
    <t>ACCU-CHEK/USE OF</t>
  </si>
  <si>
    <t>ANESTHESIA VENTILATR</t>
  </si>
  <si>
    <t>AV IMPULSE FOOT PAD</t>
  </si>
  <si>
    <t>BILIRUBIN LIGHT P/HR</t>
  </si>
  <si>
    <t>BRONCHOSCOPE-USE OF</t>
  </si>
  <si>
    <t>C-ARM MONITORING</t>
  </si>
  <si>
    <t>CO-2 MONITOR-USE OF</t>
  </si>
  <si>
    <t>CARDIAC MONITOR</t>
  </si>
  <si>
    <t>CARPAL TUNNEL TRAY</t>
  </si>
  <si>
    <t>CRASH CART</t>
  </si>
  <si>
    <t>DEFIBRILLATOR P/USE</t>
  </si>
  <si>
    <t>DENTAL MACHINE</t>
  </si>
  <si>
    <t>DERMATONE MACHINE</t>
  </si>
  <si>
    <t>ESOPHAGEAL PROBE</t>
  </si>
  <si>
    <t>ESOPH PROBE-700 SER.</t>
  </si>
  <si>
    <t>EXTERNAL PACER/USE</t>
  </si>
  <si>
    <t>FETAL MONITOR OB</t>
  </si>
  <si>
    <t>FLOTATION PAD</t>
  </si>
  <si>
    <t>HUMIDIFIER-USE OF</t>
  </si>
  <si>
    <t>INVASIVE MONITOR/USE</t>
  </si>
  <si>
    <t>ISOLETS .50 PER HOUR</t>
  </si>
  <si>
    <t>K-PADS P/DAY</t>
  </si>
  <si>
    <t>K-THERMIA BLANKET</t>
  </si>
  <si>
    <t>KIDDIE MACHINE P/HR</t>
  </si>
  <si>
    <t>LAPIOUS PUMP PER DAY</t>
  </si>
  <si>
    <t>NERVE STIMULATR-ELTO</t>
  </si>
  <si>
    <t>NON-INVASIVE MON/USE</t>
  </si>
  <si>
    <t>ORAL SUCTION M.P/DAY</t>
  </si>
  <si>
    <t>ORTHO-ARTHROSCOP-USE</t>
  </si>
  <si>
    <t>OXIMETER-USE OF</t>
  </si>
  <si>
    <t>OXYGEN ANALYZER</t>
  </si>
  <si>
    <t>PHACO HYDROS-USE OF</t>
  </si>
  <si>
    <t>SEQ COMP DEVICE/DAY</t>
  </si>
  <si>
    <t>STITCH LAMP W/PERI-C</t>
  </si>
  <si>
    <t>SUCTION CURRETTE MCH</t>
  </si>
  <si>
    <t>TEMP MONITOR</t>
  </si>
  <si>
    <t>THORATC PUMP</t>
  </si>
  <si>
    <t>TYMPA PROBE</t>
  </si>
  <si>
    <t>VITAL SIGNS</t>
  </si>
  <si>
    <t>WAGENSTEIN SUCTION</t>
  </si>
  <si>
    <t>**SPECIMEN-ASC.PROD*</t>
  </si>
  <si>
    <t>ENEMA-FLEETS-ADULT</t>
  </si>
  <si>
    <t>ENEMA-FLEETS-PEDS.</t>
  </si>
  <si>
    <t>ENEMA SET-MIN. OIL</t>
  </si>
  <si>
    <t>ENEMA SET -SS</t>
  </si>
  <si>
    <t>INSULIN SYRINGE 1CC/BOX 100</t>
  </si>
  <si>
    <t>INSULIN SYRINGE-SAFETY-10CC/BOX 100</t>
  </si>
  <si>
    <t>INTAKE-OUTPUT CONT.</t>
  </si>
  <si>
    <t>SPEC. CONTAINER 24HR</t>
  </si>
  <si>
    <t>SPUTUM CUP</t>
  </si>
  <si>
    <t>UNDERWATER DRAIN BTL</t>
  </si>
  <si>
    <t>VAGINAL IRRIGATOR ST</t>
  </si>
  <si>
    <t>**SUPPL-MONITORING**</t>
  </si>
  <si>
    <t>BACK PAD</t>
  </si>
  <si>
    <t>DEFIBRILLATION PADS</t>
  </si>
  <si>
    <t>SAO2 SENSOR-ADULT</t>
  </si>
  <si>
    <t>SAO2 SENSOR-PED</t>
  </si>
  <si>
    <t>MONITOR ELECT REDDOT</t>
  </si>
  <si>
    <t>MONITORING PADS</t>
  </si>
  <si>
    <t>NERVE STIMU.ELECTRO.</t>
  </si>
  <si>
    <t>INFANT ELECTRODES-PK</t>
  </si>
  <si>
    <t>SCALP ELECTRO. FETAL</t>
  </si>
  <si>
    <t>SENSOR/CATH TIP-OB</t>
  </si>
  <si>
    <t>STERILE ELECTRODES</t>
  </si>
  <si>
    <t>**SUPPLIES-ORTHO**</t>
  </si>
  <si>
    <t>ABDOMINAL BINDER  SM</t>
  </si>
  <si>
    <t>ABDOMINAL BINDER MED</t>
  </si>
  <si>
    <t>ABDOMINAL BINDER  LG</t>
  </si>
  <si>
    <t>ABDOMINAL BINDER XL</t>
  </si>
  <si>
    <t>ABDOMINAL BINDER XXL</t>
  </si>
  <si>
    <t>ABDUCTION PILLOW</t>
  </si>
  <si>
    <t>ACRIOMIOCLAVICUL.BRC</t>
  </si>
  <si>
    <t>ACRIMIOCLAV.SPLT=LG</t>
  </si>
  <si>
    <t>ACRIOMIOCLAV.SPLT-SM</t>
  </si>
  <si>
    <t>NASAL SPLINT</t>
  </si>
  <si>
    <t>PADDED BOARD SPLINT</t>
  </si>
  <si>
    <t>**SUPPLIES-OSTOMY**</t>
  </si>
  <si>
    <t>ADHESIVE REMOVER</t>
  </si>
  <si>
    <t>COLOSTOMY BGS#2 10/P</t>
  </si>
  <si>
    <t>COLOSTOMY BGS#3 10/P</t>
  </si>
  <si>
    <t>COLOSTOMY RODS</t>
  </si>
  <si>
    <t>CONE/TBE IRRIG.DRAIN</t>
  </si>
  <si>
    <t>CONE/TBE IRRIG.SET</t>
  </si>
  <si>
    <t>DRAIN CLAMP</t>
  </si>
  <si>
    <t>UROSTOMY DRAIN TUBE</t>
  </si>
  <si>
    <t>DRAINABLE STOMA/MICP</t>
  </si>
  <si>
    <t>HOLLISTER ACCESS CLP</t>
  </si>
  <si>
    <t>IRRIGATION STRTR.STS</t>
  </si>
  <si>
    <t>KARAYA BLANKET - EA.</t>
  </si>
  <si>
    <t>KARAYA PASTE</t>
  </si>
  <si>
    <t>KARAYA POWDER - EA.</t>
  </si>
  <si>
    <t>KARAYA SEAL RINGS</t>
  </si>
  <si>
    <t>KAR.SEAL ST.B.BX REG</t>
  </si>
  <si>
    <t>KARAYA/STOMA/MICROP.</t>
  </si>
  <si>
    <t>LOOP OSTOMY BRDGE.EA</t>
  </si>
  <si>
    <t>LOOP OSTOMY DRAIN.EA</t>
  </si>
  <si>
    <t>LOOP OSTOMY GSKT. EA</t>
  </si>
  <si>
    <t>NEPHROSTOMY URINARY DRAIN BAG</t>
  </si>
  <si>
    <t>A5200</t>
  </si>
  <si>
    <t>OSTOMY BELTS</t>
  </si>
  <si>
    <t>PERINEAL WASH P2008</t>
  </si>
  <si>
    <t>SKIN GEL</t>
  </si>
  <si>
    <t>STERILE PCKD DRN SET</t>
  </si>
  <si>
    <t>STOMA COVER</t>
  </si>
  <si>
    <t>STOMA IRRIG. DRAIN</t>
  </si>
  <si>
    <t>STOMA LUBE</t>
  </si>
  <si>
    <t>STOMA PASTE</t>
  </si>
  <si>
    <t>STOMAHESIVE 4X4</t>
  </si>
  <si>
    <t>STOMAHESIVE 8X8</t>
  </si>
  <si>
    <t>STOMA/MICROPORE/FLTR</t>
  </si>
  <si>
    <t>UROSTOMY BAGS-MED</t>
  </si>
  <si>
    <t>UROSTOMY BAGS-SHORT</t>
  </si>
  <si>
    <t>UROSTOMY BAGS 1 3/4</t>
  </si>
  <si>
    <t>FILTER SECURITY BAGS</t>
  </si>
  <si>
    <t>**SURG/EXTRA INSTR**</t>
  </si>
  <si>
    <t>AB KIT</t>
  </si>
  <si>
    <t>ACCESS SHEATH</t>
  </si>
  <si>
    <t>C1766</t>
  </si>
  <si>
    <t>ACU CLIP RT ANGLE</t>
  </si>
  <si>
    <t>ADAPTER PIN-UNIVERSAL #170154848</t>
  </si>
  <si>
    <t>AIRWAY 40 MM</t>
  </si>
  <si>
    <t>AIRWAY 60 MM</t>
  </si>
  <si>
    <t>AIRWAY 80 MM</t>
  </si>
  <si>
    <t>AIRWAY 90 MM</t>
  </si>
  <si>
    <t>AIRWAY 100 MM</t>
  </si>
  <si>
    <t>AIRWAY 110 MM</t>
  </si>
  <si>
    <t>AIRWAY-NASAL 34F</t>
  </si>
  <si>
    <t>AIRWAY-RESUSITUBE</t>
  </si>
  <si>
    <t>AIRWAY-NASO-PHARYN.</t>
  </si>
  <si>
    <t>ALLIGATOR FORCEPS</t>
  </si>
  <si>
    <t>ANGIOPLASTY CATHETER</t>
  </si>
  <si>
    <t>ANTENNA</t>
  </si>
  <si>
    <t>ANTENNA ADAPTER</t>
  </si>
  <si>
    <t>C1883</t>
  </si>
  <si>
    <t>ANTERIOR PROLAPSE REPAIR SYS</t>
  </si>
  <si>
    <t>C1763</t>
  </si>
  <si>
    <t>ANTI-REFLUX PROSTHE.</t>
  </si>
  <si>
    <t>ANTI-REFLUX VALVE</t>
  </si>
  <si>
    <t>ARTHROSCOPIC DRAPE</t>
  </si>
  <si>
    <t>ATRIAL LEAD</t>
  </si>
  <si>
    <t>BAIN CIRCUIT - ANEST</t>
  </si>
  <si>
    <t>BIOPSY FORCEPS</t>
  </si>
  <si>
    <t>BIOPSY FORCEPS-SMALL CUP</t>
  </si>
  <si>
    <t>BIOPSY FORCEP HOT</t>
  </si>
  <si>
    <t>BI POLAR LEADS</t>
  </si>
  <si>
    <t>BIFLO NASAL CANNULA</t>
  </si>
  <si>
    <t>A4615</t>
  </si>
  <si>
    <t>BITE BLOCKS</t>
  </si>
  <si>
    <t>BLADE-GIGLI SAW</t>
  </si>
  <si>
    <t>BLADE-ORTHO</t>
  </si>
  <si>
    <t>BLADE-MICRO SAW 4.5MM X 25.5MM</t>
  </si>
  <si>
    <t>BLADE-ISOLATING SAW</t>
  </si>
  <si>
    <t>BLADE-SINGLE USE FOR CLIPPER</t>
  </si>
  <si>
    <t>BLADE-TOME</t>
  </si>
  <si>
    <t>OSCILLATOR BLADE</t>
  </si>
  <si>
    <t>BLOOD PR. CUFF-DISP.</t>
  </si>
  <si>
    <t>BLOOD WRMR.CUFFS,DIS</t>
  </si>
  <si>
    <t>BLUNTPORT 5-12MM</t>
  </si>
  <si>
    <t>BONE CEMENT</t>
  </si>
  <si>
    <t>BONE SCREW</t>
  </si>
  <si>
    <t>BONE SURGICAL TRAY</t>
  </si>
  <si>
    <t>BONE WAX</t>
  </si>
  <si>
    <t>BOOTS</t>
  </si>
  <si>
    <t>BOVIE CAU PEN W/HSWT</t>
  </si>
  <si>
    <t>BOVIE TIP</t>
  </si>
  <si>
    <t>BOVIE CORD-DISP</t>
  </si>
  <si>
    <t>BUTTON</t>
  </si>
  <si>
    <t>A4555</t>
  </si>
  <si>
    <t>CAROTID ARTERY SHUNT</t>
  </si>
  <si>
    <t>ORTHO BURR</t>
  </si>
  <si>
    <t>CASSETTE DRAPE</t>
  </si>
  <si>
    <t>CATHETER INTRAUTER</t>
  </si>
  <si>
    <t>CATHETER INTRODUCER</t>
  </si>
  <si>
    <t>CATH INTRODUCER TRAY</t>
  </si>
  <si>
    <t>CAUT/FT CTRL SUCTION</t>
  </si>
  <si>
    <t>CAUTERY/DISPOSABLE</t>
  </si>
  <si>
    <t>CAUTERY SUCTION</t>
  </si>
  <si>
    <t>CEMENT MIXING BOWL</t>
  </si>
  <si>
    <t>CEMENT MIXING KIT II</t>
  </si>
  <si>
    <t>COLOPLAST ARIS SLING</t>
  </si>
  <si>
    <t>C1771</t>
  </si>
  <si>
    <t>CENT VENOUS CATH KIT</t>
  </si>
  <si>
    <t>CIDEX SOAK</t>
  </si>
  <si>
    <t>CLAVE CONNECTOR</t>
  </si>
  <si>
    <t>COLOPLAST SHEATH</t>
  </si>
  <si>
    <t>CONFORMER/EACH</t>
  </si>
  <si>
    <t>COOK S/P KIT</t>
  </si>
  <si>
    <t>CORD DAC ACTIVE DISP</t>
  </si>
  <si>
    <t>CURRETTS-CURVED</t>
  </si>
  <si>
    <t>CURRETTE ENDO SUCT.</t>
  </si>
  <si>
    <t>CURRETTS-STRAIGHT</t>
  </si>
  <si>
    <t>CYSTO APRON</t>
  </si>
  <si>
    <t>CYSTOTOME 25 GA</t>
  </si>
  <si>
    <t>CYSTOTOME NEEDLE</t>
  </si>
  <si>
    <t>CYTOLOGY BRUSH-DISPO</t>
  </si>
  <si>
    <t>DELIVERY ROOM SET-UP</t>
  </si>
  <si>
    <t>DERMATOME CUTTING HD</t>
  </si>
  <si>
    <t>DERMATOME BLDS</t>
  </si>
  <si>
    <t>DERMATONE GLUE</t>
  </si>
  <si>
    <t>DERMATONE TAPE-REECE</t>
  </si>
  <si>
    <t>DERMATONE TAPE-STRYR</t>
  </si>
  <si>
    <t>DISCARD-A-PAD</t>
  </si>
  <si>
    <t>DISPOSABLE CLIP FIXING DEVICE</t>
  </si>
  <si>
    <t>DOUBLE VELOUR GRAFT</t>
  </si>
  <si>
    <t>DRILLS</t>
  </si>
  <si>
    <t>DUOVISC SUPPLY</t>
  </si>
  <si>
    <t>ELECT/SURG. GRND PAD</t>
  </si>
  <si>
    <t>ELECT VAPORIZATION</t>
  </si>
  <si>
    <t>ENDOCATH 10MM</t>
  </si>
  <si>
    <t>ENDO BABCOCK</t>
  </si>
  <si>
    <t>ENDO GIA30</t>
  </si>
  <si>
    <t>ENDO GIA30 LOADS</t>
  </si>
  <si>
    <t>ENDOTRACHEAL TBE 2.0</t>
  </si>
  <si>
    <t>ENDOTRACHEAL TBE 2.5</t>
  </si>
  <si>
    <t>ENDOTRACHEAL TBE 3.0</t>
  </si>
  <si>
    <t>ENDOTRACHEAL TBE 3.5</t>
  </si>
  <si>
    <t>ENDOTRACHEAL TBE 4.0</t>
  </si>
  <si>
    <t>ENDOTRACHEAL TBE 4.5</t>
  </si>
  <si>
    <t>ENDOTRACHEAL TBE 5.0</t>
  </si>
  <si>
    <t>ENDOTRACHEAL TBE 5.5</t>
  </si>
  <si>
    <t>ENDOTRACHEAL TBE 6.0</t>
  </si>
  <si>
    <t>ENDOTRACHEAL TBE 6.5</t>
  </si>
  <si>
    <t>ENDOTRACHEAL TBE 7.0</t>
  </si>
  <si>
    <t>ENDOTRACHEAL TBE 7.5</t>
  </si>
  <si>
    <t>ENDOTRACHEAL TBE 8.0</t>
  </si>
  <si>
    <t>ENDOTRACHEAL TBE 8.5</t>
  </si>
  <si>
    <t>ENDOTRACHEAL TBE 9.0</t>
  </si>
  <si>
    <t>ENDOTRACHEAL TBE 9.5</t>
  </si>
  <si>
    <t>ENDOTRACHEAL TBE 10.</t>
  </si>
  <si>
    <t>ENDO MARK-ENDOSCOPIC INK MARKER</t>
  </si>
  <si>
    <t>ENDOTRACHEAL TB 10.5</t>
  </si>
  <si>
    <t>ENDO TUBE-FOME CUF</t>
  </si>
  <si>
    <t>ENDO TUBE UNCUFD 2.5</t>
  </si>
  <si>
    <t>ENDO TRECHEA TUBE 20</t>
  </si>
  <si>
    <t>ENDO TUBE UNCUFD 3.5</t>
  </si>
  <si>
    <t>ENDO TUBE UNCUFD 4.0</t>
  </si>
  <si>
    <t>ENDO TUBE UNCUFD 4.5</t>
  </si>
  <si>
    <t>ENDO TBE UNCUF 3.0</t>
  </si>
  <si>
    <t>ENDO TBE UNCUF 3.5</t>
  </si>
  <si>
    <t>ENDO TBE UNCUF 4.5</t>
  </si>
  <si>
    <t>ENDO TBE UNCUF 8.0</t>
  </si>
  <si>
    <t>ENDO TBE UNCUF 10.0</t>
  </si>
  <si>
    <t>ENDO TBE UNCUF 12.0</t>
  </si>
  <si>
    <t>ENDO TB W/MURPHY EYE</t>
  </si>
  <si>
    <t>ENDO TUBE HOLDER-EA.</t>
  </si>
  <si>
    <t>ENDO TUBE EXCHANGER</t>
  </si>
  <si>
    <t>EPIDURAL PACK</t>
  </si>
  <si>
    <t>A4300</t>
  </si>
  <si>
    <t>EPIDURAL SET</t>
  </si>
  <si>
    <t>EPIX ALLIED GRASPER</t>
  </si>
  <si>
    <t>ESOPHAGEAL STETHESC.</t>
  </si>
  <si>
    <t>COMBITUBE ESO. TREAC</t>
  </si>
  <si>
    <t>EYE SHIELD</t>
  </si>
  <si>
    <t>EYE SPONGES/PKG</t>
  </si>
  <si>
    <t>EYE SURGICAL PACK</t>
  </si>
  <si>
    <t>EYE INSTRUMENT SURG TRAY</t>
  </si>
  <si>
    <t>EQUIPMENT COVER</t>
  </si>
  <si>
    <t>EXTERNAL P/MAKER-/HR</t>
  </si>
  <si>
    <t>EXTRA INSTR.PER EACH</t>
  </si>
  <si>
    <t>FACET PACK</t>
  </si>
  <si>
    <t>FALOPE RING</t>
  </si>
  <si>
    <t>FLUID BLOOD WARMER TUBING</t>
  </si>
  <si>
    <t>FLUID WARMER</t>
  </si>
  <si>
    <t>FAST TRACK LMA</t>
  </si>
  <si>
    <t>FLOUROSCOPE</t>
  </si>
  <si>
    <t>77002</t>
  </si>
  <si>
    <t>FOAM GEL</t>
  </si>
  <si>
    <t>FOGARTY CATH-2FR</t>
  </si>
  <si>
    <t>FOGARTY CATH-4FR/6FR</t>
  </si>
  <si>
    <t>FORCEP DISP BOX</t>
  </si>
  <si>
    <t>FORCEP FOREIGN BODY</t>
  </si>
  <si>
    <t>FORCEP-HOT BIOPSY</t>
  </si>
  <si>
    <t>GEMINI BASKET</t>
  </si>
  <si>
    <t>C1773</t>
  </si>
  <si>
    <t>GASTROSTOMY TUBE 24F</t>
  </si>
  <si>
    <t>GENERATOR NEURO NON-RECHARGEABLE</t>
  </si>
  <si>
    <t>C1767</t>
  </si>
  <si>
    <t>GROSHONGE KIT</t>
  </si>
  <si>
    <t>GROSHONGE REPAIR KIT</t>
  </si>
  <si>
    <t>GORE-TEX DUAL MESH</t>
  </si>
  <si>
    <t>GORE-TEX SUTURE</t>
  </si>
  <si>
    <t>GUIDEWIRE-COATED #620-103</t>
  </si>
  <si>
    <t>GUIDANCE WIRE</t>
  </si>
  <si>
    <t>C1769</t>
  </si>
  <si>
    <t>HAGIE PIN</t>
  </si>
  <si>
    <t>GYRUS BUTTERFLY VENT TUBE 1.27MM 1D</t>
  </si>
  <si>
    <t>GYRUS REUTER-BOBBIN VENT TUBE 1.14MM 1D</t>
  </si>
  <si>
    <t>GYRUS PAPAPELLEA</t>
  </si>
  <si>
    <t>HARMONIC GEN</t>
  </si>
  <si>
    <t>HARMONIC</t>
  </si>
  <si>
    <t>HARMONIC SLEEVE 5MM</t>
  </si>
  <si>
    <t>HARMONIC SHEARS</t>
  </si>
  <si>
    <t>HARMONIC CORD</t>
  </si>
  <si>
    <t>HANSEN STREET NAILS</t>
  </si>
  <si>
    <t>HEAD AND HEEL REST</t>
  </si>
  <si>
    <t>HEAD POSITIONER SLOTTED ADULT</t>
  </si>
  <si>
    <t>HEMATURA CATH</t>
  </si>
  <si>
    <t>A4346</t>
  </si>
  <si>
    <t>HEMOVAC DRAIN 200 ML</t>
  </si>
  <si>
    <t>HEMOVAC DRAIN 400 ML</t>
  </si>
  <si>
    <t>HEMOVAC WITH NEEDLE</t>
  </si>
  <si>
    <t>HIP PINNING</t>
  </si>
  <si>
    <t>HIP SPICA-ADULT</t>
  </si>
  <si>
    <t>HIP SPICA-CHILD</t>
  </si>
  <si>
    <t>HOOKED INTRAMED.PINS</t>
  </si>
  <si>
    <t>HUMID VENT</t>
  </si>
  <si>
    <t>HYSTERECTOMY DRN.KIT</t>
  </si>
  <si>
    <t>INFUSION SET 20G INJECTABLE</t>
  </si>
  <si>
    <t>INSORB STAPLER</t>
  </si>
  <si>
    <t>INTRODUCER BOUGIE</t>
  </si>
  <si>
    <t>INTRODUCER KIT</t>
  </si>
  <si>
    <t>INTRAOCULAR LENS</t>
  </si>
  <si>
    <t>C1780</t>
  </si>
  <si>
    <t>INTRODUCER SHEATH</t>
  </si>
  <si>
    <t>C1894</t>
  </si>
  <si>
    <t>IO NEEDLE</t>
  </si>
  <si>
    <t>A4212</t>
  </si>
  <si>
    <t>IRRIG IOL POSITIONR</t>
  </si>
  <si>
    <t>JACKSN-PRAT DRN&amp;BULB</t>
  </si>
  <si>
    <t>JEWETTE NAILS</t>
  </si>
  <si>
    <t>JORDAN IMPLANT</t>
  </si>
  <si>
    <t>KIT-APPENDECTOMY</t>
  </si>
  <si>
    <t>KITTNER ENDO SNGL TP</t>
  </si>
  <si>
    <t>KIRSCHNER WIRE</t>
  </si>
  <si>
    <t>KNIFE COLD</t>
  </si>
  <si>
    <t>KNIFE RESECTOSCOPE</t>
  </si>
  <si>
    <t>KNOWLES PINS</t>
  </si>
  <si>
    <t>LAMINARIA</t>
  </si>
  <si>
    <t>LEAD NEUROSTIMULATOR</t>
  </si>
  <si>
    <t>C1778</t>
  </si>
  <si>
    <t>LEADS-ATRIAL</t>
  </si>
  <si>
    <t>LEADS-TEMPORARY/EA.</t>
  </si>
  <si>
    <t>LEADS-VENTRICLE</t>
  </si>
  <si>
    <t>LESI PACK</t>
  </si>
  <si>
    <t>LIGASURE LG</t>
  </si>
  <si>
    <t>LIGHT HANDLES</t>
  </si>
  <si>
    <t>LIGHT SHIELDS</t>
  </si>
  <si>
    <t>LMA SIZE 3-4-5</t>
  </si>
  <si>
    <t>LMA UNIQUE SIZE 2.5</t>
  </si>
  <si>
    <t>LMA SUPREME SIZE 4</t>
  </si>
  <si>
    <t>LMA SUPREME SIZE 5</t>
  </si>
  <si>
    <t>LOOP COAG</t>
  </si>
  <si>
    <t>LOOP CUTTING</t>
  </si>
  <si>
    <t>LOTTES TIBIA NAILS</t>
  </si>
  <si>
    <t>LUKITUBES 3</t>
  </si>
  <si>
    <t>LUKITUBES 61/4</t>
  </si>
  <si>
    <t>LTA KIT</t>
  </si>
  <si>
    <t>LYOFOAM ADHESIVE</t>
  </si>
  <si>
    <t>ALTRAZEAL NANOFLEX HYDROGEL DRESSING</t>
  </si>
  <si>
    <t>A6262</t>
  </si>
  <si>
    <t>MAMMARY PROSTHESIS</t>
  </si>
  <si>
    <t>MARLEX MESH</t>
  </si>
  <si>
    <t>MASK-DISP ANESTHESIA</t>
  </si>
  <si>
    <t>MASK-LARYNGEAL</t>
  </si>
  <si>
    <t>MAXILLOFACIAL KITS</t>
  </si>
  <si>
    <t>MERCURY</t>
  </si>
  <si>
    <t>MESH PLUG</t>
  </si>
  <si>
    <t>MEROCEL PACK</t>
  </si>
  <si>
    <t>METZ TIP</t>
  </si>
  <si>
    <t>MISCELLANEOUS</t>
  </si>
  <si>
    <t>MISC MANAGED CARE</t>
  </si>
  <si>
    <t>BLADDER EVAC</t>
  </si>
  <si>
    <t>BLADDER SLING SYSTEM</t>
  </si>
  <si>
    <t>MYRINGOTOMY KNIFE</t>
  </si>
  <si>
    <t>TESTICULAR PROSTHESIS</t>
  </si>
  <si>
    <t>L8699</t>
  </si>
  <si>
    <t>NASO-TAMP/PKG</t>
  </si>
  <si>
    <t>STIMULATION TEST LEAD</t>
  </si>
  <si>
    <t>A4290</t>
  </si>
  <si>
    <t>NASAL PACK</t>
  </si>
  <si>
    <t>NEEDLE TIP BOVIE</t>
  </si>
  <si>
    <t>O BAND LIGATOR</t>
  </si>
  <si>
    <t>OPEN END CATH</t>
  </si>
  <si>
    <t>OPTH CRESCENT KNIFE</t>
  </si>
  <si>
    <t>OPTH SLIT BLADE</t>
  </si>
  <si>
    <t>O.R. CASE SET-UP</t>
  </si>
  <si>
    <t>OR DENTAL/SCOPE C/CS</t>
  </si>
  <si>
    <t>PACEMAKER</t>
  </si>
  <si>
    <t>PADS ARM BOARD</t>
  </si>
  <si>
    <t>PAIN PACK</t>
  </si>
  <si>
    <t>PALL BLOOD FILTER</t>
  </si>
  <si>
    <t>PALL HEAT &amp; MOISTURE</t>
  </si>
  <si>
    <t>PANTY-OB MESH</t>
  </si>
  <si>
    <t>PERCUTANEOUS SIL.CAT</t>
  </si>
  <si>
    <t>PERCUT SUPRAPUBIC CATHETER SET 420-100</t>
  </si>
  <si>
    <t>PHOTO CHARGE</t>
  </si>
  <si>
    <t>PODIATRY SCREW SET</t>
  </si>
  <si>
    <t>PORT ACCESS KIT</t>
  </si>
  <si>
    <t>PORT-A-CATH POWER LOC</t>
  </si>
  <si>
    <t>POSTERIOR PROLAPSE REPAIR SYS</t>
  </si>
  <si>
    <t>PERITONEAL VENOUS SH</t>
  </si>
  <si>
    <t>PORCINE SKIM</t>
  </si>
  <si>
    <t>PLASTIBELL</t>
  </si>
  <si>
    <t>PORT-A-CATH</t>
  </si>
  <si>
    <t>C1788</t>
  </si>
  <si>
    <t>PROSTHESIS-ORTHOPED</t>
  </si>
  <si>
    <t>PROSTHESIS-VASC./STR</t>
  </si>
  <si>
    <t>PROBE-INSULSCAN</t>
  </si>
  <si>
    <t>PORT-A-CATH INTRODUCER KIT</t>
  </si>
  <si>
    <t>PROGRAMMER</t>
  </si>
  <si>
    <t>PROLITE MESH</t>
  </si>
  <si>
    <t>PROSTHESIS-VASC./BI</t>
  </si>
  <si>
    <t>PROTECTOR II</t>
  </si>
  <si>
    <t>PROBE COVER</t>
  </si>
  <si>
    <t>PULL PEG KIT</t>
  </si>
  <si>
    <t>PUMP-IV</t>
  </si>
  <si>
    <t>Y7507</t>
  </si>
  <si>
    <t>PUMP-IV/CCU</t>
  </si>
  <si>
    <t>PUMP-PCA</t>
  </si>
  <si>
    <t>PUSHERS</t>
  </si>
  <si>
    <t>RAZOR-STERILE</t>
  </si>
  <si>
    <t>RAZOR BLADE-DISP</t>
  </si>
  <si>
    <t>READYBATH CAP</t>
  </si>
  <si>
    <t>REBREATHING CIRCUIT</t>
  </si>
  <si>
    <t>RECEPTAL VALVES</t>
  </si>
  <si>
    <t>REMOVER LOTION 0.5 OZ</t>
  </si>
  <si>
    <t>REMOVER LOTION 4 OZ</t>
  </si>
  <si>
    <t>RENAL DILATATION SET</t>
  </si>
  <si>
    <t>RESECTOSCOPE LOOPS</t>
  </si>
  <si>
    <t>RETROBULBAR  1 1/2"</t>
  </si>
  <si>
    <t>RETROBULBAR NEEDLE</t>
  </si>
  <si>
    <t>ROLLER UROLOGY</t>
  </si>
  <si>
    <t>RUSCH S/P PUNCTURE</t>
  </si>
  <si>
    <t>RUSH ROD</t>
  </si>
  <si>
    <t>SAT O2 FINGER PROBE</t>
  </si>
  <si>
    <t>SCALPEL-DISP. #10</t>
  </si>
  <si>
    <t>SCALPEL-DISP. #11</t>
  </si>
  <si>
    <t>SCALPEL-DISP. #15</t>
  </si>
  <si>
    <t>SCLEROTOME BLADES</t>
  </si>
  <si>
    <t>SCREW SET</t>
  </si>
  <si>
    <t>C1713</t>
  </si>
  <si>
    <t>SHODS</t>
  </si>
  <si>
    <t>SILVER THERMAL HAT</t>
  </si>
  <si>
    <t>SLEEVE-STERILE SURGICAL</t>
  </si>
  <si>
    <t>SURGIMESH 10X15</t>
  </si>
  <si>
    <t>SURGIMESH 14X15</t>
  </si>
  <si>
    <t>URINARY INCONTINENCE SLING DEVICE</t>
  </si>
  <si>
    <t>SNARE/LG OVAL</t>
  </si>
  <si>
    <t>SNARE POLYPECTOMY</t>
  </si>
  <si>
    <t>SNS LEAD - 28CM</t>
  </si>
  <si>
    <t>SMITH PETERSON NAIL</t>
  </si>
  <si>
    <t>SOCK AID W/CORD</t>
  </si>
  <si>
    <t>SMITH PETERSON PLATE</t>
  </si>
  <si>
    <t>SPAR C SLING</t>
  </si>
  <si>
    <t>SPRING GRIP 5MM</t>
  </si>
  <si>
    <t>SPRING GRIP 12MM</t>
  </si>
  <si>
    <t>STENT OPEN-TIP URET</t>
  </si>
  <si>
    <t>C1874</t>
  </si>
  <si>
    <t>STONE BASKET</t>
  </si>
  <si>
    <t>STONE RET. BASKET</t>
  </si>
  <si>
    <t>STYLET</t>
  </si>
  <si>
    <t>SUBCLAVIAN INTRO.</t>
  </si>
  <si>
    <t>SUCTION KIT-REDI T</t>
  </si>
  <si>
    <t>SUCTION LINERS</t>
  </si>
  <si>
    <t>SUCTION IRRIG. DISP.</t>
  </si>
  <si>
    <t>SUPPLEMENT SUPLENA</t>
  </si>
  <si>
    <t>FEEDING BAG FLUSH SET</t>
  </si>
  <si>
    <t>SURGI-KIT</t>
  </si>
  <si>
    <t>SURGI-NEEDLE</t>
  </si>
  <si>
    <t>SURGIFOAM</t>
  </si>
  <si>
    <t>SURGICAL BLADE #10</t>
  </si>
  <si>
    <t>SURGICAL BLADE #11</t>
  </si>
  <si>
    <t>SURGICAL BLADE #12</t>
  </si>
  <si>
    <t>POLYMEM 4X4 MAX SILVER</t>
  </si>
  <si>
    <t>A6209</t>
  </si>
  <si>
    <t>SURGICAL BLADE #15</t>
  </si>
  <si>
    <t>SURGICAL BLADE #21</t>
  </si>
  <si>
    <t>SURGICAL BLAD BEAVER</t>
  </si>
  <si>
    <t>SURG.BLADE-KATENA</t>
  </si>
  <si>
    <t>SURGICAL SKIN MARKER</t>
  </si>
  <si>
    <t>SWIVEL HANDLE &amp;TBNG</t>
  </si>
  <si>
    <t>TEMP-A-STRIP</t>
  </si>
  <si>
    <t>THREE WAY STOPCOCK</t>
  </si>
  <si>
    <t>TISSUE ADHESIVE</t>
  </si>
  <si>
    <t>TISSUE CONNECTIVE-HUMAN</t>
  </si>
  <si>
    <t>TISSUE CONNECTIVE-NON HUMAN</t>
  </si>
  <si>
    <t>TOURNIQUET CUFF</t>
  </si>
  <si>
    <t>TRITON NEEDLE RADIATION MARKERS</t>
  </si>
  <si>
    <t>TROCAR 12MM BLADED TIP</t>
  </si>
  <si>
    <t>TROCAR BLUNT TIP SYR</t>
  </si>
  <si>
    <t>TRACH TUBE-FOME CUF</t>
  </si>
  <si>
    <t>TRACTION BELT-PELVIC</t>
  </si>
  <si>
    <t>TROCAR D15 VERSAPORT</t>
  </si>
  <si>
    <t>TRACTION BOW</t>
  </si>
  <si>
    <t>TRANSDUCER-DISP.</t>
  </si>
  <si>
    <t>TRANSDUCER COVER</t>
  </si>
  <si>
    <t>THEMODILATION CATH</t>
  </si>
  <si>
    <t>UHS LASER</t>
  </si>
  <si>
    <t>URETERAL ACCESS SHEATH</t>
  </si>
  <si>
    <t>URETERAL CATH</t>
  </si>
  <si>
    <t>TRANSFER TUBING-PK50</t>
  </si>
  <si>
    <t>TUBINE INSUFLAT/FLTR</t>
  </si>
  <si>
    <t>ULNA NERVE PROTECTOR</t>
  </si>
  <si>
    <t>URETERAL DRAIN METER</t>
  </si>
  <si>
    <t>C2625</t>
  </si>
  <si>
    <t>DISP. VEIN STRIPPERS</t>
  </si>
  <si>
    <t>MESH ELEVATE KIT</t>
  </si>
  <si>
    <t>VAGINAL SLING</t>
  </si>
  <si>
    <t>VAGINAL SLING TVT54</t>
  </si>
  <si>
    <t>VASC ACCESS MEDIPORT</t>
  </si>
  <si>
    <t>VENA CAVA CLAMP</t>
  </si>
  <si>
    <t>VENT TUBE-1.00 MM</t>
  </si>
  <si>
    <t>VAGITRAC DRAPE KIT</t>
  </si>
  <si>
    <t>VENTRAL SUMP DRAIN</t>
  </si>
  <si>
    <t>VENTRALEX MESH SM</t>
  </si>
  <si>
    <t>VENTRALEX MESH MED</t>
  </si>
  <si>
    <t>VENTRALEX MESH LG</t>
  </si>
  <si>
    <t>VERSAPORT 5MM</t>
  </si>
  <si>
    <t>VERSAPORT 5-12MM</t>
  </si>
  <si>
    <t>VERSATEC 4.8MM MULTIFIRE</t>
  </si>
  <si>
    <t>VERSATEC RELOAD</t>
  </si>
  <si>
    <t>VESSELOOPS/PKG</t>
  </si>
  <si>
    <t>VISION BLUE VIAL</t>
  </si>
  <si>
    <t>VICRYL MESH 12X12 ETHICON</t>
  </si>
  <si>
    <t>WOUND SPAN</t>
  </si>
  <si>
    <t>ZERO TIP RETRIEVAL BASKET</t>
  </si>
  <si>
    <t>ZIP WIRE</t>
  </si>
  <si>
    <t>ANTI-FOG FOR LENS</t>
  </si>
  <si>
    <t>EC ACCESSORY KIT</t>
  </si>
  <si>
    <t>EC OPERATING KIT</t>
  </si>
  <si>
    <t>ENDO CLIP</t>
  </si>
  <si>
    <t>ENDO CUFF</t>
  </si>
  <si>
    <t>ENDO DISSECT</t>
  </si>
  <si>
    <t>ENDO GRASP</t>
  </si>
  <si>
    <t>ENDO LOOP</t>
  </si>
  <si>
    <t>ENDO SHEARS</t>
  </si>
  <si>
    <t>FIBER-DISP</t>
  </si>
  <si>
    <t>FIBER-DISP TUR</t>
  </si>
  <si>
    <t>HOSE, NONST. 7/8"</t>
  </si>
  <si>
    <t>HOSE, NONST. 1 1/4"</t>
  </si>
  <si>
    <t>HOSE, STERILE 7/8"</t>
  </si>
  <si>
    <t>HOSE, STERILE 1 1/4"</t>
  </si>
  <si>
    <t>SUCTION CAN. FOR LZR</t>
  </si>
  <si>
    <t>SURGI-GRIP</t>
  </si>
  <si>
    <t>SURGICLIP 9.0</t>
  </si>
  <si>
    <t>3D MAX MESH</t>
  </si>
  <si>
    <t>**SUTURES**</t>
  </si>
  <si>
    <t>AUTO CLIPS</t>
  </si>
  <si>
    <t>EEA-28</t>
  </si>
  <si>
    <t>DERMABOND</t>
  </si>
  <si>
    <t>G0168</t>
  </si>
  <si>
    <t>DISP.EEA-21/25/28/31</t>
  </si>
  <si>
    <t>DERMAGINATE/AG</t>
  </si>
  <si>
    <t>FACIA STAPLER</t>
  </si>
  <si>
    <t>GIA</t>
  </si>
  <si>
    <t>GIA DISPOSABLE UNIT</t>
  </si>
  <si>
    <t>GIA DISP LOAD UNIT</t>
  </si>
  <si>
    <t>LIQUID ADHESIVE-10CC</t>
  </si>
  <si>
    <t>PLDS-15W</t>
  </si>
  <si>
    <t>PREMIUM PLUS CEEA AS</t>
  </si>
  <si>
    <t>PURSTRING 65 AUTOSUTURE</t>
  </si>
  <si>
    <t>MICHAEL CLIPS</t>
  </si>
  <si>
    <t>MICKEY BUTTON</t>
  </si>
  <si>
    <t>ROTICULATOR 55-3.5</t>
  </si>
  <si>
    <t>ROTICULATOR 55-4.5</t>
  </si>
  <si>
    <t>ROTICULATOR POLY-170</t>
  </si>
  <si>
    <t>ROTICULATOR POLY-200</t>
  </si>
  <si>
    <t>SILVER BRAIN CLIPS</t>
  </si>
  <si>
    <t>STAPLE GUN</t>
  </si>
  <si>
    <t>SKIN STAPLER-35W</t>
  </si>
  <si>
    <t>STAPLE REMOVER</t>
  </si>
  <si>
    <t>SURGICLIP L-11.5</t>
  </si>
  <si>
    <t>SURGICLIP L-13</t>
  </si>
  <si>
    <t>CLIP-A-MATIC M-20</t>
  </si>
  <si>
    <t>SUTURE</t>
  </si>
  <si>
    <t>SUTURE-EYE</t>
  </si>
  <si>
    <t>SUTURE D &amp; G</t>
  </si>
  <si>
    <t>SUTURE DEXON</t>
  </si>
  <si>
    <t>SUTURE PKG.</t>
  </si>
  <si>
    <t>TA 45 LOADING UNIT</t>
  </si>
  <si>
    <t>TA 55-3.5 INSTRUMENT</t>
  </si>
  <si>
    <t>TA 55-4.8 INSTRUMENT</t>
  </si>
  <si>
    <t>TA 60</t>
  </si>
  <si>
    <t>TA 60 RELOADS</t>
  </si>
  <si>
    <t>TA 90-3.5 INSTRUMENT</t>
  </si>
  <si>
    <t>TA 90-4.8 INSTRUMENT</t>
  </si>
  <si>
    <t>TA 90 LOADING UNIT</t>
  </si>
  <si>
    <t>TA 45 AUTOSUTURE - TA4535S</t>
  </si>
  <si>
    <t>TA 90 AUTOSUTURE - TA9048S</t>
  </si>
  <si>
    <t>**SYRINGES-NEEDLES**</t>
  </si>
  <si>
    <t>ASEPTO SYRG.-DISP.</t>
  </si>
  <si>
    <t>ASEPTO SYRG. GLS 2OZ</t>
  </si>
  <si>
    <t>ASEPTO SYRG. GLS 3OZ</t>
  </si>
  <si>
    <t>BIOPSY NDLE.41/2-DIS</t>
  </si>
  <si>
    <t>PROSTATE BIOPSY PUNCH</t>
  </si>
  <si>
    <t>BIOPSY NDLE.6-DISP</t>
  </si>
  <si>
    <t>BIOPSY NEEDLE-BREAST</t>
  </si>
  <si>
    <t>BIOPSY SYSTEM-18 GA</t>
  </si>
  <si>
    <t>CLICK-LOCK NEEDLE</t>
  </si>
  <si>
    <t>EAR &amp; ULCER SYRINGE</t>
  </si>
  <si>
    <t>DISP NEEDLE GASTRO</t>
  </si>
  <si>
    <t>EPIDURAL NDL 16 GA</t>
  </si>
  <si>
    <t>FEEDING SYRG-10 10CC</t>
  </si>
  <si>
    <t>HUBER GRIPPER NDL.</t>
  </si>
  <si>
    <t>HUBER NEEDLE</t>
  </si>
  <si>
    <t>IRRIGATION SET</t>
  </si>
  <si>
    <t>IRRIGATING SYRINGE</t>
  </si>
  <si>
    <t>LUERLOCK SET</t>
  </si>
  <si>
    <t>ANCHOR NEEDLES</t>
  </si>
  <si>
    <t>PER-Q CATH NEEDLE</t>
  </si>
  <si>
    <t>SPINAL NEEDL.20GX3.5</t>
  </si>
  <si>
    <t>SPINAL NDLE. 22GX2.5</t>
  </si>
  <si>
    <t>SPINAL NEEDL.22GX3.5</t>
  </si>
  <si>
    <t>SPINAL NEEDL.25GX3.5</t>
  </si>
  <si>
    <t>SPINAL NEEDLES 140MM</t>
  </si>
  <si>
    <t>SYRG/NDL 3CC 21X1</t>
  </si>
  <si>
    <t>SYRINGE 3CC</t>
  </si>
  <si>
    <t>SYRINGE 5CC</t>
  </si>
  <si>
    <t>SYRINGE 10CC</t>
  </si>
  <si>
    <t>SYRINGE TB</t>
  </si>
  <si>
    <t>SYRINGE 20CC</t>
  </si>
  <si>
    <t>SYRINGE 30CC</t>
  </si>
  <si>
    <t>SYRINGE 50CC</t>
  </si>
  <si>
    <t>SYRINGE 60CC</t>
  </si>
  <si>
    <t>SYRINGE/GAUGE ASSEMBLY 60CC</t>
  </si>
  <si>
    <t>WINGED INFUSION SET</t>
  </si>
  <si>
    <t>**TAPE**</t>
  </si>
  <si>
    <t>CONFORM TAPE 2</t>
  </si>
  <si>
    <t>CONFORM TAPE 3</t>
  </si>
  <si>
    <t>CONFORM TAPE 4</t>
  </si>
  <si>
    <t>DERMICEL TAPE 1</t>
  </si>
  <si>
    <t>DERMICEL TAPE 2</t>
  </si>
  <si>
    <t>DERMICEL TAPE 3</t>
  </si>
  <si>
    <t>DERMIFORM TAPE 1IN.</t>
  </si>
  <si>
    <t>DERMIFORM TAPE 2IN.</t>
  </si>
  <si>
    <t>MICROFOAM-3 IN.</t>
  </si>
  <si>
    <t>MICROFOAM PATCH TAPE</t>
  </si>
  <si>
    <t>MICROPORE TAPE 1</t>
  </si>
  <si>
    <t>MICROPORE TAPE 2</t>
  </si>
  <si>
    <t>MICROPORE TAPE 3</t>
  </si>
  <si>
    <t>POROUS TAPE 1 IN</t>
  </si>
  <si>
    <t>POROUS TAPE 2 IN</t>
  </si>
  <si>
    <t>POROUS TAPE 3 IN</t>
  </si>
  <si>
    <t>TRANSPORE TAPE-1IN</t>
  </si>
  <si>
    <t>WATERPROOF TAPE 2"</t>
  </si>
  <si>
    <t>COBAN 4" TAPE</t>
  </si>
  <si>
    <t>COBAN TAPE-21"</t>
  </si>
  <si>
    <t>**TRAYS**</t>
  </si>
  <si>
    <t>AMNIOCENTESIS TRAY</t>
  </si>
  <si>
    <t>ARTHOGRAM TRAY</t>
  </si>
  <si>
    <t>ASPIRATION TRAY</t>
  </si>
  <si>
    <t>BLOOD EXCHANGE TRAY</t>
  </si>
  <si>
    <t>BONE MARROW BIOPSY T</t>
  </si>
  <si>
    <t>CATARACT TRAY</t>
  </si>
  <si>
    <t>CIRCUMCISION TRAY</t>
  </si>
  <si>
    <t>CULDECENTESIS TRAY</t>
  </si>
  <si>
    <t>CUTDOWN TRAY</t>
  </si>
  <si>
    <t>DRESSING TRAY</t>
  </si>
  <si>
    <t>DRESSINET</t>
  </si>
  <si>
    <t>EAR &amp; EYE TRAY</t>
  </si>
  <si>
    <t>EPIDURAL TY CONT 18G</t>
  </si>
  <si>
    <t>FACIAL WOUND TRAY</t>
  </si>
  <si>
    <t>GEL PREP KIT</t>
  </si>
  <si>
    <t>HYPERAL. DRESS. TRAY</t>
  </si>
  <si>
    <t>INCISION DRAIN TRAY</t>
  </si>
  <si>
    <t>IV CATH TRAY</t>
  </si>
  <si>
    <t>IV DRESSING ADHESIVE</t>
  </si>
  <si>
    <t>LAP INST. TRAY</t>
  </si>
  <si>
    <t>TRAY BIOPSY</t>
  </si>
  <si>
    <t>LUMBAR TRAY-ADULT</t>
  </si>
  <si>
    <t>LUMBAR TRAY-PED.</t>
  </si>
  <si>
    <t>MANOMETER TRAY</t>
  </si>
  <si>
    <t>MINOR INST. TRAY</t>
  </si>
  <si>
    <t>NASAL TRAY</t>
  </si>
  <si>
    <t>PARA THORACOT TRAY</t>
  </si>
  <si>
    <t>PCV INSERTION TRAY</t>
  </si>
  <si>
    <t>PNEUMOTHORAX KIT</t>
  </si>
  <si>
    <t>PARIETEX COMPOSITE 8X16</t>
  </si>
  <si>
    <t>PARIETEX COMPOSITE 14.5X11</t>
  </si>
  <si>
    <t>A6205</t>
  </si>
  <si>
    <t>PARIETEX COMPOSITE 10X8</t>
  </si>
  <si>
    <t>A6204</t>
  </si>
  <si>
    <t>PARIETEX MESH</t>
  </si>
  <si>
    <t>PREP KIT</t>
  </si>
  <si>
    <t>PREP TRAY</t>
  </si>
  <si>
    <t>PREP SOLUTION-SURGICAL</t>
  </si>
  <si>
    <t>PUDENDAL BLOCK TRAY</t>
  </si>
  <si>
    <t>SADDLE BLOCK TRAY</t>
  </si>
  <si>
    <t>SADDLE BLOCK TRAY 22</t>
  </si>
  <si>
    <t>SPINAL ANEST TR 22GA</t>
  </si>
  <si>
    <t>SPINAL ANEST.TRY 25G</t>
  </si>
  <si>
    <t>THORACENTESIS TRAY</t>
  </si>
  <si>
    <t>THORACENT. TRAY-DISP</t>
  </si>
  <si>
    <t>TRACH CLEANING TRAY</t>
  </si>
  <si>
    <t>TRACHEOSTOMY COLLAR CARE KIT</t>
  </si>
  <si>
    <t>A4625</t>
  </si>
  <si>
    <t>TRACH-INNER CANNALA</t>
  </si>
  <si>
    <t>TRACHEOSTOMY TRAY</t>
  </si>
  <si>
    <t>TRACHEOSTOMY TUBES</t>
  </si>
  <si>
    <t>TRAY W/O INSTRUMENTS</t>
  </si>
  <si>
    <t>UMBILICAL CATH. TRAY</t>
  </si>
  <si>
    <t>UTILITY TRAY</t>
  </si>
  <si>
    <t>WOUND CLOSURE TRAY</t>
  </si>
  <si>
    <t>**URLS-FOLEY CATHS**</t>
  </si>
  <si>
    <t>SILIC.CATH.12FR 5CC</t>
  </si>
  <si>
    <t>SILIC.CATH.14FR 5CC</t>
  </si>
  <si>
    <t>SILIC.CATH.16FR 5CC</t>
  </si>
  <si>
    <t>SILIC.CATH.18FR 5CC</t>
  </si>
  <si>
    <t>SILIC.CATH.20FR 5CC</t>
  </si>
  <si>
    <t>SILIC.CATH.22FR 5CC</t>
  </si>
  <si>
    <t>SILIC.CATH.24FR 5CC</t>
  </si>
  <si>
    <t>SILIC.CATH.26FR 5CC</t>
  </si>
  <si>
    <t>SILIC.CATH.28FR 5CC</t>
  </si>
  <si>
    <t>SILIC.CATH.30FR 5CC</t>
  </si>
  <si>
    <t>SILIC.CATH.14FR 30CC</t>
  </si>
  <si>
    <t>SILIC.CATH.16FR 30CC</t>
  </si>
  <si>
    <t>SILIC.CATH.18FR 30CC</t>
  </si>
  <si>
    <t>SILIC.CATH.20FR 30CC</t>
  </si>
  <si>
    <t>SILIC.CATH.22FR 30CC</t>
  </si>
  <si>
    <t>SILIC.CATH.24FR 30CC</t>
  </si>
  <si>
    <t>SILIC.CATH.26FR 30CC</t>
  </si>
  <si>
    <t>SILIC.CATH.28FR 30CC</t>
  </si>
  <si>
    <t>SILIC.CATH.30FR 30CC</t>
  </si>
  <si>
    <t>2-WAY CATH. 8FR 3CC</t>
  </si>
  <si>
    <t>2-WAY CATH.10FR 3CC</t>
  </si>
  <si>
    <t>2-WAY CATH.12FR 5CC</t>
  </si>
  <si>
    <t>2-WAY CATH.14FR 5CC</t>
  </si>
  <si>
    <t>2-WAY CATH.16FR 5CC</t>
  </si>
  <si>
    <t>2-WAY CATH.18FR 5CC</t>
  </si>
  <si>
    <t>A4315</t>
  </si>
  <si>
    <t>2-WAY CATH.20FR 5CC</t>
  </si>
  <si>
    <t>A4338</t>
  </si>
  <si>
    <t>PIRANHA FORCEP</t>
  </si>
  <si>
    <t>2-WAY CATH.22FR 5CC</t>
  </si>
  <si>
    <t>2-WAY CATH.24FR 5CC</t>
  </si>
  <si>
    <t>2-WAY CATH 14FR 30CC</t>
  </si>
  <si>
    <t>2-WAY CATH.16FR 30CC</t>
  </si>
  <si>
    <t>2-WAY CATH.18FR 30CC</t>
  </si>
  <si>
    <t>2-WAY CATH.20FR 30CC</t>
  </si>
  <si>
    <t>2-WAY CATH.22FR 30CC</t>
  </si>
  <si>
    <t>2-WAY CATH.24FR 30CC</t>
  </si>
  <si>
    <t>3-WAY CATH.16FR 5CC</t>
  </si>
  <si>
    <t>3-WAY CATH.18FR 5CC</t>
  </si>
  <si>
    <t>3-WAY CATH.20FR 5CC</t>
  </si>
  <si>
    <t>3-WAY CATH.22FR 5CC</t>
  </si>
  <si>
    <t>3-WAY CATH.24FR 5CC</t>
  </si>
  <si>
    <t>3-WAY CATH.16FR 30CC</t>
  </si>
  <si>
    <t>3-WAY CATH.18FR 30CC</t>
  </si>
  <si>
    <t>3-WAY CATH.20FR 30CC</t>
  </si>
  <si>
    <t>3-WAY CATH.22FR 30CC</t>
  </si>
  <si>
    <t>3-WAY CATH.24FR 30CC</t>
  </si>
  <si>
    <t>3-WAY CATH.26FR 30CC</t>
  </si>
  <si>
    <t>**UROLOGICALS MISC**</t>
  </si>
  <si>
    <t>BAG, BILE</t>
  </si>
  <si>
    <t>BAG, DISPOZA</t>
  </si>
  <si>
    <t>CATHETER PLUG</t>
  </si>
  <si>
    <t>CATH TRAY W/O FOLEY</t>
  </si>
  <si>
    <t>A4354</t>
  </si>
  <si>
    <t>CATH.TRAY 16FR BAG-T</t>
  </si>
  <si>
    <t>A4314</t>
  </si>
  <si>
    <t>CATH.TRAY 18FR BAG-T</t>
  </si>
  <si>
    <t>CUNNINGHAM CLAMP</t>
  </si>
  <si>
    <t>DRAIN BAG</t>
  </si>
  <si>
    <t>GLYCINE 1.5  1500ML</t>
  </si>
  <si>
    <t>GLYCINE 1.5 3000ML</t>
  </si>
  <si>
    <t>MALE INCONTINENT BAG</t>
  </si>
  <si>
    <t>SODIUM CHLORIDE 250M</t>
  </si>
  <si>
    <t>SODIUM CHLORIDE/IRR 1000</t>
  </si>
  <si>
    <t>SODIUM CHLORIDE/IRR 1500</t>
  </si>
  <si>
    <t>SODIUM CHLORIDE/2000CC</t>
  </si>
  <si>
    <t>STERILE WATER/IRR 1500</t>
  </si>
  <si>
    <t>STERILE WATER/2000CC</t>
  </si>
  <si>
    <t>TEXAS CATHETER</t>
  </si>
  <si>
    <t>TUOHY NEEDLE</t>
  </si>
  <si>
    <t>TUR IRRIG SET Y TYPE</t>
  </si>
  <si>
    <t>TUR SET Y-TYPE-TRAV.</t>
  </si>
  <si>
    <t>U-BAG PEDIATRIC</t>
  </si>
  <si>
    <t>U-BAG INFANT</t>
  </si>
  <si>
    <t>URETHRAL TRAY 10FR</t>
  </si>
  <si>
    <t>URETHRAL TRAY W/CATH</t>
  </si>
  <si>
    <t>URIMETERS</t>
  </si>
  <si>
    <t>UROGATE SET</t>
  </si>
  <si>
    <t>TUR SERIES SET</t>
  </si>
  <si>
    <t>UROLOGICAL FILTERS</t>
  </si>
  <si>
    <t>STONE RETIV FILF TIP</t>
  </si>
  <si>
    <t>PLUNGER</t>
  </si>
  <si>
    <t>OPTIFOAM NON-ADHESIVE 6X6</t>
  </si>
  <si>
    <t>OPTIFOAM GENTLE BORDER 4X4</t>
  </si>
  <si>
    <t>PRO TOWEL 2PLY BLU 13X18</t>
  </si>
  <si>
    <t>BULKEE II GAUZE 4.5 X 4 YD STRL</t>
  </si>
  <si>
    <t>CAUTERY HI-TEMP FINE</t>
  </si>
  <si>
    <t>TUBIFAST BLU GL 3 1/8 X 33'</t>
  </si>
  <si>
    <t>TAPE MEASURE PAPER INF 36" LF</t>
  </si>
  <si>
    <t>CLEANER ENZYMATIC PREPZYME</t>
  </si>
  <si>
    <t>SCISSOR BANDAGE UTILITY 7 1/2</t>
  </si>
  <si>
    <t>SULFOLYSER 3 X 500ML</t>
  </si>
  <si>
    <t>CELLPACK 20L</t>
  </si>
  <si>
    <t>STROMATOLYSER 4DS 42ML</t>
  </si>
  <si>
    <t>MEPILEX FOAM ANTI MICRO 8X8</t>
  </si>
  <si>
    <t>DERMA WOUND CLEANSER 4 OZ</t>
  </si>
  <si>
    <t>SALINE INHALATION SOL 0.9% 15ML</t>
  </si>
  <si>
    <t>WND AQUACEL AG X HYDROFIBER 6' X 6'</t>
  </si>
  <si>
    <t>COMPRSN COFLEX TLC 2LYR XLNG</t>
  </si>
  <si>
    <t>8.0 DISPOSABLE INNER CANNULA</t>
  </si>
  <si>
    <t>A4623</t>
  </si>
  <si>
    <t>TEGADERM 2 3/8" X 2 3/4"</t>
  </si>
  <si>
    <t>POLYSKIN II 4X4 3/4</t>
  </si>
  <si>
    <t>SODIUM CHLORIDE O.9% 30CC</t>
  </si>
  <si>
    <t>**CNC-SUPPLIES**</t>
  </si>
  <si>
    <t>FOLEY CATHETER TRAY 16/5</t>
  </si>
  <si>
    <t>FOLEY CATHETER TRAY 18/5</t>
  </si>
  <si>
    <t>URETHRAL CATHETER TRAY</t>
  </si>
  <si>
    <t>A4311</t>
  </si>
  <si>
    <t>FOLEY CATHETER TRAY-ADD A</t>
  </si>
  <si>
    <t>FOLEY CATHETER 2-WAY 24/5</t>
  </si>
  <si>
    <t>A4340</t>
  </si>
  <si>
    <t>FOLEY CATHETER 3-WAY 16/5</t>
  </si>
  <si>
    <t>FOLEY CATHETER 2-WAY 20/5</t>
  </si>
  <si>
    <t>FOLEY CATHETER 2-WAY 18/5</t>
  </si>
  <si>
    <t>FOLEY CATHETER 2-WAY 22/5</t>
  </si>
  <si>
    <t>FOLEY CATHETER 2-WAY 16/30</t>
  </si>
  <si>
    <t>FOLEY CATHETER 2-WAY 18/30</t>
  </si>
  <si>
    <t>NASAL GASTRIC TUVE W/STYLET 12FR</t>
  </si>
  <si>
    <t>B4081</t>
  </si>
  <si>
    <t>GASTROSTOMY TUBE 16</t>
  </si>
  <si>
    <t>B4085</t>
  </si>
  <si>
    <t>GASTROSTOMY TUBE 18</t>
  </si>
  <si>
    <t>GASTROSTOMY TUBE 22</t>
  </si>
  <si>
    <t>GASTROSTOMY TUBE 24</t>
  </si>
  <si>
    <t>TRANSPORE TAPE</t>
  </si>
  <si>
    <t>A6265</t>
  </si>
  <si>
    <t>MICROPORE SURGICAL PAPER TAPE</t>
  </si>
  <si>
    <t>IRRIGATION TRAY</t>
  </si>
  <si>
    <t>A4320</t>
  </si>
  <si>
    <t>URINARY LEG BAG</t>
  </si>
  <si>
    <t>A4358</t>
  </si>
  <si>
    <t>URINARY DRAINAGE BAG</t>
  </si>
  <si>
    <t>A4357</t>
  </si>
  <si>
    <t>OVAL EYE PAD</t>
  </si>
  <si>
    <t>A6402</t>
  </si>
  <si>
    <t>ADGSTIC DRESSING 3X3</t>
  </si>
  <si>
    <t>IODOFORM PACKING STRIPS 1/4 X 5</t>
  </si>
  <si>
    <t>A6266</t>
  </si>
  <si>
    <t>3" ADHESIVE WOUND DRESSING 6X6</t>
  </si>
  <si>
    <t>A6220</t>
  </si>
  <si>
    <t>TEGADERM 4X4 3/4</t>
  </si>
  <si>
    <t>A6258</t>
  </si>
  <si>
    <t>TEGADERM 8 X 2</t>
  </si>
  <si>
    <t>TEGASORB HYDRO COLLOID DRESSING</t>
  </si>
  <si>
    <t>A6238</t>
  </si>
  <si>
    <t>HYDROGEL WOUND DRESSING 4X6</t>
  </si>
  <si>
    <t>A6243</t>
  </si>
  <si>
    <t>2" CONFORM STRETCH BANDAGE</t>
  </si>
  <si>
    <t>A6263</t>
  </si>
  <si>
    <t>3" CONFORM STRETCH BANDAGE</t>
  </si>
  <si>
    <t>PACKING STRIP 1/4 X 5</t>
  </si>
  <si>
    <t>A6406</t>
  </si>
  <si>
    <t>TELFA PAD 3X4</t>
  </si>
  <si>
    <t>A6216</t>
  </si>
  <si>
    <t>TELFA DRESSING 3X8</t>
  </si>
  <si>
    <t>A6217</t>
  </si>
  <si>
    <t>KERLIX GAUZE</t>
  </si>
  <si>
    <t>A6264</t>
  </si>
  <si>
    <t>GAUZE SPONGES 12 PLY</t>
  </si>
  <si>
    <t>COMPLY NUTRITION 1500CAL</t>
  </si>
  <si>
    <t>CHOICE DM NUTRITION 1060CAL</t>
  </si>
  <si>
    <t>DELIVER 2.0 NUTRITION</t>
  </si>
  <si>
    <t>PROXIMAL SPIKE PUMP SET</t>
  </si>
  <si>
    <t>B4035</t>
  </si>
  <si>
    <t>I.V. POLE POUCH PISTION SYRINGE</t>
  </si>
  <si>
    <t>B4034</t>
  </si>
  <si>
    <t>FEEDING BAG W/ ICE POUCHE</t>
  </si>
  <si>
    <t>B4036</t>
  </si>
  <si>
    <t>NEPRO ENTERAL FORMULA</t>
  </si>
  <si>
    <t>TEGAGEL WOUND FILLER/OUNCE</t>
  </si>
  <si>
    <t>STER TEGADERM 4X4 3/4 DRESSING</t>
  </si>
  <si>
    <t>VIASORB WOUND DRESSING 4X6</t>
  </si>
  <si>
    <t>ULTRACAL NUTRITION 1060CAL</t>
  </si>
  <si>
    <t>BIAFINE 3.3OZ</t>
  </si>
  <si>
    <t>A6250</t>
  </si>
  <si>
    <t>COBAN WRAP</t>
  </si>
  <si>
    <t>A4460</t>
  </si>
  <si>
    <t>XEROFORM PETROLEUM DRESSING 4X4</t>
  </si>
  <si>
    <t>XEROFLO GAUZE DRESSING OVERWRAP 5X9</t>
  </si>
  <si>
    <t>A6223</t>
  </si>
  <si>
    <t>SILVERLON CA 4X8</t>
  </si>
  <si>
    <t>A6191</t>
  </si>
  <si>
    <t>OSMOLITE 1.5-1000ML</t>
  </si>
  <si>
    <t>NERVE STIMULATOR PROBE</t>
  </si>
  <si>
    <t>MINI ARC</t>
  </si>
  <si>
    <t>ON-Q PUMP 100ML</t>
  </si>
  <si>
    <t>ON-Q PUMP 400ML</t>
  </si>
  <si>
    <t>ROTICULATOR 55 3.5MM SINGLE USE STAPLER</t>
  </si>
  <si>
    <t>BANDAIDS-2</t>
  </si>
  <si>
    <t>CALC ALGENATE DRSG</t>
  </si>
  <si>
    <t>FLUID COLLECTION BAG</t>
  </si>
  <si>
    <t>GEN PURP LATEX ULTRASOUND COVER KIT</t>
  </si>
  <si>
    <t>HYDROGEL CURGEL DRSG</t>
  </si>
  <si>
    <t>MOISTURE BARRIER CRM</t>
  </si>
  <si>
    <t>PKG STR IODOFORM 1/2</t>
  </si>
  <si>
    <t>PKG STR IODOFORM 1</t>
  </si>
  <si>
    <t>PKNG STRPS PLAIN 1/2</t>
  </si>
  <si>
    <t>PKNG STRPS PLAIN 1</t>
  </si>
  <si>
    <t>PLUME AWAY</t>
  </si>
  <si>
    <t>SOFSORB WOUND DRSG</t>
  </si>
  <si>
    <t>SPONGES 4X4 12 PLY</t>
  </si>
  <si>
    <t>STERISTRIPS 1/8 X 3</t>
  </si>
  <si>
    <t>STERISTRIPS 1/4 X 3</t>
  </si>
  <si>
    <t>STERISTRIPS 1/2 X 4</t>
  </si>
  <si>
    <t>STERISTRIPS 1 X 4</t>
  </si>
  <si>
    <t>SUCTION CATH 14FR</t>
  </si>
  <si>
    <t>SUCTION CATH 16FR</t>
  </si>
  <si>
    <t>SURGIPAD 8X10 COMB</t>
  </si>
  <si>
    <t>TELFA STRP SURG 3X8</t>
  </si>
  <si>
    <t>ULCER DRSN ULTEC 4X4</t>
  </si>
  <si>
    <t>ULCER DR VIASORB 4X6</t>
  </si>
  <si>
    <t>ULCER DR VIASORB 7X7</t>
  </si>
  <si>
    <t>VENTEX 3 X 3</t>
  </si>
  <si>
    <t>VENTEX 5 X 5</t>
  </si>
  <si>
    <t>J0153</t>
  </si>
  <si>
    <t>ABI DOPPLER, GLOBAL</t>
  </si>
  <si>
    <t>93922</t>
  </si>
  <si>
    <t>DC EKG</t>
  </si>
  <si>
    <t>93005</t>
  </si>
  <si>
    <t>93010</t>
  </si>
  <si>
    <t>80307</t>
  </si>
  <si>
    <t>LVT -DRUG SCREEN TOX PANEL</t>
  </si>
  <si>
    <t>LVT -DRUG CONF EACH PROC</t>
  </si>
  <si>
    <t>G0482</t>
  </si>
  <si>
    <t>MRI BRAIN W/O CONTRAST</t>
  </si>
  <si>
    <t>70551</t>
  </si>
  <si>
    <t>MRI BRAIN W&amp;W/O CONTRAST</t>
  </si>
  <si>
    <t>70553</t>
  </si>
  <si>
    <t>MRI BRAIN WITH CONTRAST</t>
  </si>
  <si>
    <t>70552</t>
  </si>
  <si>
    <t>MRA ABDOMEN W/O CONTRAST</t>
  </si>
  <si>
    <t>74185</t>
  </si>
  <si>
    <t>MRA ABDOMEN W&amp;W/O CONTRAST</t>
  </si>
  <si>
    <t>MRA ABDOMEN WITH CONTRAST</t>
  </si>
  <si>
    <t>MRA HEAD W/O CONTRAST</t>
  </si>
  <si>
    <t>70544</t>
  </si>
  <si>
    <t>MRA HEAD W/CONTRAST</t>
  </si>
  <si>
    <t>70545</t>
  </si>
  <si>
    <t>MRA BRAIN W/O CONTRAST</t>
  </si>
  <si>
    <t>MRA BRAIN WITH CONTRAST</t>
  </si>
  <si>
    <t>MRA BRAIN W&amp;W/O CONTRAST</t>
  </si>
  <si>
    <t>70546</t>
  </si>
  <si>
    <t>MRA CAROTID ART W/O CONTRAST</t>
  </si>
  <si>
    <t>70547</t>
  </si>
  <si>
    <t>MRA CAROTID ART W/CONTRAST</t>
  </si>
  <si>
    <t>70548</t>
  </si>
  <si>
    <t>MRA NECK W/O CONTRAST</t>
  </si>
  <si>
    <t>MRA NECK W/CONTRAST</t>
  </si>
  <si>
    <t>MRA NECK W&amp;W/O CONTRAST</t>
  </si>
  <si>
    <t>70549</t>
  </si>
  <si>
    <t>MRI CERVICAL SPINE W/O CONTRAST</t>
  </si>
  <si>
    <t>72141</t>
  </si>
  <si>
    <t>MRI CERVICAL SPINE W&amp;W/O CONTRAST</t>
  </si>
  <si>
    <t>72156</t>
  </si>
  <si>
    <t>MRI CERVICAL SPINE WITH CONTRAST</t>
  </si>
  <si>
    <t>72142</t>
  </si>
  <si>
    <t>MRI CHEST W/O CONTRAST</t>
  </si>
  <si>
    <t>71550</t>
  </si>
  <si>
    <t>MRA CHEST W/O CONTRAST</t>
  </si>
  <si>
    <t>71555</t>
  </si>
  <si>
    <t>MRI ABDOMEN ANGIOGRAPHY</t>
  </si>
  <si>
    <t>C8902</t>
  </si>
  <si>
    <t>MRI ABDOMEN W/O CONTRAST</t>
  </si>
  <si>
    <t>74181</t>
  </si>
  <si>
    <t>MRI ANY JOINT OF LOWER EXTREMITY W/O CON</t>
  </si>
  <si>
    <t>73721</t>
  </si>
  <si>
    <t>MRI CHEST W&amp;W/O CONTRAST</t>
  </si>
  <si>
    <t>71552</t>
  </si>
  <si>
    <t>MRI CHEST WITH CONTRAST</t>
  </si>
  <si>
    <t>71551</t>
  </si>
  <si>
    <t>MRI ABDOMEN W&amp;W/O CONTRAST</t>
  </si>
  <si>
    <t>74183</t>
  </si>
  <si>
    <t>MRI ABDOMEN WITH CONTRAST</t>
  </si>
  <si>
    <t>74182</t>
  </si>
  <si>
    <t>MRCP</t>
  </si>
  <si>
    <t>MRA CHEST WITH CONTRAST</t>
  </si>
  <si>
    <t>MRA CHEST W&amp;W/O CONTRAST</t>
  </si>
  <si>
    <t>MRI ANY JOINT OF LOWER EXTREMITY W&amp;W/O C</t>
  </si>
  <si>
    <t>73723</t>
  </si>
  <si>
    <t>MRI ANY JOINT OF LOWER EXTREMITY W CONTR</t>
  </si>
  <si>
    <t>73722</t>
  </si>
  <si>
    <t>MRI LUMBAR SPINE W/O CONTRAST</t>
  </si>
  <si>
    <t>72148</t>
  </si>
  <si>
    <t>MRI LUMBAR SPINE W&amp;W/O CONTRAST</t>
  </si>
  <si>
    <t>72158</t>
  </si>
  <si>
    <t>MRI LUMBAR SPINE WITH CONTRAST</t>
  </si>
  <si>
    <t>72149</t>
  </si>
  <si>
    <t>MRI ORBIT, FACE, AND NECK W/O CONTRAST</t>
  </si>
  <si>
    <t>70540</t>
  </si>
  <si>
    <t>MRI ORBIT, FACE, AND NECK W/CONTRAST</t>
  </si>
  <si>
    <t>70542</t>
  </si>
  <si>
    <t>MRI ORBIT, FACE, AND NECK W&amp;W/O CONT</t>
  </si>
  <si>
    <t>70543</t>
  </si>
  <si>
    <t>MRI LOWER EXTREM OTHER THAN JOINT W&amp;W/O</t>
  </si>
  <si>
    <t>73720</t>
  </si>
  <si>
    <t>MRI LOWER EXTREM OTHER THAN JOINT W/O CO</t>
  </si>
  <si>
    <t>73718</t>
  </si>
  <si>
    <t>MRI LOWER EXTREM OTHER THAN JOINT WITH C</t>
  </si>
  <si>
    <t>73719</t>
  </si>
  <si>
    <t>MRI PELVIS W&amp;W/O CONTRAST</t>
  </si>
  <si>
    <t>72197</t>
  </si>
  <si>
    <t>MRI PELVIS W/O CONTRAST</t>
  </si>
  <si>
    <t>72195</t>
  </si>
  <si>
    <t>MRI PELVIS WITH CONTRAST</t>
  </si>
  <si>
    <t>72196</t>
  </si>
  <si>
    <t>MRI ANY JOINT OF UPPER EXTREMITY W/O CON</t>
  </si>
  <si>
    <t>73221</t>
  </si>
  <si>
    <t>MRI ANY JOINT OF UPPER EXTREMITY W&amp;W/O C</t>
  </si>
  <si>
    <t>73223</t>
  </si>
  <si>
    <t>MRI ANY JOINT OF UPPER EXTREMITY W CONTR</t>
  </si>
  <si>
    <t>73222</t>
  </si>
  <si>
    <t>MRI UPPER EXTREMITY W&amp;W/O CONTRAST</t>
  </si>
  <si>
    <t>73220</t>
  </si>
  <si>
    <t>MRI UPPER EXTREMITY W/O CONTRAST</t>
  </si>
  <si>
    <t>73218</t>
  </si>
  <si>
    <t>MRI UPPER EXTREMITY WITH CONTRAST</t>
  </si>
  <si>
    <t>73219</t>
  </si>
  <si>
    <t>MRI SCROTUM AND CONTENTS</t>
  </si>
  <si>
    <t>MRI TMJ W/O CONTRAST</t>
  </si>
  <si>
    <t>70336</t>
  </si>
  <si>
    <t>MRI THORACIC SPINE W/O CONTRAST</t>
  </si>
  <si>
    <t>72146</t>
  </si>
  <si>
    <t>MRI THORACIC SPINE W&amp;W/O CONTRAST</t>
  </si>
  <si>
    <t>72157</t>
  </si>
  <si>
    <t>MRI THORACIC SPINE WITH CONTRAST</t>
  </si>
  <si>
    <t>72147</t>
  </si>
  <si>
    <t>MRV BRAIN W/O CONTRAST</t>
  </si>
  <si>
    <t>MRV BRAIN W&amp;W/O CONTRAST</t>
  </si>
  <si>
    <t>MRV BRAIN WITH CONTRAST</t>
  </si>
  <si>
    <t>DIFFUSING CAPACITY</t>
  </si>
  <si>
    <t>94729</t>
  </si>
  <si>
    <t>GAS DILUTION OR WASHOUT</t>
  </si>
  <si>
    <t>94727</t>
  </si>
  <si>
    <t>DC HOLTER MONITOR 3-14 DAYS</t>
  </si>
  <si>
    <t>0296T</t>
  </si>
  <si>
    <t>DC HOLTER MONITOR 24 HRS</t>
  </si>
  <si>
    <t>93225</t>
  </si>
  <si>
    <t>DC HOLTER MONITOR ANALYSIS</t>
  </si>
  <si>
    <t>93226</t>
  </si>
  <si>
    <t>DC HOLTER MONITOR REV/INT 24HR</t>
  </si>
  <si>
    <t>93227</t>
  </si>
  <si>
    <t>DC HOLTER MONITOR REV/INT 3-14 DAYS</t>
  </si>
  <si>
    <t>0298T</t>
  </si>
  <si>
    <t>PULSE OXIMETRY</t>
  </si>
  <si>
    <t>94760</t>
  </si>
  <si>
    <t>BRONCHOSPASM READING</t>
  </si>
  <si>
    <t>94070</t>
  </si>
  <si>
    <t>BRONCHOSPASM EVALUATION</t>
  </si>
  <si>
    <t>94060</t>
  </si>
  <si>
    <t>PROLONGED POSTEXPOSURE EVAL OF BRONCHOSP</t>
  </si>
  <si>
    <t>PULMONARY STRESS TESTING 6 MIN WALK</t>
  </si>
  <si>
    <t>94618</t>
  </si>
  <si>
    <t>ECHOCARDIOGRAPHY COMPLETE GLOBAL</t>
  </si>
  <si>
    <t>93306</t>
  </si>
  <si>
    <t>US EXTRACRANIAL ARTERIES;COMP.BILATERAL</t>
  </si>
  <si>
    <t>93880</t>
  </si>
  <si>
    <t>US EXTRACRANIAL ARTERIES PROF</t>
  </si>
  <si>
    <t>US LOWER EXTREMITY ARTERIES;BILATERAL</t>
  </si>
  <si>
    <t>93925</t>
  </si>
  <si>
    <t>US LOWER EXT -BILATERAL PROF</t>
  </si>
  <si>
    <t>US EXT ARTERIES- UNI RT PROF</t>
  </si>
  <si>
    <t>93926</t>
  </si>
  <si>
    <t>US EXTREMITY ARTERIES;UNILATERAL;RIGHT</t>
  </si>
  <si>
    <t>US EXTREMITY ARTERIES;UNILATERAL;LEFT</t>
  </si>
  <si>
    <t>US EXT ARTERIES - UNI LT PROF</t>
  </si>
  <si>
    <t>US EXTREMITY VEINS;BILATERAL</t>
  </si>
  <si>
    <t>93970</t>
  </si>
  <si>
    <t>US EXT VEINS - BILATERAL PROF</t>
  </si>
  <si>
    <t>US EXTREMITY VEINS; UNILATERAL;RIGHT</t>
  </si>
  <si>
    <t>93971</t>
  </si>
  <si>
    <t>US EXT VEINS - UNI RT PROF</t>
  </si>
  <si>
    <t>US EXTREMITY VEINS; UNILATERAL;LEFT</t>
  </si>
  <si>
    <t>US EXT VEINS - UNI LT PROF</t>
  </si>
  <si>
    <t>EMERGENCY ROOM</t>
  </si>
  <si>
    <t>ER VISIT LEVEL 1</t>
  </si>
  <si>
    <t>99281</t>
  </si>
  <si>
    <t>ER VISIT LEVEL 2</t>
  </si>
  <si>
    <t>99282</t>
  </si>
  <si>
    <t>ER VISIT LEVEL 3</t>
  </si>
  <si>
    <t>99283</t>
  </si>
  <si>
    <t>ER VISIT LEVEL 4</t>
  </si>
  <si>
    <t>99284</t>
  </si>
  <si>
    <t>ER VISIT LEVEL 5</t>
  </si>
  <si>
    <t>99285</t>
  </si>
  <si>
    <t>ABD PARACENTESIS</t>
  </si>
  <si>
    <t>49082</t>
  </si>
  <si>
    <t>SMP RPR F/E/E/N/L/M 5.1 - 7.5 CM</t>
  </si>
  <si>
    <t>12014</t>
  </si>
  <si>
    <t>CRITCL CARE 1ST 30-74 MIN</t>
  </si>
  <si>
    <t>X4011</t>
  </si>
  <si>
    <t>99291</t>
  </si>
  <si>
    <t>CRITCL CARE EA ADD 30 MIN</t>
  </si>
  <si>
    <t>99292</t>
  </si>
  <si>
    <t>ADMIN IMMUN INITIAL VACCINE</t>
  </si>
  <si>
    <t>90471</t>
  </si>
  <si>
    <t>ADMIN IMMUN EA ADD VACC</t>
  </si>
  <si>
    <t>90472</t>
  </si>
  <si>
    <t>INJECT THER DX SUBCU OR IM</t>
  </si>
  <si>
    <t>96372</t>
  </si>
  <si>
    <t>REP COMP TRUCK 1.1 TO 2.5CM</t>
  </si>
  <si>
    <t>X4014</t>
  </si>
  <si>
    <t>13100</t>
  </si>
  <si>
    <t>REP COMP TRUNK 2.6 TO 7.5CM</t>
  </si>
  <si>
    <t>13101</t>
  </si>
  <si>
    <t>REP COMP SCALP ARM LG 1.1-2.5CM</t>
  </si>
  <si>
    <t>13120</t>
  </si>
  <si>
    <t>REP COMP SCALP ARM LG 2.6-7.5CM</t>
  </si>
  <si>
    <t>13121</t>
  </si>
  <si>
    <t>REP COMP SCALP ARM LEG EA ADD 5CM</t>
  </si>
  <si>
    <t>13122</t>
  </si>
  <si>
    <t>REP COMP FACE NCK GEN HND FT 1.1-2.5CM</t>
  </si>
  <si>
    <t>13131</t>
  </si>
  <si>
    <t>REP COMP FACE NCK GEN HND FT 2.6-7.5CM</t>
  </si>
  <si>
    <t>13132</t>
  </si>
  <si>
    <t>REP COMP LID NS EAR LIP 1.1 TO 2.5 CM</t>
  </si>
  <si>
    <t>13151</t>
  </si>
  <si>
    <t>REP COMP LID NS EAR LIP 2.6 TO 7.5CM</t>
  </si>
  <si>
    <t>13152</t>
  </si>
  <si>
    <t>LYR CLS SCLP TRNK AXL EXTR &lt; 2.5CM</t>
  </si>
  <si>
    <t>12031</t>
  </si>
  <si>
    <t>LYR CLS SCLP TRNK AXL EXTR 2.6 TO 7.5CM</t>
  </si>
  <si>
    <t>12032</t>
  </si>
  <si>
    <t>LYR CLS SCLP TRNK AXL EXTR 7.6 TO 12.5CM</t>
  </si>
  <si>
    <t>12034</t>
  </si>
  <si>
    <t>LYR CLS SCLP TRNK AXL EXTR 12.6 TO 20CM</t>
  </si>
  <si>
    <t>12035</t>
  </si>
  <si>
    <t>LYR CLS NCK HND FT GENIT &lt; 2.5CM</t>
  </si>
  <si>
    <t>12041</t>
  </si>
  <si>
    <t>LYR CLS NCK HND FT GENIT 2.6 TO 7.5CM</t>
  </si>
  <si>
    <t>12042</t>
  </si>
  <si>
    <t>LYR CLS NCK HND FT GENIT 7.6 TO 12.5CM</t>
  </si>
  <si>
    <t>12044</t>
  </si>
  <si>
    <t>OBSERVATION-DIRECT</t>
  </si>
  <si>
    <t>G0379</t>
  </si>
  <si>
    <t>LYR CLS FACE &lt; 2.5CM</t>
  </si>
  <si>
    <t>12051</t>
  </si>
  <si>
    <t>OBS CARE BY FAC EA HR</t>
  </si>
  <si>
    <t>G0378</t>
  </si>
  <si>
    <t>LYR CLS FACE 2.6 TO 5.0 CM</t>
  </si>
  <si>
    <t>12052</t>
  </si>
  <si>
    <t>LYR CLS FACE 5.1 TO 7.5 CM</t>
  </si>
  <si>
    <t>12053</t>
  </si>
  <si>
    <t>REP SMP SCP-NCK-AX-GN-TRNK-XTRM 2.5CM&lt;</t>
  </si>
  <si>
    <t>12001</t>
  </si>
  <si>
    <t>REP SMP SCP-NK-GN-TRNK XTRM 2.6-7.5 CM</t>
  </si>
  <si>
    <t>12002</t>
  </si>
  <si>
    <t>REP SMP SCP-NK-GN-TRNK-XTRM 7.6-12.5CM</t>
  </si>
  <si>
    <t>12004</t>
  </si>
  <si>
    <t>REP SMP SCP-NCK-GN-TGRNK-XTRM 12.6-20CM</t>
  </si>
  <si>
    <t>12005</t>
  </si>
  <si>
    <t>REP SMP FACE &lt; 2.5CM</t>
  </si>
  <si>
    <t>12011</t>
  </si>
  <si>
    <t>REP SMP FACE 2.6 TO 7.5 CM</t>
  </si>
  <si>
    <t>12013</t>
  </si>
  <si>
    <t>REP SMP FACE 7.6 TO 12.5 CM</t>
  </si>
  <si>
    <t>12015</t>
  </si>
  <si>
    <t>REP SMP FACE 12.6 TO 20.0 CM</t>
  </si>
  <si>
    <t>12016</t>
  </si>
  <si>
    <t>REP EXTEN TENDON HND WO GRPH</t>
  </si>
  <si>
    <t>26410</t>
  </si>
  <si>
    <t>WND CLOS W TISSUE ADHESIVE</t>
  </si>
  <si>
    <t>REPR LAC 2.5CM OR LESS MOUTH</t>
  </si>
  <si>
    <t>41250</t>
  </si>
  <si>
    <t>I&amp;D ABCESS SGL SIMP</t>
  </si>
  <si>
    <t>10060</t>
  </si>
  <si>
    <t>THROMBOLYSIS CEREBRAL IV INFUSION</t>
  </si>
  <si>
    <t>37195</t>
  </si>
  <si>
    <t>I&amp;D ABCESS MULTI OR COMP</t>
  </si>
  <si>
    <t>10061</t>
  </si>
  <si>
    <t>I&amp;D PILON CYST SIMP</t>
  </si>
  <si>
    <t>10080</t>
  </si>
  <si>
    <t>I&amp;D LEG ANK DEEP ABSCESS</t>
  </si>
  <si>
    <t>27603</t>
  </si>
  <si>
    <t>PUNCT ASPIR ABSCESS HEMA BULLA</t>
  </si>
  <si>
    <t>10160</t>
  </si>
  <si>
    <t>DRAINAGE OF FINGER ABSCESS SIMPLE</t>
  </si>
  <si>
    <t>26010</t>
  </si>
  <si>
    <t>DRAIN FINGER ABSCESS COMP</t>
  </si>
  <si>
    <t>26011</t>
  </si>
  <si>
    <t>INCIS PERIANAL ABSCESS SUPE</t>
  </si>
  <si>
    <t>46050</t>
  </si>
  <si>
    <t>INCIS THROMBOSED HEMM EXTER</t>
  </si>
  <si>
    <t>46083</t>
  </si>
  <si>
    <t>I&amp;D BART GL &amp; ABSCESS</t>
  </si>
  <si>
    <t>56420</t>
  </si>
  <si>
    <t>CONTROL NASAL HEMORR ANT SIMP</t>
  </si>
  <si>
    <t>30901</t>
  </si>
  <si>
    <t>CONTROL NASAL HEMORR ANT COMP</t>
  </si>
  <si>
    <t>30903</t>
  </si>
  <si>
    <t>CONTROL NASAL HEMORR POST INIT</t>
  </si>
  <si>
    <t>30905</t>
  </si>
  <si>
    <t>INTUBATN ENDOTRACHEAL</t>
  </si>
  <si>
    <t>EXC BEN LES TNK EXTRM LS 4.0CM</t>
  </si>
  <si>
    <t>11406</t>
  </si>
  <si>
    <t>INCIS REMOV FB SUBQ SIMP</t>
  </si>
  <si>
    <t>10120</t>
  </si>
  <si>
    <t>INCIS REMOV FB SUBQ COMP</t>
  </si>
  <si>
    <t>10121</t>
  </si>
  <si>
    <t>REMOVE FOREIGN BODY FR SUBCU</t>
  </si>
  <si>
    <t>28190</t>
  </si>
  <si>
    <t>REPR BLODD VESSEL DIRECT LOWER EXTREM</t>
  </si>
  <si>
    <t>35226</t>
  </si>
  <si>
    <t>REMOVE FB MOUTH SIMPLE</t>
  </si>
  <si>
    <t>40804</t>
  </si>
  <si>
    <t>REMOVE FB INTRANASAL</t>
  </si>
  <si>
    <t>30300</t>
  </si>
  <si>
    <t>REMOVE FOREIGN BODY PHARYNX</t>
  </si>
  <si>
    <t>42809</t>
  </si>
  <si>
    <t>REMOVE FB EYE CONJ SUPER</t>
  </si>
  <si>
    <t>65205</t>
  </si>
  <si>
    <t>REMOVE FB EYE CONJ EMBED</t>
  </si>
  <si>
    <t>65210</t>
  </si>
  <si>
    <t>REMOVE FB EAR WO ANES</t>
  </si>
  <si>
    <t>69200</t>
  </si>
  <si>
    <t>REMOVE IMPACTED CERUMEN</t>
  </si>
  <si>
    <t>69210</t>
  </si>
  <si>
    <t>REMOVE IMPACTED CERUMEN IRRIGAT/LAVAGE</t>
  </si>
  <si>
    <t>69209</t>
  </si>
  <si>
    <t>REPL GASTRO TUBE PERQ WO GUID NOT REQ RV</t>
  </si>
  <si>
    <t>43762</t>
  </si>
  <si>
    <t>AVULSION NAIL PLATE SGL SIMP</t>
  </si>
  <si>
    <t>11730</t>
  </si>
  <si>
    <t>EVACUATN OF SUBUNGUAL HEMATOMA NAIL</t>
  </si>
  <si>
    <t>11740</t>
  </si>
  <si>
    <t>ARTHRO ASPIR INJ MAJOR JOINTS WO GUID</t>
  </si>
  <si>
    <t>20610</t>
  </si>
  <si>
    <t>ARTHRO ASPIR INJ INTERMED JNTS WO GUID</t>
  </si>
  <si>
    <t>20605</t>
  </si>
  <si>
    <t>82270</t>
  </si>
  <si>
    <t>RHYTHM ECG 1 TO 3 LEADS W INTRP</t>
  </si>
  <si>
    <t>93040</t>
  </si>
  <si>
    <t>93041</t>
  </si>
  <si>
    <t>94761</t>
  </si>
  <si>
    <t>INIT TRT 1ST DEGREE BURN</t>
  </si>
  <si>
    <t>16000</t>
  </si>
  <si>
    <t>DRSS DBRID PRTL THKNS BURN SM</t>
  </si>
  <si>
    <t>16020</t>
  </si>
  <si>
    <t>DRSS DBRID BURN PRTL THKNS MED</t>
  </si>
  <si>
    <t>16025</t>
  </si>
  <si>
    <t>DRSS DBRID BURN PRTL THCKNS LG</t>
  </si>
  <si>
    <t>16030</t>
  </si>
  <si>
    <t>CLTXMNT TMJ DISLOCATN</t>
  </si>
  <si>
    <t>21480</t>
  </si>
  <si>
    <t>CLTX PROX HUM FX WO M</t>
  </si>
  <si>
    <t>23600</t>
  </si>
  <si>
    <t>CLTX SHOULDER DISLOC</t>
  </si>
  <si>
    <t>23650</t>
  </si>
  <si>
    <t>CLTX ELBOW DISLOC WO ANES</t>
  </si>
  <si>
    <t>24600</t>
  </si>
  <si>
    <t>CLTX ELBOW DISLOC W ANES</t>
  </si>
  <si>
    <t>24605</t>
  </si>
  <si>
    <t>CLTX CARPOMETA DISLOC W MANIP</t>
  </si>
  <si>
    <t>26641</t>
  </si>
  <si>
    <t>CLTX METCRPL DISLOC</t>
  </si>
  <si>
    <t>26700</t>
  </si>
  <si>
    <t>CLTX INTER JNT WO ANE</t>
  </si>
  <si>
    <t>26770</t>
  </si>
  <si>
    <t>CLTX RADIAL HEAD SUBL</t>
  </si>
  <si>
    <t>24640</t>
  </si>
  <si>
    <t>CLTX PATELLAR DISLOC</t>
  </si>
  <si>
    <t>27560</t>
  </si>
  <si>
    <t>CLTX INTRPHLGL DISLOC</t>
  </si>
  <si>
    <t>28660</t>
  </si>
  <si>
    <t>CLTXX CLAVICAL FX WO M</t>
  </si>
  <si>
    <t>23500</t>
  </si>
  <si>
    <t>CLOSD TRT BIMALL ANK W MAN</t>
  </si>
  <si>
    <t>27810</t>
  </si>
  <si>
    <t>TRT TAIL BONE FRACTURE</t>
  </si>
  <si>
    <t>27200</t>
  </si>
  <si>
    <t>DLTX FX FINGR THUMB W/O MAN</t>
  </si>
  <si>
    <t>26750</t>
  </si>
  <si>
    <t>CLTXMENT FEMUR FRAC</t>
  </si>
  <si>
    <t>27230</t>
  </si>
  <si>
    <t>CLTX FX GREAT TOE WO MAN</t>
  </si>
  <si>
    <t>28490</t>
  </si>
  <si>
    <t>CLSD TRT HUMERL TUBEROS FX WO MANIP</t>
  </si>
  <si>
    <t>23620</t>
  </si>
  <si>
    <t>CLTX METCRPL FX SINGL WO MAN</t>
  </si>
  <si>
    <t>26600</t>
  </si>
  <si>
    <t>CLTX MET FX W/O MAN</t>
  </si>
  <si>
    <t>28470</t>
  </si>
  <si>
    <t>CLTX METCRPL FX W MAN EA</t>
  </si>
  <si>
    <t>26605</t>
  </si>
  <si>
    <t>CLTXMNT NASAL BONE FRAC</t>
  </si>
  <si>
    <t>21310</t>
  </si>
  <si>
    <t>CHANGE OF CYSTOSTOMY TUBE SIMPLE</t>
  </si>
  <si>
    <t>51705</t>
  </si>
  <si>
    <t>CLTX PHLNGL FX NOT DISTAL W/MAN EA</t>
  </si>
  <si>
    <t>26725</t>
  </si>
  <si>
    <t>CLTX PHLNGL DIS W MANI</t>
  </si>
  <si>
    <t>26755</t>
  </si>
  <si>
    <t>CLTX FINGER FX MTCRPHLNGL/IPHAL WO MAN</t>
  </si>
  <si>
    <t>26740</t>
  </si>
  <si>
    <t>CLTX FX PHALANX W MAN</t>
  </si>
  <si>
    <t>28515</t>
  </si>
  <si>
    <t>CLTX RAD &amp; ULNA SHF WO MAN</t>
  </si>
  <si>
    <t>25560</t>
  </si>
  <si>
    <t>CLTX DS RD FX I NC ULN ST W MAN</t>
  </si>
  <si>
    <t>25605</t>
  </si>
  <si>
    <t>CLTX SCAPULAR FRAC</t>
  </si>
  <si>
    <t>23570</t>
  </si>
  <si>
    <t>CLTX TIB FX PROX WO M</t>
  </si>
  <si>
    <t>27530</t>
  </si>
  <si>
    <t>CLTX FRACTURE WRIST W MAN</t>
  </si>
  <si>
    <t>25680</t>
  </si>
  <si>
    <t>CLTX FX GREAT TOE W MAN</t>
  </si>
  <si>
    <t>28495</t>
  </si>
  <si>
    <t>APPLY LONG ARM SPLINT</t>
  </si>
  <si>
    <t>29105</t>
  </si>
  <si>
    <t>APPLY SHORT ARM SPLINT STATIC</t>
  </si>
  <si>
    <t>29125</t>
  </si>
  <si>
    <t>APPLIC OF FINGER SPLINT STATIC</t>
  </si>
  <si>
    <t>29130</t>
  </si>
  <si>
    <t>APPLY LONG LEG SPLINT</t>
  </si>
  <si>
    <t>29505</t>
  </si>
  <si>
    <t>LIGATN OR BIOPSY TEMPORAL ARTERY</t>
  </si>
  <si>
    <t>37609</t>
  </si>
  <si>
    <t>APPLY SHORT LEG SPLINT</t>
  </si>
  <si>
    <t>29515</t>
  </si>
  <si>
    <t>SPLINT SHORT LEG CHILD FACILITY FEE</t>
  </si>
  <si>
    <t>STARPPINGS SHOULDER (EG VELPEAU)</t>
  </si>
  <si>
    <t>29240</t>
  </si>
  <si>
    <t>STRAPPING KNEE</t>
  </si>
  <si>
    <t>29530</t>
  </si>
  <si>
    <t>STRAPPING ANKLE AND/OR FT</t>
  </si>
  <si>
    <t>29540</t>
  </si>
  <si>
    <t>STRAPPING ELBOW OR WRIST</t>
  </si>
  <si>
    <t>29260</t>
  </si>
  <si>
    <t>STRAPPING HND OR FINGER</t>
  </si>
  <si>
    <t>29280</t>
  </si>
  <si>
    <t>STRAPPING TOES</t>
  </si>
  <si>
    <t>29550</t>
  </si>
  <si>
    <t>STRAPPING UNNA BOOT</t>
  </si>
  <si>
    <t>29580</t>
  </si>
  <si>
    <t>INSERT NON TUNNEL CV CATH 5+</t>
  </si>
  <si>
    <t>IV INFUS HYDRAT INIT 31 MIN TO 1 HR</t>
  </si>
  <si>
    <t>96360</t>
  </si>
  <si>
    <t>IV INFUS HYDRATE EA ADDL HR</t>
  </si>
  <si>
    <t>96361</t>
  </si>
  <si>
    <t>INTRO CATH SUP INFER VENA CAVA</t>
  </si>
  <si>
    <t>36010</t>
  </si>
  <si>
    <t>IV INFUS THER PROPH DX INIT HR</t>
  </si>
  <si>
    <t>96365</t>
  </si>
  <si>
    <t>IV INFUS THX PROPH DX EA ADDL HR</t>
  </si>
  <si>
    <t>96366</t>
  </si>
  <si>
    <t>INTRO NEEDLE INTRACATH VEIN</t>
  </si>
  <si>
    <t>36000</t>
  </si>
  <si>
    <t>IV INFUS ADDL SEQ TO 1 HR</t>
  </si>
  <si>
    <t>96367</t>
  </si>
  <si>
    <t>IV INFUS CONCURRENT</t>
  </si>
  <si>
    <t>96368</t>
  </si>
  <si>
    <t>INJECT THER DX INTRA ARTERIAL</t>
  </si>
  <si>
    <t>96373</t>
  </si>
  <si>
    <t>INJ THER DX INTRV S/I DRUG</t>
  </si>
  <si>
    <t>96374</t>
  </si>
  <si>
    <t>IV PUSH EA ADDL SEQ DRUG</t>
  </si>
  <si>
    <t>96375</t>
  </si>
  <si>
    <t>EA ADD IVP SAME RX &gt; 30 MIN</t>
  </si>
  <si>
    <t>96376</t>
  </si>
  <si>
    <t>IRR IMP VEN ACC DEV DRUG DELIV</t>
  </si>
  <si>
    <t>96523</t>
  </si>
  <si>
    <t>ADMIN INFLUENZA VIRUS VACCINE</t>
  </si>
  <si>
    <t>G0008</t>
  </si>
  <si>
    <t>ADMIN PNEUMOCOCCAL VACCINE</t>
  </si>
  <si>
    <t>G0009</t>
  </si>
  <si>
    <t>INCIS OF WINDPIPE EMERGENCY</t>
  </si>
  <si>
    <t>31603</t>
  </si>
  <si>
    <t>THORANCENTESIS INIT/SUBS</t>
  </si>
  <si>
    <t>32555</t>
  </si>
  <si>
    <t>THORAC NDL, CATH ASPN PLRL SPC WO GUID</t>
  </si>
  <si>
    <t>32554</t>
  </si>
  <si>
    <t>GI INTUBATE, ASPIR W/WO LAVAGE MD</t>
  </si>
  <si>
    <t>43753</t>
  </si>
  <si>
    <t>TRANSTRACHEAL INTRO NDL DILAT</t>
  </si>
  <si>
    <t>31730</t>
  </si>
  <si>
    <t>SPINAL PUNCTURE LUMBAR DIAGNOSTIC</t>
  </si>
  <si>
    <t>INSERT NON INDWELL BLAD CATH</t>
  </si>
  <si>
    <t>51701</t>
  </si>
  <si>
    <t>INSRT TEMP INDWL BLAD CATH SIM</t>
  </si>
  <si>
    <t>51702</t>
  </si>
  <si>
    <t>INSERT TEMP BLAD CATH COMPL</t>
  </si>
  <si>
    <t>51703</t>
  </si>
  <si>
    <t>BLOOD COMP DERIV ADMIN PER DAY</t>
  </si>
  <si>
    <t>36430</t>
  </si>
  <si>
    <t>OB CARE VAGINAL DELIVERY ONLY</t>
  </si>
  <si>
    <t>59409</t>
  </si>
  <si>
    <t>DELIVERY PLACENTA</t>
  </si>
  <si>
    <t>59414</t>
  </si>
  <si>
    <t>CARDIOPULMONARY RESUSCITATN</t>
  </si>
  <si>
    <t>92950</t>
  </si>
  <si>
    <t>NITROGLYCERIN PLUMSET</t>
  </si>
  <si>
    <t>PCA TUBING LONG/INJECTOR</t>
  </si>
  <si>
    <t>BLOOD PLUMSET Y-TYPE</t>
  </si>
  <si>
    <t>P9016</t>
  </si>
  <si>
    <t>IV START PACK</t>
  </si>
  <si>
    <t>BLOOD SET-Y-TYPE</t>
  </si>
  <si>
    <t>EXTENSION SET</t>
  </si>
  <si>
    <t>INFU-SET-BUTFLY 19GA</t>
  </si>
  <si>
    <t>INFUSION-BUTFLY 21GA</t>
  </si>
  <si>
    <t>INFUSION-BUTFLY 23GA</t>
  </si>
  <si>
    <t>INFUSION-BUTFLY 25GA</t>
  </si>
  <si>
    <t>INFUSION-BUTFLY 27GA</t>
  </si>
  <si>
    <t>INFUSION-INTER. 21GA</t>
  </si>
  <si>
    <t>INTRACATH 14GA</t>
  </si>
  <si>
    <t>INTRACATH 16GA</t>
  </si>
  <si>
    <t>INTRACATH 18GA</t>
  </si>
  <si>
    <t>INTRACATH 20GA</t>
  </si>
  <si>
    <t>INTRACATH 22GA</t>
  </si>
  <si>
    <t>INTRACATH 24GA</t>
  </si>
  <si>
    <t>IVEX FILTER SET</t>
  </si>
  <si>
    <t>I.V. PUMP SETS</t>
  </si>
  <si>
    <t>IV PUMP SET-NITRO</t>
  </si>
  <si>
    <t>IV PUMP SET W FILTER</t>
  </si>
  <si>
    <t>J-LOOP</t>
  </si>
  <si>
    <t>PPB W/INLINE FILTER</t>
  </si>
  <si>
    <t>SOLUSET</t>
  </si>
  <si>
    <t>VENOSET-ANESTHESIA</t>
  </si>
  <si>
    <t>VENOSET SECONDARY PB</t>
  </si>
  <si>
    <t>VICRA ADAPTER</t>
  </si>
  <si>
    <t>**SOLUTIONS**</t>
  </si>
  <si>
    <t>AMINOSYN 3.5%M 1000</t>
  </si>
  <si>
    <t>AMINOSYN 10% 500ML</t>
  </si>
  <si>
    <t>D5W 50ML IV</t>
  </si>
  <si>
    <t>J7070</t>
  </si>
  <si>
    <t>DEXTROSE 5% 250ML</t>
  </si>
  <si>
    <t>D5W 100ML IV</t>
  </si>
  <si>
    <t>D5W 250ML IV</t>
  </si>
  <si>
    <t>D5W 250ML EXCEL</t>
  </si>
  <si>
    <t>D5W 500ML IV</t>
  </si>
  <si>
    <t>J7060</t>
  </si>
  <si>
    <t>D5W 1000ML IV</t>
  </si>
  <si>
    <t>D5 1/4NS 1000CC</t>
  </si>
  <si>
    <t>J7042</t>
  </si>
  <si>
    <t>D5 1/2NS 500CC</t>
  </si>
  <si>
    <t>D5 1/2NS 1000CC</t>
  </si>
  <si>
    <t>D5NS/20KCL  1000ML</t>
  </si>
  <si>
    <t>D5NS/40KCL  1000ML</t>
  </si>
  <si>
    <t>D5W 1/4 10KCL  500ML</t>
  </si>
  <si>
    <t>D5W/20MEQ  1000ML</t>
  </si>
  <si>
    <t>D5W/40KCL  1000ML</t>
  </si>
  <si>
    <t>D5NS 1000ML IV</t>
  </si>
  <si>
    <t>D5LR 1000ML IV</t>
  </si>
  <si>
    <t>DEXTROSE 10%/W 1000</t>
  </si>
  <si>
    <t>DEXTROSE 50% 500ML</t>
  </si>
  <si>
    <t>DEXTROSE 70% 500ML</t>
  </si>
  <si>
    <t>L.R. 500ML</t>
  </si>
  <si>
    <t>J7120</t>
  </si>
  <si>
    <t>L.R. 1000ML</t>
  </si>
  <si>
    <t>NORMOSOL-M/D5W 500ML</t>
  </si>
  <si>
    <t>NORMOSOL-M/D5W 1000ML IV</t>
  </si>
  <si>
    <t>J7030</t>
  </si>
  <si>
    <t>NORMOSOL-R 1000ML</t>
  </si>
  <si>
    <t>NORMOSOL-R/D5W 500</t>
  </si>
  <si>
    <t>J7040</t>
  </si>
  <si>
    <t>NORMOSOL-R/D5W 1000</t>
  </si>
  <si>
    <t>NORMSL-R PH 7.4 500</t>
  </si>
  <si>
    <t>NORMSL-R PH 7.4 1000</t>
  </si>
  <si>
    <t>NORMAL SALINE 50ML IV</t>
  </si>
  <si>
    <t>J7050</t>
  </si>
  <si>
    <t>NORMAL SALINE 100ML IV</t>
  </si>
  <si>
    <t>NORMAL SALINE 500ML IV</t>
  </si>
  <si>
    <t>NORMAL SALINE 1000ML IV</t>
  </si>
  <si>
    <t>NORMAL SALINE 0.9% 50ML ADV</t>
  </si>
  <si>
    <t>NORMAL SALINE 0.9% 100ML ADV</t>
  </si>
  <si>
    <t>NORMAL SALINE 250ML IV</t>
  </si>
  <si>
    <t>NORMAL SALINE 0.9% 250ML ADV</t>
  </si>
  <si>
    <t>SODIUM CHLORIDE 0.45% 100</t>
  </si>
  <si>
    <t>J2912</t>
  </si>
  <si>
    <t>1/2 NORMAL SALINE 1000ML IV</t>
  </si>
  <si>
    <t>1/2 NORMAL SALINE 500ML INJ</t>
  </si>
  <si>
    <t>SODIUM CHLORIDE 5% 500ML</t>
  </si>
  <si>
    <t>LAB-ORGAN OR DISEASE PANELS</t>
  </si>
  <si>
    <t>BAS. METABOLIC PANEL</t>
  </si>
  <si>
    <t>80048</t>
  </si>
  <si>
    <t>COM. METABOLIC PANEL</t>
  </si>
  <si>
    <t>80053</t>
  </si>
  <si>
    <t>BRCA #1</t>
  </si>
  <si>
    <t>81215</t>
  </si>
  <si>
    <t>BRCA #2</t>
  </si>
  <si>
    <t>81217</t>
  </si>
  <si>
    <t>ELECTROLYTE PANEL</t>
  </si>
  <si>
    <t>80051</t>
  </si>
  <si>
    <t>GADOLINIUM</t>
  </si>
  <si>
    <t>83018</t>
  </si>
  <si>
    <t>80076</t>
  </si>
  <si>
    <t>HEPATITIS PANEL</t>
  </si>
  <si>
    <t>80074</t>
  </si>
  <si>
    <t>LIPID PANEL</t>
  </si>
  <si>
    <t>80061</t>
  </si>
  <si>
    <t>OB PANEL</t>
  </si>
  <si>
    <t>80055</t>
  </si>
  <si>
    <t>RENAL FUNCTION PANEL</t>
  </si>
  <si>
    <t>80069</t>
  </si>
  <si>
    <t>LAB-MICROBIOLOGY</t>
  </si>
  <si>
    <t>AFB SMEAR</t>
  </si>
  <si>
    <t>87206</t>
  </si>
  <si>
    <t>AFB CULTURE</t>
  </si>
  <si>
    <t>87116</t>
  </si>
  <si>
    <t>ADDITIONAL ID-AEROBIC</t>
  </si>
  <si>
    <t>87077</t>
  </si>
  <si>
    <t>ADDITIONAL ID-ANAEROBIC</t>
  </si>
  <si>
    <t>87076</t>
  </si>
  <si>
    <t>ANAEROBIC CULTURE</t>
  </si>
  <si>
    <t>87075</t>
  </si>
  <si>
    <t>ANTIBIOTIC SENSITIVITY (MIC)</t>
  </si>
  <si>
    <t>87186</t>
  </si>
  <si>
    <t>BACTERIAL ANTIGENS</t>
  </si>
  <si>
    <t>87899</t>
  </si>
  <si>
    <t>BETA LACTAMASE TEST</t>
  </si>
  <si>
    <t>87185</t>
  </si>
  <si>
    <t>BLOOD CULTURE</t>
  </si>
  <si>
    <t>87040</t>
  </si>
  <si>
    <t>BORDETELLA CULTURE</t>
  </si>
  <si>
    <t>87070</t>
  </si>
  <si>
    <t>C.DIFF COMMON ANTIGEN</t>
  </si>
  <si>
    <t>87324</t>
  </si>
  <si>
    <t>CHLAMYDIA CULTURE</t>
  </si>
  <si>
    <t>87110</t>
  </si>
  <si>
    <t>COAGALASE TEST</t>
  </si>
  <si>
    <t>CMV BY PCR</t>
  </si>
  <si>
    <t>87497</t>
  </si>
  <si>
    <t>CRYPTOSPORIDIUM AG</t>
  </si>
  <si>
    <t>87272</t>
  </si>
  <si>
    <t>CULTURE-STERILE BODY FLUID</t>
  </si>
  <si>
    <t>CULTURE-CSF</t>
  </si>
  <si>
    <t>CYTOMEGALOVIRUS CULT</t>
  </si>
  <si>
    <t>87252</t>
  </si>
  <si>
    <t>ENTAMOEBA HIST AG</t>
  </si>
  <si>
    <t>87337</t>
  </si>
  <si>
    <t>FUNGUS CULTURE-BLOOD</t>
  </si>
  <si>
    <t>87103</t>
  </si>
  <si>
    <t>FECAL OCCULT BLOOD IA</t>
  </si>
  <si>
    <t>82274</t>
  </si>
  <si>
    <t>FUNGUS CULTURE</t>
  </si>
  <si>
    <t>87101</t>
  </si>
  <si>
    <t>FUNGUS CULTURE-OTHER SOURCE</t>
  </si>
  <si>
    <t>87102</t>
  </si>
  <si>
    <t>FUNGUS/ORGANISM IDENTIFICATION</t>
  </si>
  <si>
    <t>87106</t>
  </si>
  <si>
    <t>FUNGUS STAIN</t>
  </si>
  <si>
    <t>KOH PREP-WET MOUNT</t>
  </si>
  <si>
    <t>87220</t>
  </si>
  <si>
    <t>GENITAL CULTURE</t>
  </si>
  <si>
    <t>GENERAL VIRAL CULTURE</t>
  </si>
  <si>
    <t>GIARDIA LAMBLIA/EIA</t>
  </si>
  <si>
    <t>87329</t>
  </si>
  <si>
    <t>GONNOCOCCUS CULTURE</t>
  </si>
  <si>
    <t>87081</t>
  </si>
  <si>
    <t>H.PYLORI/STOOL AG</t>
  </si>
  <si>
    <t>87338</t>
  </si>
  <si>
    <t>GRAM STAIN</t>
  </si>
  <si>
    <t>87205</t>
  </si>
  <si>
    <t>GROUP B STREP CULTURE, OB SCREEN</t>
  </si>
  <si>
    <t>INFLUENZA A/B OIA</t>
  </si>
  <si>
    <t>87804</t>
  </si>
  <si>
    <t>HERPES VIRAL CULTURE-I/II</t>
  </si>
  <si>
    <t>H.PYLORI/CLO-TEST</t>
  </si>
  <si>
    <t>KIRBY BAUER SENSITIV</t>
  </si>
  <si>
    <t>87184</t>
  </si>
  <si>
    <t>HERPES VIRUS TYPING</t>
  </si>
  <si>
    <t>87253</t>
  </si>
  <si>
    <t>OXIDASE TEST</t>
  </si>
  <si>
    <t>PNEUMOCYSTIS CARINII-SMEAR</t>
  </si>
  <si>
    <t>87281</t>
  </si>
  <si>
    <t>RAPID GRP B STREP ANTIGEN</t>
  </si>
  <si>
    <t>87802</t>
  </si>
  <si>
    <t>ROUTINE CULTURE</t>
  </si>
  <si>
    <t>STOOL CULTURE</t>
  </si>
  <si>
    <t>87045</t>
  </si>
  <si>
    <t>STOOL SHIGA TOXIN 1</t>
  </si>
  <si>
    <t>STOOL SHIGA TOXIN 2</t>
  </si>
  <si>
    <t>STOOL FOR WBC</t>
  </si>
  <si>
    <t>89055</t>
  </si>
  <si>
    <t>SPUTUM CULTURE</t>
  </si>
  <si>
    <t>THROAT CULTURE</t>
  </si>
  <si>
    <t>THROAT CULTURE SINGLE ORGANISM SCREEN</t>
  </si>
  <si>
    <t>URINE CULTURE</t>
  </si>
  <si>
    <t>87086</t>
  </si>
  <si>
    <t>OVA &amp; PARISITES EXAM</t>
  </si>
  <si>
    <t>87177</t>
  </si>
  <si>
    <t>URINE-GC&amp;CHLAMYDIA W/TRICH</t>
  </si>
  <si>
    <t>87491</t>
  </si>
  <si>
    <t>NU SWAB VAGINITIS PLUS</t>
  </si>
  <si>
    <t>87661</t>
  </si>
  <si>
    <t>PNEUMOCYSTIS CARINNI (PCP) SPEC STAIN</t>
  </si>
  <si>
    <t>88312</t>
  </si>
  <si>
    <t>CHLAMYDIA-DNA PROBE</t>
  </si>
  <si>
    <t>N GONORR.-DNA PROBE</t>
  </si>
  <si>
    <t>87591</t>
  </si>
  <si>
    <t>80154</t>
  </si>
  <si>
    <t>80299</t>
  </si>
  <si>
    <t>82542</t>
  </si>
  <si>
    <t>HAIR DRUG SCREEN</t>
  </si>
  <si>
    <t>G6039</t>
  </si>
  <si>
    <t>80320</t>
  </si>
  <si>
    <t>80339</t>
  </si>
  <si>
    <t>LAB-TRANSFUSION MEDICINE</t>
  </si>
  <si>
    <t>TRANSFUSION-WASHED</t>
  </si>
  <si>
    <t>P9022</t>
  </si>
  <si>
    <t>PLATELETS TRANSFUSIO</t>
  </si>
  <si>
    <t>P9019</t>
  </si>
  <si>
    <t>TRANSFUSION-PLATELETS-LR-EA UNIT</t>
  </si>
  <si>
    <t>P9031</t>
  </si>
  <si>
    <t>TRANSFUSION-BLOOD</t>
  </si>
  <si>
    <t>WHOLE BLOOD TRANSFUS</t>
  </si>
  <si>
    <t>P9010</t>
  </si>
  <si>
    <t>AB ID, SELECTED CELLS</t>
  </si>
  <si>
    <t>86885</t>
  </si>
  <si>
    <t>ABO TYPE</t>
  </si>
  <si>
    <t>86900</t>
  </si>
  <si>
    <t>ANTIBODY IDEN</t>
  </si>
  <si>
    <t>86870</t>
  </si>
  <si>
    <t>ANTIBODY SCREEN</t>
  </si>
  <si>
    <t>86850</t>
  </si>
  <si>
    <t>ANTIBODY TITER</t>
  </si>
  <si>
    <t>86886</t>
  </si>
  <si>
    <t>ANTIGEN TYPING DONOR UNIT-EA</t>
  </si>
  <si>
    <t>86902</t>
  </si>
  <si>
    <t>ANTIGEN TYPING-EACH</t>
  </si>
  <si>
    <t>86905</t>
  </si>
  <si>
    <t>AUTO CONTROL</t>
  </si>
  <si>
    <t>86941</t>
  </si>
  <si>
    <t>COOMBS DIRECT</t>
  </si>
  <si>
    <t>86880</t>
  </si>
  <si>
    <t>COOMBS INDIRECT</t>
  </si>
  <si>
    <t>DIFFERENTIAL ADS OF SERUM</t>
  </si>
  <si>
    <t>86978</t>
  </si>
  <si>
    <t>DU-VARIANT TESTING</t>
  </si>
  <si>
    <t>86906</t>
  </si>
  <si>
    <t>ELUTION, EACH</t>
  </si>
  <si>
    <t>86860</t>
  </si>
  <si>
    <t>ENZYME PRETREAT, EACH</t>
  </si>
  <si>
    <t>86971</t>
  </si>
  <si>
    <t>FETAL SCREEN</t>
  </si>
  <si>
    <t>85461</t>
  </si>
  <si>
    <t>KLEIHAUER BETKE STAIN</t>
  </si>
  <si>
    <t>85460</t>
  </si>
  <si>
    <t>RH PHENOTYPE</t>
  </si>
  <si>
    <t>RH TYPE</t>
  </si>
  <si>
    <t>86901</t>
  </si>
  <si>
    <t>RHOGAM INJECTION</t>
  </si>
  <si>
    <t>J2790</t>
  </si>
  <si>
    <t>90384</t>
  </si>
  <si>
    <t>ANTIGLOBULIN TECHNIQUE</t>
  </si>
  <si>
    <t>COMP TEST-IMMEDIATE SPIN</t>
  </si>
  <si>
    <t>86920</t>
  </si>
  <si>
    <t>SEP BY DENSITY GRADIENT</t>
  </si>
  <si>
    <t>TYPE &amp; CROSSMATCH-AHG</t>
  </si>
  <si>
    <t>86922</t>
  </si>
  <si>
    <t>TYPE &amp; CROSSMATCH-INC</t>
  </si>
  <si>
    <t>86921</t>
  </si>
  <si>
    <t>TYPE &amp; CROSSMATCH-IS</t>
  </si>
  <si>
    <t>ADH (ANTI DIURETIC HORMONE)</t>
  </si>
  <si>
    <t>84588</t>
  </si>
  <si>
    <t>GONADOTROPIN RELEASING HORMONE</t>
  </si>
  <si>
    <t>83727</t>
  </si>
  <si>
    <t>LAB-CHEMISTRY</t>
  </si>
  <si>
    <t>ARTERIAL BLOOD GAS</t>
  </si>
  <si>
    <t>82803</t>
  </si>
  <si>
    <t>ENTEROVIRUS DNA BY PCR</t>
  </si>
  <si>
    <t>87799</t>
  </si>
  <si>
    <t>PH</t>
  </si>
  <si>
    <t>82800</t>
  </si>
  <si>
    <t>PH BODY FLUID</t>
  </si>
  <si>
    <t>83986</t>
  </si>
  <si>
    <t>PH-STOOL</t>
  </si>
  <si>
    <t>ACETYLCHOLINE RECEPT</t>
  </si>
  <si>
    <t>84238</t>
  </si>
  <si>
    <t>ACID PHOSPHATASE</t>
  </si>
  <si>
    <t>84060</t>
  </si>
  <si>
    <t>ACTH-PLASMA-1 SPEC</t>
  </si>
  <si>
    <t>82024</t>
  </si>
  <si>
    <t>ACYLCARNITINE, QUANTITATIVE PLASMA</t>
  </si>
  <si>
    <t>82017</t>
  </si>
  <si>
    <t>ALBUMIN (SERUM)</t>
  </si>
  <si>
    <t>82040</t>
  </si>
  <si>
    <t>ALBUMIN TIMED URINE</t>
  </si>
  <si>
    <t>82042</t>
  </si>
  <si>
    <t>ALBUMIN-BODY FLUID</t>
  </si>
  <si>
    <t>SERUM ETHANOL</t>
  </si>
  <si>
    <t>G6040</t>
  </si>
  <si>
    <t>ALDOLASE</t>
  </si>
  <si>
    <t>82085</t>
  </si>
  <si>
    <t>ALDOSTERONE</t>
  </si>
  <si>
    <t>82088</t>
  </si>
  <si>
    <t>SERUM 5-HIAA</t>
  </si>
  <si>
    <t>84260</t>
  </si>
  <si>
    <t>SHBG (SEX HORMONE BINDING GLOBULIN)</t>
  </si>
  <si>
    <t>84270</t>
  </si>
  <si>
    <t>ALKALINE PHOS.</t>
  </si>
  <si>
    <t>84075</t>
  </si>
  <si>
    <t>ALK PHOS ISOENZYMES</t>
  </si>
  <si>
    <t>84080</t>
  </si>
  <si>
    <t>PROSTATIC ACID PHOS</t>
  </si>
  <si>
    <t>84066</t>
  </si>
  <si>
    <t>ALLERGENS, ZONE 10</t>
  </si>
  <si>
    <t>82785</t>
  </si>
  <si>
    <t>ALPHA SUBUNIT (FREE)</t>
  </si>
  <si>
    <t>82397</t>
  </si>
  <si>
    <t>ALPHA-1-ANTITRYPSIN (TOTAL)</t>
  </si>
  <si>
    <t>82103</t>
  </si>
  <si>
    <t>ALPRAZOLAM (XANAX)</t>
  </si>
  <si>
    <t>AFP  (MATERNAL SERUM)</t>
  </si>
  <si>
    <t>82105</t>
  </si>
  <si>
    <t>AFP-TUMOR MARKER</t>
  </si>
  <si>
    <t>AMH (ANTI MULLERIAN HORMONE)</t>
  </si>
  <si>
    <t>83520</t>
  </si>
  <si>
    <t>ALLERGEN PROFILE-FOOD</t>
  </si>
  <si>
    <t>86003</t>
  </si>
  <si>
    <t>ALLERGEN PANEL MILK</t>
  </si>
  <si>
    <t>ALLERGEN PROFILE-NON FOOD</t>
  </si>
  <si>
    <t>AMYLASE</t>
  </si>
  <si>
    <t>82150</t>
  </si>
  <si>
    <t>AMYLASE-ISOENZYMES</t>
  </si>
  <si>
    <t>82664</t>
  </si>
  <si>
    <t>ANDROSTENEDIONE</t>
  </si>
  <si>
    <t>82157</t>
  </si>
  <si>
    <t>ANDROGEN FREE INDEX SHBG</t>
  </si>
  <si>
    <t>ANDROGEN FREE INDEX TT</t>
  </si>
  <si>
    <t>84403</t>
  </si>
  <si>
    <t>ARSENIC-URINE</t>
  </si>
  <si>
    <t>82175</t>
  </si>
  <si>
    <t>BERYLLIUM-SERUM</t>
  </si>
  <si>
    <t>BERYLIUM</t>
  </si>
  <si>
    <t>ANGIOTENSIN CNVRT ENZ (ACE)</t>
  </si>
  <si>
    <t>82164</t>
  </si>
  <si>
    <t>ANTI SRP  (SIGNAL RECOGNITION PARTICLE)</t>
  </si>
  <si>
    <t>86235</t>
  </si>
  <si>
    <t>ANTI M 2</t>
  </si>
  <si>
    <t>83516</t>
  </si>
  <si>
    <t>ANTI-THROMBIN III</t>
  </si>
  <si>
    <t>85300</t>
  </si>
  <si>
    <t>B-NATRUIRETIC PEPTIDE-PLASMA</t>
  </si>
  <si>
    <t>83880</t>
  </si>
  <si>
    <t>BETA-2 GLYCOPROTEIN I AB,G,A,M</t>
  </si>
  <si>
    <t>86146</t>
  </si>
  <si>
    <t>BCRC-ABL1 (PCR)</t>
  </si>
  <si>
    <t>81403</t>
  </si>
  <si>
    <t>BILIRUBIN DIR.</t>
  </si>
  <si>
    <t>82248</t>
  </si>
  <si>
    <t>PANCA-ANTIMYELOPEROXIDASE ANTIBODY/MPO</t>
  </si>
  <si>
    <t>86021</t>
  </si>
  <si>
    <t>BILIRUBIN TOTAL</t>
  </si>
  <si>
    <t>82247</t>
  </si>
  <si>
    <t>AMINO ACID-PLASMA EA</t>
  </si>
  <si>
    <t>82131</t>
  </si>
  <si>
    <t>AMINO ACID SERUM QUANTITATIVE</t>
  </si>
  <si>
    <t>82139</t>
  </si>
  <si>
    <t>AMMONIA (SERUM)</t>
  </si>
  <si>
    <t>82140</t>
  </si>
  <si>
    <t>AMMONIA-URINE</t>
  </si>
  <si>
    <t>LEAD LEVEL (SERUM)</t>
  </si>
  <si>
    <t>83655</t>
  </si>
  <si>
    <t>LACTOFERRIN</t>
  </si>
  <si>
    <t>83631</t>
  </si>
  <si>
    <t>LEPTIN SERUM</t>
  </si>
  <si>
    <t>BLOOD UREA NITROGEN (BUN)</t>
  </si>
  <si>
    <t>84520</t>
  </si>
  <si>
    <t>BLOOD CULTURE AEL</t>
  </si>
  <si>
    <t>CALCIUM (URINE)</t>
  </si>
  <si>
    <t>82340</t>
  </si>
  <si>
    <t>BMP WITH IONIZED CALCIUM</t>
  </si>
  <si>
    <t>80047</t>
  </si>
  <si>
    <t>CACOSAMIDE LEVEL</t>
  </si>
  <si>
    <t>CALCITONIA-SERUM</t>
  </si>
  <si>
    <t>82308</t>
  </si>
  <si>
    <t>CALCIUM (SERUM)</t>
  </si>
  <si>
    <t>82310</t>
  </si>
  <si>
    <t>CALCIUM-24HR URINE</t>
  </si>
  <si>
    <t>CALCULI-URINE</t>
  </si>
  <si>
    <t>82360</t>
  </si>
  <si>
    <t>CANCA-ANTIPROTEINASE 3/PR3 ANTIBODIES</t>
  </si>
  <si>
    <t>CHRONIC URTICARIA INDEX PANEL</t>
  </si>
  <si>
    <t>86352</t>
  </si>
  <si>
    <t>CARBOXYHEMOGLOBIN</t>
  </si>
  <si>
    <t>82375</t>
  </si>
  <si>
    <t>CARCINOGENIC EMB.ANT</t>
  </si>
  <si>
    <t>82378</t>
  </si>
  <si>
    <t>CATECHOLAMINES-TOTAL-BLOOD</t>
  </si>
  <si>
    <t>82383</t>
  </si>
  <si>
    <t>CSF GLUCOSE</t>
  </si>
  <si>
    <t>82945</t>
  </si>
  <si>
    <t>CERULOPLASMIN</t>
  </si>
  <si>
    <t>82390</t>
  </si>
  <si>
    <t>CEREBROSPINAL FD.PRO</t>
  </si>
  <si>
    <t>84157</t>
  </si>
  <si>
    <t>CHLORIDE-SERUM</t>
  </si>
  <si>
    <t>82435</t>
  </si>
  <si>
    <t>CHLORIDE-SPINAL FLD</t>
  </si>
  <si>
    <t>82438</t>
  </si>
  <si>
    <t>CHLORIDE-URINE</t>
  </si>
  <si>
    <t>82436</t>
  </si>
  <si>
    <t>CHOLESTEROL (TOTAL)</t>
  </si>
  <si>
    <t>82465</t>
  </si>
  <si>
    <t>CHOLINESTERASE SERUM</t>
  </si>
  <si>
    <t>82480</t>
  </si>
  <si>
    <t>CHROMOGRANIN A</t>
  </si>
  <si>
    <t>86316</t>
  </si>
  <si>
    <t>COBALT</t>
  </si>
  <si>
    <t>CO2 CONTENT-TOTAL</t>
  </si>
  <si>
    <t>82374</t>
  </si>
  <si>
    <t>COPPER (SERUM)</t>
  </si>
  <si>
    <t>82525</t>
  </si>
  <si>
    <t>COPPER-URINE 24HR</t>
  </si>
  <si>
    <t>CORTICOSTERONE SERUM</t>
  </si>
  <si>
    <t>82528</t>
  </si>
  <si>
    <t>CORTICOSTERIOD BIND GLOB (CBG)</t>
  </si>
  <si>
    <t>84449</t>
  </si>
  <si>
    <t>CORTISOL (TOTAL)</t>
  </si>
  <si>
    <t>82533</t>
  </si>
  <si>
    <t>CORTISOL (FREE)</t>
  </si>
  <si>
    <t>82530</t>
  </si>
  <si>
    <t>C-PEPTID</t>
  </si>
  <si>
    <t>84681</t>
  </si>
  <si>
    <t>CREAT. CLEAR</t>
  </si>
  <si>
    <t>82575</t>
  </si>
  <si>
    <t>CREATINE KINASE (CK)</t>
  </si>
  <si>
    <t>82550</t>
  </si>
  <si>
    <t>CK-MB</t>
  </si>
  <si>
    <t>82553</t>
  </si>
  <si>
    <t>CYANIDE</t>
  </si>
  <si>
    <t>82600</t>
  </si>
  <si>
    <t>CREATININE-URINE (RANDOM)</t>
  </si>
  <si>
    <t>82570</t>
  </si>
  <si>
    <t>CREATININE-SERUM</t>
  </si>
  <si>
    <t>82565</t>
  </si>
  <si>
    <t>CREATININE-URINE 24H</t>
  </si>
  <si>
    <t>CYSTATIN C</t>
  </si>
  <si>
    <t>82610</t>
  </si>
  <si>
    <t>CYSTINE-URINE</t>
  </si>
  <si>
    <t>DIRECT LDL</t>
  </si>
  <si>
    <t>83721</t>
  </si>
  <si>
    <t>MOLECULAR AMPLIFICATION 2 SEQ</t>
  </si>
  <si>
    <t>81256</t>
  </si>
  <si>
    <t>NUCLEIC ACID HIGH RESOLUTE</t>
  </si>
  <si>
    <t>MUTATION IDENTIFICATION</t>
  </si>
  <si>
    <t>87522</t>
  </si>
  <si>
    <t>MOLECULAR DIAG-ISOLATION OR EXTRACTION</t>
  </si>
  <si>
    <t>83890</t>
  </si>
  <si>
    <t>MOLECULAR DIAG-SEPR/GEL ELECTROPHORESIS</t>
  </si>
  <si>
    <t>83894</t>
  </si>
  <si>
    <t>MOLECULAR DIAG-AMPLIF OF NUCLEIC ACID</t>
  </si>
  <si>
    <t>83901</t>
  </si>
  <si>
    <t>MOLECULAR DIAG-INTERPRETATION &amp; REPORT</t>
  </si>
  <si>
    <t>MOLECULAR DIAG-ISO/EXTR PURFD NUCL ACID</t>
  </si>
  <si>
    <t>MOLECULAR DIAG-ENZYMATIC DIGESTION</t>
  </si>
  <si>
    <t>83892</t>
  </si>
  <si>
    <t>MOLECULAR DIAG-AMP NUC ACID-SNGL PAIR</t>
  </si>
  <si>
    <t>83898</t>
  </si>
  <si>
    <t>MOLECULAR DIAG-SEP GEL ELECTROPHORESIS</t>
  </si>
  <si>
    <t>MOLECULAR DIAG-ENZY DIGEST</t>
  </si>
  <si>
    <t>MOLECULAR DIAG-NUCLEIC ACID PROBE</t>
  </si>
  <si>
    <t>83896</t>
  </si>
  <si>
    <t>MOLECULAR DIAG-NUCLEIC ACID TRANSFER</t>
  </si>
  <si>
    <t>83897</t>
  </si>
  <si>
    <t>MLH1 CPMPREHENSIVE</t>
  </si>
  <si>
    <t>81292</t>
  </si>
  <si>
    <t>RUSSELL SILVER SYNDROME METHYLATION</t>
  </si>
  <si>
    <t>81401</t>
  </si>
  <si>
    <t>RUSSELL SILVER SYNDROME UPD STUDIES</t>
  </si>
  <si>
    <t>81402</t>
  </si>
  <si>
    <t>ERYTHROPOIETIN</t>
  </si>
  <si>
    <t>82668</t>
  </si>
  <si>
    <t>ESTERONE</t>
  </si>
  <si>
    <t>82679</t>
  </si>
  <si>
    <t>ESTRADIOL</t>
  </si>
  <si>
    <t>82670</t>
  </si>
  <si>
    <t>ESTROGENS-TOTAL</t>
  </si>
  <si>
    <t>82672</t>
  </si>
  <si>
    <t>ETHYLENE GLYCOL</t>
  </si>
  <si>
    <t>82693</t>
  </si>
  <si>
    <t>ACCU-CHECK BLOOD SUGAR</t>
  </si>
  <si>
    <t>82948</t>
  </si>
  <si>
    <t>FECAL ALPHA-1 ANTITRYPSIN</t>
  </si>
  <si>
    <t>FECAL FAT-QUAL</t>
  </si>
  <si>
    <t>82705</t>
  </si>
  <si>
    <t>FECAL FAT-QUANT</t>
  </si>
  <si>
    <t>82710</t>
  </si>
  <si>
    <t>FECAL REDUC SUBSTANC</t>
  </si>
  <si>
    <t>84999</t>
  </si>
  <si>
    <t>FERRITIN</t>
  </si>
  <si>
    <t>82728</t>
  </si>
  <si>
    <t>FOLLICLE STIM HORMON</t>
  </si>
  <si>
    <t>83001</t>
  </si>
  <si>
    <t>FREE T-3</t>
  </si>
  <si>
    <t>84481</t>
  </si>
  <si>
    <t>FREE T-4</t>
  </si>
  <si>
    <t>84439</t>
  </si>
  <si>
    <t>FRUCTOSAMINE</t>
  </si>
  <si>
    <t>82985</t>
  </si>
  <si>
    <t>IONIZE CA</t>
  </si>
  <si>
    <t>82330</t>
  </si>
  <si>
    <t>G6PD (GLUC 6-PHOS DHY) QUANT</t>
  </si>
  <si>
    <t>82955</t>
  </si>
  <si>
    <t>GAMMA GLUTAMUL TRAN.</t>
  </si>
  <si>
    <t>82977</t>
  </si>
  <si>
    <t>GASTRIC OCCULT BLOOD</t>
  </si>
  <si>
    <t>82271</t>
  </si>
  <si>
    <t>GASTRIN-SERUM</t>
  </si>
  <si>
    <t>82941</t>
  </si>
  <si>
    <t>GAD-65</t>
  </si>
  <si>
    <t>83519</t>
  </si>
  <si>
    <t>GENERAL HEALTH PANEL</t>
  </si>
  <si>
    <t>80050</t>
  </si>
  <si>
    <t>GLUCOSE-QUANT</t>
  </si>
  <si>
    <t>82947</t>
  </si>
  <si>
    <t>GLUCAGON</t>
  </si>
  <si>
    <t>82943</t>
  </si>
  <si>
    <t>GLUCOSE-BODY FLUID</t>
  </si>
  <si>
    <t>GLUCOSE TOL.FASTING-3 SPEC</t>
  </si>
  <si>
    <t>82951</t>
  </si>
  <si>
    <t>GLUCOSE (EACH BEYOND 3 SPEC-GTT)</t>
  </si>
  <si>
    <t>82952</t>
  </si>
  <si>
    <t>50GM GLUCOSE CHALLEN/2HR-PP</t>
  </si>
  <si>
    <t>82950</t>
  </si>
  <si>
    <t>GASTROINTESTINAL PANEL (PCR) STOOL CULT</t>
  </si>
  <si>
    <t>87507</t>
  </si>
  <si>
    <t>AST (SGOT)</t>
  </si>
  <si>
    <t>84450</t>
  </si>
  <si>
    <t>ALT (SGPT)</t>
  </si>
  <si>
    <t>84460</t>
  </si>
  <si>
    <t>HAPTOGLOBIN-QUANT</t>
  </si>
  <si>
    <t>83010</t>
  </si>
  <si>
    <t>HDL CHOLESTEROL</t>
  </si>
  <si>
    <t>83718</t>
  </si>
  <si>
    <t>HEAVY METALS SCREEN-URINE</t>
  </si>
  <si>
    <t>83015</t>
  </si>
  <si>
    <t>HEAT STABLE ALK PHOS</t>
  </si>
  <si>
    <t>84078</t>
  </si>
  <si>
    <t>HEAVY METALS SCREEN-BLOOD</t>
  </si>
  <si>
    <t>HEMOGLOBIN A I C</t>
  </si>
  <si>
    <t>83036</t>
  </si>
  <si>
    <t>HEMOGLOBIN FRACTIONATION</t>
  </si>
  <si>
    <t>83020</t>
  </si>
  <si>
    <t>HLA-DQA1, DQB1</t>
  </si>
  <si>
    <t>81376</t>
  </si>
  <si>
    <t>HOMOCYSTINE LEVEL</t>
  </si>
  <si>
    <t>83090</t>
  </si>
  <si>
    <t>ICA-512</t>
  </si>
  <si>
    <t>86341</t>
  </si>
  <si>
    <t>IFE/PE SERUM</t>
  </si>
  <si>
    <t>82784</t>
  </si>
  <si>
    <t>IFE/PE URINE</t>
  </si>
  <si>
    <t>84156</t>
  </si>
  <si>
    <t>IG A</t>
  </si>
  <si>
    <t>IG D</t>
  </si>
  <si>
    <t>IG E-TOTAL</t>
  </si>
  <si>
    <t>IG G</t>
  </si>
  <si>
    <t>IGG QUANT CSF</t>
  </si>
  <si>
    <t>IGG4 AUTOIMMUNE</t>
  </si>
  <si>
    <t>82787</t>
  </si>
  <si>
    <t>INSULIN-TOTAL</t>
  </si>
  <si>
    <t>83525</t>
  </si>
  <si>
    <t>IRON BINDING CAPACI.</t>
  </si>
  <si>
    <t>83550</t>
  </si>
  <si>
    <t>CK-ISOENZYMES</t>
  </si>
  <si>
    <t>82552</t>
  </si>
  <si>
    <t>ISOPROPYL ALCOHOL</t>
  </si>
  <si>
    <t>84600</t>
  </si>
  <si>
    <t>JAK 2 (V617F) MUTATION ANALYSIS QUANT</t>
  </si>
  <si>
    <t>81270</t>
  </si>
  <si>
    <t>KAPPA &amp; LAMBDA FREE LIGHT CHAIN SERUM</t>
  </si>
  <si>
    <t>83883</t>
  </si>
  <si>
    <t>KAPPA &amp; LAMBDA URINE</t>
  </si>
  <si>
    <t>L/S RATIO</t>
  </si>
  <si>
    <t>83661</t>
  </si>
  <si>
    <t>LACTIC ACID</t>
  </si>
  <si>
    <t>83605</t>
  </si>
  <si>
    <t>LDH-SERUM</t>
  </si>
  <si>
    <t>83615</t>
  </si>
  <si>
    <t>LIPASE</t>
  </si>
  <si>
    <t>83690</t>
  </si>
  <si>
    <t>LIPID ELECTROPHORESI</t>
  </si>
  <si>
    <t>83701</t>
  </si>
  <si>
    <t>LIPOPROTEIN QUANT BY NMR</t>
  </si>
  <si>
    <t>83704</t>
  </si>
  <si>
    <t>APOLIPOPROTEIN</t>
  </si>
  <si>
    <t>82172</t>
  </si>
  <si>
    <t>LYSOZYME-SERUM</t>
  </si>
  <si>
    <t>85549</t>
  </si>
  <si>
    <t>LDH ISOENZYMES</t>
  </si>
  <si>
    <t>83625</t>
  </si>
  <si>
    <t>LUTINIZING HORMONE</t>
  </si>
  <si>
    <t>83002</t>
  </si>
  <si>
    <t>MEGALOBLASTIC ANEMIA PROFILE</t>
  </si>
  <si>
    <t>82136</t>
  </si>
  <si>
    <t>MAGNESIUM</t>
  </si>
  <si>
    <t>83735</t>
  </si>
  <si>
    <t>MAGNESIUM-URINE</t>
  </si>
  <si>
    <t>MAPLE SYRUP URINE - MSUP</t>
  </si>
  <si>
    <t>81205</t>
  </si>
  <si>
    <t>METHANOL ALCOHOL</t>
  </si>
  <si>
    <t>MANGANESE</t>
  </si>
  <si>
    <t>83785</t>
  </si>
  <si>
    <t>METHYLENETETRAHYDROFOLATE REDUCTASE</t>
  </si>
  <si>
    <t>MYOGLOBIN</t>
  </si>
  <si>
    <t>83874</t>
  </si>
  <si>
    <t>MYOGLOBIN QUANT-URINE</t>
  </si>
  <si>
    <t>NEONATE BILIRUBIN</t>
  </si>
  <si>
    <t>NEONATAL T-4</t>
  </si>
  <si>
    <t>84437</t>
  </si>
  <si>
    <t>NOREPINEPHRINE PLASMA</t>
  </si>
  <si>
    <t>82384</t>
  </si>
  <si>
    <t>OCCULT BLOOD SCREENING 1-3 TESTS</t>
  </si>
  <si>
    <t>OCCULT BLOOD-TRIPLE TEST</t>
  </si>
  <si>
    <t>82272</t>
  </si>
  <si>
    <t>OLIGOCLONAL B,SERUM &amp; CSF</t>
  </si>
  <si>
    <t>83916</t>
  </si>
  <si>
    <t>OLIGOCLONAL BANDING</t>
  </si>
  <si>
    <t>ORGANIC ACIDS-TOTAL, QUANTITATIVE</t>
  </si>
  <si>
    <t>83918</t>
  </si>
  <si>
    <t>ORGANIC ACID QUALITATIVE URINE</t>
  </si>
  <si>
    <t>83919</t>
  </si>
  <si>
    <t>OSMOLARITY (SERUM)</t>
  </si>
  <si>
    <t>83930</t>
  </si>
  <si>
    <t>OVA-1</t>
  </si>
  <si>
    <t>OSMOLALITY SERUM</t>
  </si>
  <si>
    <t>OSTEOCALCIN</t>
  </si>
  <si>
    <t>83937</t>
  </si>
  <si>
    <t>PARATHYROID HORMONE</t>
  </si>
  <si>
    <t>83970</t>
  </si>
  <si>
    <t>P2 Y12</t>
  </si>
  <si>
    <t>81225</t>
  </si>
  <si>
    <t>PHOSPHATIDYLGLYCEROL</t>
  </si>
  <si>
    <t>84081</t>
  </si>
  <si>
    <t>PHOSPHOROUS</t>
  </si>
  <si>
    <t>84100</t>
  </si>
  <si>
    <t>PITUITARY EVAL PANEL</t>
  </si>
  <si>
    <t>80418</t>
  </si>
  <si>
    <t>PORPHOBILINOGIN-URINE 24HR</t>
  </si>
  <si>
    <t>84110</t>
  </si>
  <si>
    <t>PORPHYRINS-URINE FRACTIONATION</t>
  </si>
  <si>
    <t>84120</t>
  </si>
  <si>
    <t>POST PRANDIAL GLUCOSE</t>
  </si>
  <si>
    <t>POTASSIUM-SERUM</t>
  </si>
  <si>
    <t>84132</t>
  </si>
  <si>
    <t>POTASSIUM-STOOL</t>
  </si>
  <si>
    <t>POTASSIUM-URINE</t>
  </si>
  <si>
    <t>84133</t>
  </si>
  <si>
    <t>PREALUBUMIN (SERUM)</t>
  </si>
  <si>
    <t>84134</t>
  </si>
  <si>
    <t>PROCALCITONIN (PCT)</t>
  </si>
  <si>
    <t>84145</t>
  </si>
  <si>
    <t>PROGESTERONE</t>
  </si>
  <si>
    <t>84144</t>
  </si>
  <si>
    <t>PROINSULIN</t>
  </si>
  <si>
    <t>84206</t>
  </si>
  <si>
    <t>PROLACTIN</t>
  </si>
  <si>
    <t>84146</t>
  </si>
  <si>
    <t>PROTEIN-BODY FLUID</t>
  </si>
  <si>
    <t>PROT ELECTROPHORESIS W/INT CSF</t>
  </si>
  <si>
    <t>P S A-TOTAL</t>
  </si>
  <si>
    <t>84153</t>
  </si>
  <si>
    <t>PSA SCREENING</t>
  </si>
  <si>
    <t>G0103</t>
  </si>
  <si>
    <t>PSA-FREE</t>
  </si>
  <si>
    <t>84154</t>
  </si>
  <si>
    <t>PSEUDOCHOLINESTERASE</t>
  </si>
  <si>
    <t>RENIN</t>
  </si>
  <si>
    <t>84244</t>
  </si>
  <si>
    <t>SACCHAROMYCES CEREVISIAE PANEL</t>
  </si>
  <si>
    <t>86671</t>
  </si>
  <si>
    <t>SELENIUM</t>
  </si>
  <si>
    <t>84255</t>
  </si>
  <si>
    <t>SERUM ACETONE</t>
  </si>
  <si>
    <t>82009</t>
  </si>
  <si>
    <t>SERUM IRON</t>
  </si>
  <si>
    <t>83540</t>
  </si>
  <si>
    <t>T-TRANSGLUTAMINASE IGA (T-TGA)</t>
  </si>
  <si>
    <t>SODIUM-BODY FLUID</t>
  </si>
  <si>
    <t>84302</t>
  </si>
  <si>
    <t>SODIUM-SERUM</t>
  </si>
  <si>
    <t>84295</t>
  </si>
  <si>
    <t>SODIUM-STOOL</t>
  </si>
  <si>
    <t>SODIUM-URINE</t>
  </si>
  <si>
    <t>84300</t>
  </si>
  <si>
    <t>SOLUBLE TRANSFERRIN REC</t>
  </si>
  <si>
    <t>SOLUBLE LIVER AG (IGG AB)</t>
  </si>
  <si>
    <t>SULFATE-URINE</t>
  </si>
  <si>
    <t>84392</t>
  </si>
  <si>
    <t>TESTOSTERONE-TOTAL</t>
  </si>
  <si>
    <t>84410</t>
  </si>
  <si>
    <t>TESTOSTERONE FREE</t>
  </si>
  <si>
    <t>84402</t>
  </si>
  <si>
    <t>THYROGLOBULIN-QUAN</t>
  </si>
  <si>
    <t>84432</t>
  </si>
  <si>
    <t>TBG THYROXINE BINDING GLOBULIN</t>
  </si>
  <si>
    <t>84442</t>
  </si>
  <si>
    <t>TOTAL PROTEIN-BODY FLUID</t>
  </si>
  <si>
    <t>PROTEIN-TOTAL</t>
  </si>
  <si>
    <t>84155</t>
  </si>
  <si>
    <t>CATECHOL-FRACTION</t>
  </si>
  <si>
    <t>TRANSFERRIN</t>
  </si>
  <si>
    <t>84466</t>
  </si>
  <si>
    <t>TRIGLY CERIDES</t>
  </si>
  <si>
    <t>84478</t>
  </si>
  <si>
    <t>TROPONIN I-QUANT</t>
  </si>
  <si>
    <t>84484</t>
  </si>
  <si>
    <t>TRIIODOTHYRONINE T3 REVERSE</t>
  </si>
  <si>
    <t>84482</t>
  </si>
  <si>
    <t>TRYPTASE RIA</t>
  </si>
  <si>
    <t>URIC ACID-SERUM</t>
  </si>
  <si>
    <t>84550</t>
  </si>
  <si>
    <t>URINE URIC ACID</t>
  </si>
  <si>
    <t>84560</t>
  </si>
  <si>
    <t>URINE-5 HIAA-RANDOM</t>
  </si>
  <si>
    <t>83497</t>
  </si>
  <si>
    <t>URIC ACID-BODY FLUID</t>
  </si>
  <si>
    <t>VAP CHOLESTEROL</t>
  </si>
  <si>
    <t>URINE ALDOSTERONE 24HR</t>
  </si>
  <si>
    <t>VITAMIN A LEVEL</t>
  </si>
  <si>
    <t>84590</t>
  </si>
  <si>
    <t>URINE UREA</t>
  </si>
  <si>
    <t>84540</t>
  </si>
  <si>
    <t>VITAMIN B6</t>
  </si>
  <si>
    <t>84207</t>
  </si>
  <si>
    <t>UREA CLEARANCE, 24HR URINE</t>
  </si>
  <si>
    <t>84545</t>
  </si>
  <si>
    <t>URINE TOTAL VOLUME MEASURE</t>
  </si>
  <si>
    <t>81050</t>
  </si>
  <si>
    <t>URINE CITRATE-24HR</t>
  </si>
  <si>
    <t>82507</t>
  </si>
  <si>
    <t>URINE OXALATE-24HR</t>
  </si>
  <si>
    <t>83945</t>
  </si>
  <si>
    <t>URINE PHOSPHORUS-24HR</t>
  </si>
  <si>
    <t>84105</t>
  </si>
  <si>
    <t>82608</t>
  </si>
  <si>
    <t>VIT D 25-HYDROXY (CALCIFEDIOL)</t>
  </si>
  <si>
    <t>82306</t>
  </si>
  <si>
    <t>VITAMIN C</t>
  </si>
  <si>
    <t>82180</t>
  </si>
  <si>
    <t>VORICONAZOLE SERUM PLASMA</t>
  </si>
  <si>
    <t>VIT D 1.25 DIHYDROXY</t>
  </si>
  <si>
    <t>82652</t>
  </si>
  <si>
    <t>VITAMIN E</t>
  </si>
  <si>
    <t>84446</t>
  </si>
  <si>
    <t>VMA URINE</t>
  </si>
  <si>
    <t>84585</t>
  </si>
  <si>
    <t>ZINC</t>
  </si>
  <si>
    <t>84630</t>
  </si>
  <si>
    <t>ZIKA VIRUS NAA COMPREHENSIVE</t>
  </si>
  <si>
    <t>87798</t>
  </si>
  <si>
    <t>URINE BK VIRUS BY PCR</t>
  </si>
  <si>
    <t>PROTHROMBIN ABS, IGC AND IGM</t>
  </si>
  <si>
    <t>86849</t>
  </si>
  <si>
    <t>85660</t>
  </si>
  <si>
    <t>FETAL FIBRONECTIN</t>
  </si>
  <si>
    <t>82731</t>
  </si>
  <si>
    <t>SERUM FOLATE</t>
  </si>
  <si>
    <t>82746</t>
  </si>
  <si>
    <t>SERUM VITAMIN B-12</t>
  </si>
  <si>
    <t>82607</t>
  </si>
  <si>
    <t>THYROID STIM.HORMONE</t>
  </si>
  <si>
    <t>84443</t>
  </si>
  <si>
    <t>T TRANSGLUTAMINASE IGA (SERUM)</t>
  </si>
  <si>
    <t>T3 TOTAL</t>
  </si>
  <si>
    <t>84480</t>
  </si>
  <si>
    <t>T-UPTAKE</t>
  </si>
  <si>
    <t>84479</t>
  </si>
  <si>
    <t>T-4-TOTAL</t>
  </si>
  <si>
    <t>84436</t>
  </si>
  <si>
    <t>INHIBIN B</t>
  </si>
  <si>
    <t>INSULIN GROWTH FACTOR</t>
  </si>
  <si>
    <t>84305</t>
  </si>
  <si>
    <t>MICROALBUMIN</t>
  </si>
  <si>
    <t>82043</t>
  </si>
  <si>
    <t>HCG TITER</t>
  </si>
  <si>
    <t>84702</t>
  </si>
  <si>
    <t>5 HIAA(5HYDROX-CETIC</t>
  </si>
  <si>
    <t>17 HYD. CORTICO STRD</t>
  </si>
  <si>
    <t>83491</t>
  </si>
  <si>
    <t>17 KETO GENTIC STRD.</t>
  </si>
  <si>
    <t>83586</t>
  </si>
  <si>
    <t>17-OH PROGESTERONE LCMS</t>
  </si>
  <si>
    <t>83498</t>
  </si>
  <si>
    <t>METANEPHRINE</t>
  </si>
  <si>
    <t>83835</t>
  </si>
  <si>
    <t>METANEPHRINES  PLASMA</t>
  </si>
  <si>
    <t>METHYLMALONIC ACID</t>
  </si>
  <si>
    <t>PORPHYRINS (QUANT)</t>
  </si>
  <si>
    <t>PROTEIN (24 HR URINE)</t>
  </si>
  <si>
    <t>STONE ANALYSIS-CHEMICAL</t>
  </si>
  <si>
    <t>KIDNEY STONE URINE TEST COMB W/SATURAT</t>
  </si>
  <si>
    <t>81003</t>
  </si>
  <si>
    <t>UROBILINOGEN (QUAL. URINE)</t>
  </si>
  <si>
    <t>84578</t>
  </si>
  <si>
    <t>LAB-CYTOPATHOLOGY</t>
  </si>
  <si>
    <t>CELL BLOCK CYTOLOGY-INTERPRETATION</t>
  </si>
  <si>
    <t>88305</t>
  </si>
  <si>
    <t>PARACENTESIS-CYTOL,CONC,SMEAR-INTERPRET</t>
  </si>
  <si>
    <t>88108</t>
  </si>
  <si>
    <t>SPUTUM CYTOLOGY,CONC,SMEAR-INTERPRET</t>
  </si>
  <si>
    <t>THORACENTESIS CYTOL,CONC,SMEAR-INTERPRET</t>
  </si>
  <si>
    <t>URINE CYTOLOGY</t>
  </si>
  <si>
    <t>88112</t>
  </si>
  <si>
    <t>URINE-CYTOLOGY CONC,SMEAR,INTERPRET</t>
  </si>
  <si>
    <t>EKG-RESPIRATORY DEPT</t>
  </si>
  <si>
    <t>EKG W/O  INTERPRETATION &amp; REPORT</t>
  </si>
  <si>
    <t>EKG INTER &amp; REPORT</t>
  </si>
  <si>
    <t>ELECTROCARDIOGRAM</t>
  </si>
  <si>
    <t>RHYTHM STRIP</t>
  </si>
  <si>
    <t>93012</t>
  </si>
  <si>
    <t>EEG-RESPIRATORY DEPT</t>
  </si>
  <si>
    <t>ELECTROENCEPHALOGRAM</t>
  </si>
  <si>
    <t>95819</t>
  </si>
  <si>
    <t>EEG MONITORING;41-60 MIN</t>
  </si>
  <si>
    <t>95812</t>
  </si>
  <si>
    <t>EEG MONITORING;GREATER THAN 1 HOUR</t>
  </si>
  <si>
    <t>95813</t>
  </si>
  <si>
    <t>EOSINOPHIL OTHER FLUID</t>
  </si>
  <si>
    <t>EOSINOPHIL CATIONIC PROTEIN</t>
  </si>
  <si>
    <t>WET PREP</t>
  </si>
  <si>
    <t>87210</t>
  </si>
  <si>
    <t>ABSOLUTE CD4/CD8 W/RATIO</t>
  </si>
  <si>
    <t>86360</t>
  </si>
  <si>
    <t>PROTEIN C - ANTIGEN</t>
  </si>
  <si>
    <t>85302</t>
  </si>
  <si>
    <t>PROTEIN C - FUNCTION</t>
  </si>
  <si>
    <t>85303</t>
  </si>
  <si>
    <t>PROTEIN S - TOTAL</t>
  </si>
  <si>
    <t>85305</t>
  </si>
  <si>
    <t>PROTEIN S - FREE</t>
  </si>
  <si>
    <t>85306</t>
  </si>
  <si>
    <t>PROTEIN S - FUNCTIONAL</t>
  </si>
  <si>
    <t>RISTOCETIN, COFACTOR ACTIVITY</t>
  </si>
  <si>
    <t>85245</t>
  </si>
  <si>
    <t>LAB-HEMATOLOGY/COAGULATION</t>
  </si>
  <si>
    <t>ACTIVATED CLOT TIME</t>
  </si>
  <si>
    <t>85347</t>
  </si>
  <si>
    <t>ACTIVATED PROTEIN RESISTANCE</t>
  </si>
  <si>
    <t>85307</t>
  </si>
  <si>
    <t>ANTITHROMBIN III FUNCT</t>
  </si>
  <si>
    <t>85301</t>
  </si>
  <si>
    <t>ALPHA GLOBIN GENE ANALYSIS</t>
  </si>
  <si>
    <t>81257</t>
  </si>
  <si>
    <t>ANTITHROMBIN III TOTAL</t>
  </si>
  <si>
    <t>BLEEDING TIME</t>
  </si>
  <si>
    <t>85002</t>
  </si>
  <si>
    <t>BORDETELLA PERTUSSIS BY PCR</t>
  </si>
  <si>
    <t>COAGULATION TIME</t>
  </si>
  <si>
    <t>85348</t>
  </si>
  <si>
    <t>CBC W/AUTO DIFF</t>
  </si>
  <si>
    <t>85025</t>
  </si>
  <si>
    <t>CBC W/MANUAL DIFF</t>
  </si>
  <si>
    <t>D-DIMER QUANT</t>
  </si>
  <si>
    <t>85379</t>
  </si>
  <si>
    <t>D-DIMER QUAL</t>
  </si>
  <si>
    <t>85378</t>
  </si>
  <si>
    <t>DIFFERENTIAL-BLOOD-MANUAL</t>
  </si>
  <si>
    <t>85007</t>
  </si>
  <si>
    <t>85027</t>
  </si>
  <si>
    <t>BODY FLUID CELL COUNT W/ MANUAL DIFF</t>
  </si>
  <si>
    <t>89051</t>
  </si>
  <si>
    <t>FACTOR X ASSAY</t>
  </si>
  <si>
    <t>85260</t>
  </si>
  <si>
    <t>FACTOR XI ASSAY</t>
  </si>
  <si>
    <t>85270</t>
  </si>
  <si>
    <t>FACTOR XII ASSAY</t>
  </si>
  <si>
    <t>85280</t>
  </si>
  <si>
    <t>FACTOR 5 LEIDEN</t>
  </si>
  <si>
    <t>81241</t>
  </si>
  <si>
    <t>FACTOR 8 ASSAY</t>
  </si>
  <si>
    <t>85240</t>
  </si>
  <si>
    <t>FACTOR 9 ASSAY</t>
  </si>
  <si>
    <t>85250</t>
  </si>
  <si>
    <t>VON WILDEBRAND FACTOR</t>
  </si>
  <si>
    <t>85246</t>
  </si>
  <si>
    <t>FDP-FIBRINOGEN DEG PROD</t>
  </si>
  <si>
    <t>85362</t>
  </si>
  <si>
    <t>FIBRINDEX</t>
  </si>
  <si>
    <t>85384</t>
  </si>
  <si>
    <t>VON WILDEBRAND PANEL</t>
  </si>
  <si>
    <t>FACTOR VIII(AHG) 1 STAGE</t>
  </si>
  <si>
    <t>FACTOR VIII VW FACTOR RISTOCETIN COFACT</t>
  </si>
  <si>
    <t>PROTHROMBIN TIME</t>
  </si>
  <si>
    <t>85610</t>
  </si>
  <si>
    <t>THROMBOPLASTIN INHIBITION</t>
  </si>
  <si>
    <t>85730</t>
  </si>
  <si>
    <t>HEMATOCRIT</t>
  </si>
  <si>
    <t>85014</t>
  </si>
  <si>
    <t>HEMOGLOBIN</t>
  </si>
  <si>
    <t>85018</t>
  </si>
  <si>
    <t>HTLV 1/2 ANTIBODY</t>
  </si>
  <si>
    <t>86790</t>
  </si>
  <si>
    <t>LAP STAIN</t>
  </si>
  <si>
    <t>85540</t>
  </si>
  <si>
    <t>OSMATIC FRAGILITY</t>
  </si>
  <si>
    <t>85555</t>
  </si>
  <si>
    <t>PAR.THROMBOPLASTIN T</t>
  </si>
  <si>
    <t>PLATELET FUNCTION TEST</t>
  </si>
  <si>
    <t>85576</t>
  </si>
  <si>
    <t>PLASMINOGEN</t>
  </si>
  <si>
    <t>85420</t>
  </si>
  <si>
    <t>PLATELET COUNT</t>
  </si>
  <si>
    <t>85049</t>
  </si>
  <si>
    <t>PRO-THROMBIN TIME</t>
  </si>
  <si>
    <t>PROTHROMBIN G20210A MUTATION</t>
  </si>
  <si>
    <t>81240</t>
  </si>
  <si>
    <t>RBC</t>
  </si>
  <si>
    <t>85041</t>
  </si>
  <si>
    <t>RETICULOCYTE COUNT</t>
  </si>
  <si>
    <t>85045</t>
  </si>
  <si>
    <t>SEDIMENTATION RATE</t>
  </si>
  <si>
    <t>85651</t>
  </si>
  <si>
    <t>SPERM COUNT</t>
  </si>
  <si>
    <t>89320</t>
  </si>
  <si>
    <t>THROMBIN TIME</t>
  </si>
  <si>
    <t>85670</t>
  </si>
  <si>
    <t>VIPER VENOM TIME</t>
  </si>
  <si>
    <t>85613</t>
  </si>
  <si>
    <t>WBC</t>
  </si>
  <si>
    <t>85048</t>
  </si>
  <si>
    <t>IMMUNE CELL FUNCTION</t>
  </si>
  <si>
    <t>ACETAMINOPHEN</t>
  </si>
  <si>
    <t>80329</t>
  </si>
  <si>
    <t>LAB-THERAPEUTIC DRUG ASSAYS</t>
  </si>
  <si>
    <t>AMBIEN (ZOLPIDEM) LEVEL</t>
  </si>
  <si>
    <t>82491</t>
  </si>
  <si>
    <t>AMIODARONE</t>
  </si>
  <si>
    <t>AMIKACIN LEVEL</t>
  </si>
  <si>
    <t>80150</t>
  </si>
  <si>
    <t>AMITRIPTYLINE</t>
  </si>
  <si>
    <t>80152</t>
  </si>
  <si>
    <t>NORTRIPTYLINE</t>
  </si>
  <si>
    <t>80182</t>
  </si>
  <si>
    <t>CARBAMAZEPINE</t>
  </si>
  <si>
    <t>80156</t>
  </si>
  <si>
    <t>CELEXA (CITALOPRAM)</t>
  </si>
  <si>
    <t>CLONIDINE SERUM</t>
  </si>
  <si>
    <t>CYCLOSPORIN LEVEL</t>
  </si>
  <si>
    <t>80158</t>
  </si>
  <si>
    <t>CLOZAPINE LEVEL</t>
  </si>
  <si>
    <t>DIAZEPAM-SERUM</t>
  </si>
  <si>
    <t>DILANTIN</t>
  </si>
  <si>
    <t>80185</t>
  </si>
  <si>
    <t>DESIPRAMINE LEVEL</t>
  </si>
  <si>
    <t>80160</t>
  </si>
  <si>
    <t>DEXAMETHASONE</t>
  </si>
  <si>
    <t>ETHOSUXIMIDE LEVEL</t>
  </si>
  <si>
    <t>80168</t>
  </si>
  <si>
    <t>FLECAINIDE-TAMBOCOR</t>
  </si>
  <si>
    <t>PHENYTOIN-FREE</t>
  </si>
  <si>
    <t>80186</t>
  </si>
  <si>
    <t>GABAPENTIN (NEURONTIN)</t>
  </si>
  <si>
    <t>GENTAMYCIN</t>
  </si>
  <si>
    <t>80170</t>
  </si>
  <si>
    <t>HYDROCODONE LEVEL</t>
  </si>
  <si>
    <t>82646</t>
  </si>
  <si>
    <t>LAMICTAL (LAMOTRIGINE)</t>
  </si>
  <si>
    <t>80175</t>
  </si>
  <si>
    <t>LIDOCAINE -XYLOCAINE</t>
  </si>
  <si>
    <t>80176</t>
  </si>
  <si>
    <t>LITHIUM</t>
  </si>
  <si>
    <t>80178</t>
  </si>
  <si>
    <t>METOCLOPRAMIDE (REGLAN)</t>
  </si>
  <si>
    <t>N-ACETYL PROCAINAMIDE</t>
  </si>
  <si>
    <t>80192</t>
  </si>
  <si>
    <t>OXCARBAZEPINE (TRILEPTAL)</t>
  </si>
  <si>
    <t>PHENOBARBITOL</t>
  </si>
  <si>
    <t>80184</t>
  </si>
  <si>
    <t>PRIMIDONE</t>
  </si>
  <si>
    <t>80188</t>
  </si>
  <si>
    <t>QUINIDINE-SERUM</t>
  </si>
  <si>
    <t>80194</t>
  </si>
  <si>
    <t>SEROQUIL (QUETIAPINE)</t>
  </si>
  <si>
    <t>RAPAMYCIN (SIROLIMUS) LEVEL</t>
  </si>
  <si>
    <t>80195</t>
  </si>
  <si>
    <t>RISPERIDONE SERUM</t>
  </si>
  <si>
    <t>RISPERDAL LEVEL-SERUM</t>
  </si>
  <si>
    <t>RITALIN LEVEL-SERUM</t>
  </si>
  <si>
    <t>SALICYLATE</t>
  </si>
  <si>
    <t>G6038</t>
  </si>
  <si>
    <t>TOBRAMYCIN LEVEL</t>
  </si>
  <si>
    <t>80200</t>
  </si>
  <si>
    <t>TOPAMAX (TOPIRAMATE)</t>
  </si>
  <si>
    <t>80201</t>
  </si>
  <si>
    <t>TACROLIMUS</t>
  </si>
  <si>
    <t>80197</t>
  </si>
  <si>
    <t>TRAZODONE</t>
  </si>
  <si>
    <t>VALPROIC ACID LEVEL</t>
  </si>
  <si>
    <t>80164</t>
  </si>
  <si>
    <t>VANCOMYCIN LEVEL</t>
  </si>
  <si>
    <t>80202</t>
  </si>
  <si>
    <t>ZONISAMIDE LEVEL</t>
  </si>
  <si>
    <t>80203</t>
  </si>
  <si>
    <t>DIGOXIN LEVEL</t>
  </si>
  <si>
    <t>80162</t>
  </si>
  <si>
    <t>THEOPHYLLIN LEVEL</t>
  </si>
  <si>
    <t>80198</t>
  </si>
  <si>
    <t>LEVETIRACETAM</t>
  </si>
  <si>
    <t>LAB-PATHOLOGY</t>
  </si>
  <si>
    <t>AP TC LEVEL 1</t>
  </si>
  <si>
    <t>88300</t>
  </si>
  <si>
    <t>AP TC LEVEL 2</t>
  </si>
  <si>
    <t>88302</t>
  </si>
  <si>
    <t>AP TC LEVEL 3</t>
  </si>
  <si>
    <t>88304</t>
  </si>
  <si>
    <t>AP TC LEVEL 4</t>
  </si>
  <si>
    <t>AP TC LEVEL 5</t>
  </si>
  <si>
    <t>88307</t>
  </si>
  <si>
    <t>AP TC LEVEL 6</t>
  </si>
  <si>
    <t>88309</t>
  </si>
  <si>
    <t>EST.RCP.ASSAY W/PGRA</t>
  </si>
  <si>
    <t>84233</t>
  </si>
  <si>
    <t>FROZEN SECTION</t>
  </si>
  <si>
    <t>88331</t>
  </si>
  <si>
    <t>IMMUNOCYTOLOGY-TC</t>
  </si>
  <si>
    <t>88313</t>
  </si>
  <si>
    <t>CYTOLOGY-TC</t>
  </si>
  <si>
    <t>88104</t>
  </si>
  <si>
    <t>BLOOD PRODUCT POOLING</t>
  </si>
  <si>
    <t>86965</t>
  </si>
  <si>
    <t>LAB-BLOOD PRODUCTS</t>
  </si>
  <si>
    <t>BLOOD PROCESSING &amp; STORAGE-EA</t>
  </si>
  <si>
    <t>PACKED CELLS TRANSFUSION</t>
  </si>
  <si>
    <t>P9021</t>
  </si>
  <si>
    <t>TRANSFUSION-LEUKOPOR</t>
  </si>
  <si>
    <t>TRANSFUSION-PLATELETS-PHERESIS-LR UNIT</t>
  </si>
  <si>
    <t>P9035</t>
  </si>
  <si>
    <t>TRANSFUSION-BLOOD-LR-CMV NEG</t>
  </si>
  <si>
    <t>P9051</t>
  </si>
  <si>
    <t>PLATELET APHRESIS</t>
  </si>
  <si>
    <t>P9034</t>
  </si>
  <si>
    <t>FRESH FROZEN PL THAW</t>
  </si>
  <si>
    <t>86927</t>
  </si>
  <si>
    <t>FRESH FROZEN PLASMA TRANSFUSION</t>
  </si>
  <si>
    <t>P9017</t>
  </si>
  <si>
    <t>RBC UNIT SPLITTING</t>
  </si>
  <si>
    <t>86985</t>
  </si>
  <si>
    <t>ANTI H. INFLUENZIAE TYPE B</t>
  </si>
  <si>
    <t>86403</t>
  </si>
  <si>
    <t>ANTI S. PNEUMONIAE</t>
  </si>
  <si>
    <t>ANTI GRP. B STRETPOCOCCUS</t>
  </si>
  <si>
    <t>ANTI N. MENNINGITIDIS (C/W135)</t>
  </si>
  <si>
    <t>ANTI N. MENNINGITIDIS (A/Y)</t>
  </si>
  <si>
    <t>ANTI N. MENNIN. B/E. COLI K1</t>
  </si>
  <si>
    <t>ENTAMOEBA HISTOLYTIC AAB</t>
  </si>
  <si>
    <t>86753</t>
  </si>
  <si>
    <t>H.PYLORI UREA BREATH TEST</t>
  </si>
  <si>
    <t>83013</t>
  </si>
  <si>
    <t>H.PYLORI UBT COLLECTION</t>
  </si>
  <si>
    <t>83014</t>
  </si>
  <si>
    <t>RAPID STREP A</t>
  </si>
  <si>
    <t>87880</t>
  </si>
  <si>
    <t>INFLUENZA A</t>
  </si>
  <si>
    <t>INFLUENZA B</t>
  </si>
  <si>
    <t>HIV-I VIRAL LOAD</t>
  </si>
  <si>
    <t>87536</t>
  </si>
  <si>
    <t>LAB-IMMUNOLOGY</t>
  </si>
  <si>
    <t>ESTRIOL (FREE)</t>
  </si>
  <si>
    <t>82677</t>
  </si>
  <si>
    <t>ANTI BORDETELLA PERTUSIS</t>
  </si>
  <si>
    <t>86615</t>
  </si>
  <si>
    <t>ANTI B. MICROTI AB IGG/IGM</t>
  </si>
  <si>
    <t>ANTI ENDOMYSIAL AB</t>
  </si>
  <si>
    <t>86256</t>
  </si>
  <si>
    <t>ANTI CENTROMERE AB</t>
  </si>
  <si>
    <t>ANTI CENTROMERE B ANTIBODY</t>
  </si>
  <si>
    <t>ANTI DNASE B</t>
  </si>
  <si>
    <t>86215</t>
  </si>
  <si>
    <t>ANTI DS-DNA ANTIBODY</t>
  </si>
  <si>
    <t>86225</t>
  </si>
  <si>
    <t>ANTI JO1</t>
  </si>
  <si>
    <t>ANTI ENA-RNP</t>
  </si>
  <si>
    <t>ANTI HISTONE</t>
  </si>
  <si>
    <t>ANTICARDIOLIPIN AB (EACH IGG CLASS)</t>
  </si>
  <si>
    <t>86147</t>
  </si>
  <si>
    <t>ANTI HISTONE AB</t>
  </si>
  <si>
    <t>ANTI SS-DNA ANTIBODY</t>
  </si>
  <si>
    <t>86226</t>
  </si>
  <si>
    <t>ANTI RNP AB</t>
  </si>
  <si>
    <t>ANTI PLATELET ANTIB</t>
  </si>
  <si>
    <t>86023</t>
  </si>
  <si>
    <t>ANTI PM1</t>
  </si>
  <si>
    <t>ANTI GAD65</t>
  </si>
  <si>
    <t>ANTI SCLERODERMA AB (SCL70)</t>
  </si>
  <si>
    <t>ANTI INTRINSIC FACTOR AB</t>
  </si>
  <si>
    <t>86340</t>
  </si>
  <si>
    <t>ANTI ISLET CELL</t>
  </si>
  <si>
    <t>ANTI MITOCHONDIAL ANT</t>
  </si>
  <si>
    <t>ANTI MYELOPEROXIDASE</t>
  </si>
  <si>
    <t>ANTI STRIATED MUSCLE AB</t>
  </si>
  <si>
    <t>86255</t>
  </si>
  <si>
    <t>ANTI SULFATIDE AB</t>
  </si>
  <si>
    <t>ANTI PARIETAL ANTIBODY</t>
  </si>
  <si>
    <t>ANTI PHOSPHOLIPID</t>
  </si>
  <si>
    <t>86148</t>
  </si>
  <si>
    <t>ANTI PROTEINASE 3 (PR3)</t>
  </si>
  <si>
    <t>ANTI SMOOTH MUSC ANT</t>
  </si>
  <si>
    <t>ANTITHYROID ANTIBODY</t>
  </si>
  <si>
    <t>86376</t>
  </si>
  <si>
    <t>ASCA (SACCHAROMYCES CEREVISIAE PROFILE)</t>
  </si>
  <si>
    <t>ASPERGILLUS-AB</t>
  </si>
  <si>
    <t>86606</t>
  </si>
  <si>
    <t>BARTONELLA IGG ANTIBODY</t>
  </si>
  <si>
    <t>86611</t>
  </si>
  <si>
    <t>BETA-2 MICROGLOBULIN</t>
  </si>
  <si>
    <t>82232</t>
  </si>
  <si>
    <t>BLASTOMYCES-AB</t>
  </si>
  <si>
    <t>86612</t>
  </si>
  <si>
    <t>C1Q QUANTITATIVE</t>
  </si>
  <si>
    <t>86160</t>
  </si>
  <si>
    <t>BTA-BLADDER TUMOR AN</t>
  </si>
  <si>
    <t>86294</t>
  </si>
  <si>
    <t>C2 COMPLEMENT</t>
  </si>
  <si>
    <t>C-1 ESTERASE INHIBITOR</t>
  </si>
  <si>
    <t>86161</t>
  </si>
  <si>
    <t>C-TERMINAL TELOPEPTIDE</t>
  </si>
  <si>
    <t>CHROMOSOME ANALYSIS - BLOOD</t>
  </si>
  <si>
    <t>88262</t>
  </si>
  <si>
    <t>TISSUE CULTURE</t>
  </si>
  <si>
    <t>88237</t>
  </si>
  <si>
    <t>CYTOGENETICS</t>
  </si>
  <si>
    <t>88291</t>
  </si>
  <si>
    <t>CELIAC HLA REFLEX TO ABS</t>
  </si>
  <si>
    <t>81377</t>
  </si>
  <si>
    <t>CELIAC DISEASE COMP</t>
  </si>
  <si>
    <t>CELIAC DISEASE COMP IA, MULTI METH</t>
  </si>
  <si>
    <t>CELIAC HLA II TYPING</t>
  </si>
  <si>
    <t>81383</t>
  </si>
  <si>
    <t>CELIAC DISEASE COMP FNIA AB, SCR EA</t>
  </si>
  <si>
    <t>CYCLIC CITRULLINATED PEPTIDE AB</t>
  </si>
  <si>
    <t>86200</t>
  </si>
  <si>
    <t>CARBOHYDRATE ANT19-9</t>
  </si>
  <si>
    <t>86301</t>
  </si>
  <si>
    <t>CA125 - OVARIAN CA</t>
  </si>
  <si>
    <t>86304</t>
  </si>
  <si>
    <t>CA27-29</t>
  </si>
  <si>
    <t>86300</t>
  </si>
  <si>
    <t>CA15-3 BREAST CANCER</t>
  </si>
  <si>
    <t>CHLAMYDIA ANTIBODY IGM</t>
  </si>
  <si>
    <t>86632</t>
  </si>
  <si>
    <t>CHRONIC URTICARIA</t>
  </si>
  <si>
    <t>CMV ANTIBODY IGG</t>
  </si>
  <si>
    <t>86644</t>
  </si>
  <si>
    <t>CMV AB IGM</t>
  </si>
  <si>
    <t>86645</t>
  </si>
  <si>
    <t>COCCIDIODES-AB</t>
  </si>
  <si>
    <t>86635</t>
  </si>
  <si>
    <t>CCP AB</t>
  </si>
  <si>
    <t>CD19 CELL SURF. MARK</t>
  </si>
  <si>
    <t>88180</t>
  </si>
  <si>
    <t>C.TRACOMATIS AB IGG</t>
  </si>
  <si>
    <t>86631</t>
  </si>
  <si>
    <t>C.TRACOMATIS AB IGM</t>
  </si>
  <si>
    <t>C.DIFF TOXIN</t>
  </si>
  <si>
    <t>87493</t>
  </si>
  <si>
    <t>COMPLEMENT C-3</t>
  </si>
  <si>
    <t>COMPLEMENT C-4</t>
  </si>
  <si>
    <t>COMPLEMENT-TOTAL (CH50)</t>
  </si>
  <si>
    <t>86162</t>
  </si>
  <si>
    <t>CRYPTOCOCCAL ANTIBODY</t>
  </si>
  <si>
    <t>86641</t>
  </si>
  <si>
    <t>CRYPTOCOCCAL ANTIGEN (EIA)</t>
  </si>
  <si>
    <t>CRYOGLOBULINS (QUALITATIVE)</t>
  </si>
  <si>
    <t>82595</t>
  </si>
  <si>
    <t>DEHYDROEPIANDROSTENE SULFATE</t>
  </si>
  <si>
    <t>82627</t>
  </si>
  <si>
    <t>DEHYDROEPIANDROSTERONE (DHEA)</t>
  </si>
  <si>
    <t>82626</t>
  </si>
  <si>
    <t>EB VIRUS-ERLY ANT/EA</t>
  </si>
  <si>
    <t>86663</t>
  </si>
  <si>
    <t>EB VIR-NUCL ANT-EBNA</t>
  </si>
  <si>
    <t>86664</t>
  </si>
  <si>
    <t>EB VIR-VIR CAPSID</t>
  </si>
  <si>
    <t>86665</t>
  </si>
  <si>
    <t>EBV BY PCR QUANTITATIVE</t>
  </si>
  <si>
    <t>ENA &amp; DNA/DS &amp; ANTICH &amp; CENT</t>
  </si>
  <si>
    <t>EHRLICHIA ANTIBODY (IFA TECHNIQUE)</t>
  </si>
  <si>
    <t>86666</t>
  </si>
  <si>
    <t>ESTRADIOL FREE</t>
  </si>
  <si>
    <t>FOLIC ACID-RBC</t>
  </si>
  <si>
    <t>82747</t>
  </si>
  <si>
    <t>GM 1 ANTIBODY</t>
  </si>
  <si>
    <t>SERUM PREGNANCY TEST</t>
  </si>
  <si>
    <t>84703</t>
  </si>
  <si>
    <t>HETEROPHILE ANTIBODY</t>
  </si>
  <si>
    <t>86309</t>
  </si>
  <si>
    <t>HISTOPLASMA-AB</t>
  </si>
  <si>
    <t>86698</t>
  </si>
  <si>
    <t>H.PYLORI QUANTITATIVE ANTIBODY</t>
  </si>
  <si>
    <t>87339</t>
  </si>
  <si>
    <t>HLA B-27</t>
  </si>
  <si>
    <t>86812</t>
  </si>
  <si>
    <t>HSV II ANTIBODY-IGG</t>
  </si>
  <si>
    <t>86696</t>
  </si>
  <si>
    <t>LATEX SPECIFIC AB IGE</t>
  </si>
  <si>
    <t>LE PREP (LEUKOCYTE PHAGOCYTOSIS)</t>
  </si>
  <si>
    <t>86344</t>
  </si>
  <si>
    <t>LIVER/KIDNEY MICROSOMAL AB</t>
  </si>
  <si>
    <t>IG M</t>
  </si>
  <si>
    <t>L PNEUMOPHILIA-IGM</t>
  </si>
  <si>
    <t>86713</t>
  </si>
  <si>
    <t>L LONGBEACHAE-IGM</t>
  </si>
  <si>
    <t>ATYPICAL LEGIONELLA-IGM</t>
  </si>
  <si>
    <t>PROTEIN ELECTROPHOR</t>
  </si>
  <si>
    <t>84165</t>
  </si>
  <si>
    <t>B LYMPHOCYTES TOTAL</t>
  </si>
  <si>
    <t>86355</t>
  </si>
  <si>
    <t>THYROGLOBULIN AB</t>
  </si>
  <si>
    <t>86800</t>
  </si>
  <si>
    <t>T LYMPHOCYTES TOTAL</t>
  </si>
  <si>
    <t>86359</t>
  </si>
  <si>
    <t>CD4 COUNT</t>
  </si>
  <si>
    <t>86361</t>
  </si>
  <si>
    <t>T-CELLS-TOTAL</t>
  </si>
  <si>
    <t>TOXOPLASMA GONDI IGM</t>
  </si>
  <si>
    <t>86778</t>
  </si>
  <si>
    <t>TOXOPLASMOSIS IGG AB</t>
  </si>
  <si>
    <t>86777</t>
  </si>
  <si>
    <t>TP-PA</t>
  </si>
  <si>
    <t>86780</t>
  </si>
  <si>
    <t>VARICELLA-ZOSTER IGG</t>
  </si>
  <si>
    <t>86787</t>
  </si>
  <si>
    <t>VARICELLA-ZOSTER IGM</t>
  </si>
  <si>
    <t>VITAMIN B1 (THIAMINE)</t>
  </si>
  <si>
    <t>84425</t>
  </si>
  <si>
    <t>ASO TITER</t>
  </si>
  <si>
    <t>86060</t>
  </si>
  <si>
    <t>ASO SCREEN</t>
  </si>
  <si>
    <t>86063</t>
  </si>
  <si>
    <t>HEP B SURFACE ANTIGE</t>
  </si>
  <si>
    <t>87340</t>
  </si>
  <si>
    <t>C-REACTIVE PROTEIN</t>
  </si>
  <si>
    <t>86140</t>
  </si>
  <si>
    <t>C-REACTIVE PROTEIN HS</t>
  </si>
  <si>
    <t>86141</t>
  </si>
  <si>
    <t>COLD AGGLUTININS</t>
  </si>
  <si>
    <t>86156</t>
  </si>
  <si>
    <t>COMPLEMENT FIXATION</t>
  </si>
  <si>
    <t>86171</t>
  </si>
  <si>
    <t>FEBRILE AGGLUTININS</t>
  </si>
  <si>
    <t>86000</t>
  </si>
  <si>
    <t>GANGLIOSIDE ASLALO GM1 AUTO AB</t>
  </si>
  <si>
    <t>GANGLIOSIDE GD1A AUTO AB</t>
  </si>
  <si>
    <t>GANGLIOSIDE GD1B AUTO AB</t>
  </si>
  <si>
    <t>GANGLIOSIDE GM1 AUTO AB</t>
  </si>
  <si>
    <t>GANGLIOSIDE GQ1B AUTO AB</t>
  </si>
  <si>
    <t>ANA</t>
  </si>
  <si>
    <t>86038</t>
  </si>
  <si>
    <t>HCV GENOTYPE</t>
  </si>
  <si>
    <t>87902</t>
  </si>
  <si>
    <t>GROWTH HORMONE</t>
  </si>
  <si>
    <t>83003</t>
  </si>
  <si>
    <t>HELICOBACTER PYLORI AB</t>
  </si>
  <si>
    <t>86677</t>
  </si>
  <si>
    <t>CHROMATIN AB IGG</t>
  </si>
  <si>
    <t>82516</t>
  </si>
  <si>
    <t>HBV BY PCR-QUANT</t>
  </si>
  <si>
    <t>87517</t>
  </si>
  <si>
    <t>RESPIRATORY VIRUS PANEL</t>
  </si>
  <si>
    <t>87633</t>
  </si>
  <si>
    <t>CHLAMYDIA PNEUMONIAE PCR</t>
  </si>
  <si>
    <t>87486</t>
  </si>
  <si>
    <t>VITAMIN K1</t>
  </si>
  <si>
    <t>84597</t>
  </si>
  <si>
    <t>VITAMIN B2</t>
  </si>
  <si>
    <t>84252</t>
  </si>
  <si>
    <t>VITAMIN B3</t>
  </si>
  <si>
    <t>IODINE</t>
  </si>
  <si>
    <t>COENZYME Q10</t>
  </si>
  <si>
    <t>CHLAMYDIA PNEUMONIAE IGG</t>
  </si>
  <si>
    <t>HCV NUCLEIC ACID AMPLIFICATION</t>
  </si>
  <si>
    <t>87521</t>
  </si>
  <si>
    <t>HCV NUCLEIC ACID AMP W REFLEX</t>
  </si>
  <si>
    <t>RESP VIRUS 3-5 TARGETS</t>
  </si>
  <si>
    <t>87631</t>
  </si>
  <si>
    <t>RESP VIRUS 6-11 TARGETS</t>
  </si>
  <si>
    <t>87632</t>
  </si>
  <si>
    <t>RESPIR IADNA 18 VIRAL&amp;2 BACT</t>
  </si>
  <si>
    <t>0115U</t>
  </si>
  <si>
    <t>INFECT AGNT DETECTION COVID-19 PCR</t>
  </si>
  <si>
    <t>87635</t>
  </si>
  <si>
    <t>COVID-19 NON CDC</t>
  </si>
  <si>
    <t>U0002</t>
  </si>
  <si>
    <t>FTA-ABS</t>
  </si>
  <si>
    <t>FTA-T.PALL-CONF</t>
  </si>
  <si>
    <t>GONOCOCCAL AB</t>
  </si>
  <si>
    <t>86609</t>
  </si>
  <si>
    <t>HEP A AB IGM</t>
  </si>
  <si>
    <t>86709</t>
  </si>
  <si>
    <t>HEP A AB-TOTAL</t>
  </si>
  <si>
    <t>86708</t>
  </si>
  <si>
    <t>HEP B CORE AB-IGM</t>
  </si>
  <si>
    <t>86705</t>
  </si>
  <si>
    <t>HEP B CORE AB-TOTAL</t>
  </si>
  <si>
    <t>86704</t>
  </si>
  <si>
    <t>HEP B SURFACE AB</t>
  </si>
  <si>
    <t>86706</t>
  </si>
  <si>
    <t>HEP BE ANTIBODY</t>
  </si>
  <si>
    <t>86707</t>
  </si>
  <si>
    <t>HEP BE ANTIGEN</t>
  </si>
  <si>
    <t>87350</t>
  </si>
  <si>
    <t>HEP C AB</t>
  </si>
  <si>
    <t>86803</t>
  </si>
  <si>
    <t>HEP C-RIB A</t>
  </si>
  <si>
    <t>86804</t>
  </si>
  <si>
    <t>HEPATITIS DELTA ANTI</t>
  </si>
  <si>
    <t>86692</t>
  </si>
  <si>
    <t>HEP C RNA QUANT</t>
  </si>
  <si>
    <t>HIV I ANTIBODY</t>
  </si>
  <si>
    <t>86701</t>
  </si>
  <si>
    <t>HIV RNA BY PCR</t>
  </si>
  <si>
    <t>HIV1 AMPL PROBE TECH</t>
  </si>
  <si>
    <t>87535</t>
  </si>
  <si>
    <t>HIV I/II AB/AG</t>
  </si>
  <si>
    <t>87389</t>
  </si>
  <si>
    <t>HIV BY PCR</t>
  </si>
  <si>
    <t>HEP B SUPER QUANT PCR</t>
  </si>
  <si>
    <t>HEPARIN ASSAY</t>
  </si>
  <si>
    <t>85520</t>
  </si>
  <si>
    <t>HSV-I  IGM</t>
  </si>
  <si>
    <t>86695</t>
  </si>
  <si>
    <t>HSV-I IGG</t>
  </si>
  <si>
    <t>HSV-I/II IGM</t>
  </si>
  <si>
    <t>86694</t>
  </si>
  <si>
    <t>HSV-II  IGM</t>
  </si>
  <si>
    <t>HSV-II  IGG</t>
  </si>
  <si>
    <t>HSV-I/II  IGG</t>
  </si>
  <si>
    <t>HSV-I/II DNA BY PCR</t>
  </si>
  <si>
    <t>87530</t>
  </si>
  <si>
    <t>IFE PARAPROTEIN</t>
  </si>
  <si>
    <t>86334</t>
  </si>
  <si>
    <t>IGF BINDING PROTEIN III</t>
  </si>
  <si>
    <t>IGG SUBCLASSES 1,2,3,4 (EACH)</t>
  </si>
  <si>
    <t>ISOHEMAGGLUTININ TEST</t>
  </si>
  <si>
    <t>HIV-1 WESTERN BLOT</t>
  </si>
  <si>
    <t>86689</t>
  </si>
  <si>
    <t>HIV-1 ULTRASENSITIVE RNA QUANT</t>
  </si>
  <si>
    <t>HIV PHENOTYPE</t>
  </si>
  <si>
    <t>87900</t>
  </si>
  <si>
    <t>HIV GENOTYPE</t>
  </si>
  <si>
    <t>87901</t>
  </si>
  <si>
    <t>IMMUNOELECTROPHORESIS</t>
  </si>
  <si>
    <t>86320</t>
  </si>
  <si>
    <t>IMMUNOELECTROPHORESIS(OTHER FLUIDS)</t>
  </si>
  <si>
    <t>86325</t>
  </si>
  <si>
    <t>INHIBIN A</t>
  </si>
  <si>
    <t>86336</t>
  </si>
  <si>
    <t>INSULIN ANTIBODIES</t>
  </si>
  <si>
    <t>86337</t>
  </si>
  <si>
    <t>LUPUS ERYTHEMATOSUS</t>
  </si>
  <si>
    <t>LUPUS ANTICOAGULANT</t>
  </si>
  <si>
    <t>LYME DISEASE IGM ELISA</t>
  </si>
  <si>
    <t>86618</t>
  </si>
  <si>
    <t>LYME DISEASE IGG ELISA</t>
  </si>
  <si>
    <t>LYME DISEASE IGM WSTBLT</t>
  </si>
  <si>
    <t>86617</t>
  </si>
  <si>
    <t>LYME DISEASE IGG WSTBLT</t>
  </si>
  <si>
    <t>LYME DISEASE SEROLOGY</t>
  </si>
  <si>
    <t>COXSACKIE A9 VIRUS ANTIBODIES</t>
  </si>
  <si>
    <t>86658</t>
  </si>
  <si>
    <t>EVEROLIMUS BY TANDEM MASS SPEC</t>
  </si>
  <si>
    <t>80169</t>
  </si>
  <si>
    <t>MONO TEST-SCREEN</t>
  </si>
  <si>
    <t>86308</t>
  </si>
  <si>
    <t>NEUROMYELITIS OPTICA AUTO AB IGG</t>
  </si>
  <si>
    <t>MUMPS VIRUS BY PCR</t>
  </si>
  <si>
    <t>MUMPS IGG/IGM</t>
  </si>
  <si>
    <t>86735</t>
  </si>
  <si>
    <t>MONO TITER</t>
  </si>
  <si>
    <t>86406</t>
  </si>
  <si>
    <t>MYCOPLASMA IGG/IGM</t>
  </si>
  <si>
    <t>86738</t>
  </si>
  <si>
    <t>MYELIN ASSOC GLYCOPROTEIN IGM</t>
  </si>
  <si>
    <t>NEURONAL NUCLEAR (HU) AUTO AB</t>
  </si>
  <si>
    <t>PARVOVIRUS B19 IGG</t>
  </si>
  <si>
    <t>86747</t>
  </si>
  <si>
    <t>PARVOVIRUS B19 IGM</t>
  </si>
  <si>
    <t>PROTEIN ELECTROPHORESIS, URINE</t>
  </si>
  <si>
    <t>84166</t>
  </si>
  <si>
    <t>PTH-MID MOLECULE</t>
  </si>
  <si>
    <t>PTH-RELATED PEPTIDE</t>
  </si>
  <si>
    <t>RAPID PLASMA REAGIN</t>
  </si>
  <si>
    <t>86592</t>
  </si>
  <si>
    <t>QUANTIFERON TB GOLD</t>
  </si>
  <si>
    <t>86480</t>
  </si>
  <si>
    <t>RHEUMATOID FACTOR, QUAL</t>
  </si>
  <si>
    <t>86430</t>
  </si>
  <si>
    <t>RHEUMATOID FACTOR QUANT</t>
  </si>
  <si>
    <t>86431</t>
  </si>
  <si>
    <t>ROCKY MOUNTAIN SPOTTED FVR IGM</t>
  </si>
  <si>
    <t>86757</t>
  </si>
  <si>
    <t>ROTAVIRUS-EIA</t>
  </si>
  <si>
    <t>87425</t>
  </si>
  <si>
    <t>ROCKY MOUNTAIN SPOTTED FVR IGG</t>
  </si>
  <si>
    <t>RPR TITER</t>
  </si>
  <si>
    <t>86593</t>
  </si>
  <si>
    <t>RSV-RESP SYNCYTIAL V</t>
  </si>
  <si>
    <t>87807</t>
  </si>
  <si>
    <t>RUBELLA AB-IGG</t>
  </si>
  <si>
    <t>86762</t>
  </si>
  <si>
    <t>RUBEOLA AB-IGG</t>
  </si>
  <si>
    <t>86765</t>
  </si>
  <si>
    <t>RUBEOLA AB-IGM</t>
  </si>
  <si>
    <t>SJORGRENS SSA SSB</t>
  </si>
  <si>
    <t>SULFOGLUCURONYL PARAGLOBOSIDE IGM</t>
  </si>
  <si>
    <t>VDRL-SPINAL FLUID</t>
  </si>
  <si>
    <t>THIOPURINE METHYLTRANSFERASE (TPMT)</t>
  </si>
  <si>
    <t>82657</t>
  </si>
  <si>
    <t>CHROMATOGRAPHY-QUANTITATIVE</t>
  </si>
  <si>
    <t>TETANUS ANTIBODY TEST</t>
  </si>
  <si>
    <t>86317</t>
  </si>
  <si>
    <t>THYROID ANTIBODY</t>
  </si>
  <si>
    <t>THYROID PEROXIDASE(TPO) AB</t>
  </si>
  <si>
    <t>THYROGLOBULIN TUMOR MARKER</t>
  </si>
  <si>
    <t>THYROTROPIN RELEASING HORMONE</t>
  </si>
  <si>
    <t>THYROTROPIN RECEPTOR AB</t>
  </si>
  <si>
    <t>TISSUE TRANSGLUTAMINASE IGA</t>
  </si>
  <si>
    <t>TULAREMIA AB</t>
  </si>
  <si>
    <t>WEST NILE VIRUS ANTIGEN BY PCR</t>
  </si>
  <si>
    <t>WEST NILE VIRUS ANTIBODY IGG</t>
  </si>
  <si>
    <t>86789</t>
  </si>
  <si>
    <t>WEST NILE VIRUS ANTIBODY IGM</t>
  </si>
  <si>
    <t>86788</t>
  </si>
  <si>
    <t>17-D HYDROXYPROGESTERONE</t>
  </si>
  <si>
    <t>URINE PREGNANCY TEST</t>
  </si>
  <si>
    <t>81025</t>
  </si>
  <si>
    <t>GIARDIA IGG ANTIBODY</t>
  </si>
  <si>
    <t>86674</t>
  </si>
  <si>
    <t>LAB-OTHER PROCEDURES</t>
  </si>
  <si>
    <t>PHLEBOTOMY</t>
  </si>
  <si>
    <t>99195</t>
  </si>
  <si>
    <t>AFP TRIPLE SCREEN</t>
  </si>
  <si>
    <t>81510</t>
  </si>
  <si>
    <t>AFP QUAD SCREEN</t>
  </si>
  <si>
    <t>81511</t>
  </si>
  <si>
    <t>ARTERIAL COLLECTION</t>
  </si>
  <si>
    <t>CAPILLARY COLLECTION</t>
  </si>
  <si>
    <t>36416</t>
  </si>
  <si>
    <t>CRYSTAL EX-SYNOV.FLD</t>
  </si>
  <si>
    <t>89060</t>
  </si>
  <si>
    <t>CYSTIC FIBROSIS PROFILE-DNA</t>
  </si>
  <si>
    <t>81220</t>
  </si>
  <si>
    <t>HEREDITARY HEMACHROMATOSIS DNA</t>
  </si>
  <si>
    <t>IONTOPHORESIS-SWEAT COLLECTION</t>
  </si>
  <si>
    <t>89230</t>
  </si>
  <si>
    <t>PKU SCREEN</t>
  </si>
  <si>
    <t>84030</t>
  </si>
  <si>
    <t>SWEAT CHLORIDE</t>
  </si>
  <si>
    <t>VENOUS COLLECTION</t>
  </si>
  <si>
    <t>36415</t>
  </si>
  <si>
    <t>SPECIMEN PROCESSING FEE</t>
  </si>
  <si>
    <t>CHROMIUM</t>
  </si>
  <si>
    <t>82495</t>
  </si>
  <si>
    <t>CELL COUNT CSF</t>
  </si>
  <si>
    <t>89050</t>
  </si>
  <si>
    <t>SPERM COUNT; POST VASECTOMY</t>
  </si>
  <si>
    <t>89321</t>
  </si>
  <si>
    <t>FIBROSURE</t>
  </si>
  <si>
    <t>FLOW CYTOMETRY-1ST MARKER</t>
  </si>
  <si>
    <t>88184</t>
  </si>
  <si>
    <t>FLOW CYTOMETRY-ADD. MARKER</t>
  </si>
  <si>
    <t>88185</t>
  </si>
  <si>
    <t>FLOW CYTOMETRY INTERPRETATION</t>
  </si>
  <si>
    <t>88189</t>
  </si>
  <si>
    <t>HEPATITIS C VIRAL LOAD</t>
  </si>
  <si>
    <t>MERCURY (SERUM)</t>
  </si>
  <si>
    <t>83825</t>
  </si>
  <si>
    <t>ROM TESTING</t>
  </si>
  <si>
    <t>84112</t>
  </si>
  <si>
    <t>FRAGILE X DNA ANALYSIS</t>
  </si>
  <si>
    <t>81243</t>
  </si>
  <si>
    <t>AMPL NUCLEIC ACID-EACH SEQUENCE</t>
  </si>
  <si>
    <t>SEP &amp; ID HIGH RESOLUTION TECH/INT &amp; REP</t>
  </si>
  <si>
    <t>83912</t>
  </si>
  <si>
    <t>TISS CULT NON-NEOPL DISORDER-LYMPHOCYTE</t>
  </si>
  <si>
    <t>88230</t>
  </si>
  <si>
    <t>CHROMOSOME ANAL 15-20 CELLS/2 KARYOTYPES</t>
  </si>
  <si>
    <t>CHROMOSOME ANA ADDTL HIGH RESL STUDY</t>
  </si>
  <si>
    <t>88289</t>
  </si>
  <si>
    <t>CYTOGENETICS &amp; MOL CYTOGENETICS-INT/REPT</t>
  </si>
  <si>
    <t>CALPROTECTIN FECAL</t>
  </si>
  <si>
    <t>83993</t>
  </si>
  <si>
    <t>LISTERIA</t>
  </si>
  <si>
    <t>SCLERODERMA</t>
  </si>
  <si>
    <t>URINE BENCE-JONES PROTEIN</t>
  </si>
  <si>
    <t>86335</t>
  </si>
  <si>
    <t>LAB-URINALYSIS</t>
  </si>
  <si>
    <t>URINALYSIS (COMPLETE)</t>
  </si>
  <si>
    <t>81001</t>
  </si>
  <si>
    <t>URINALYSIS WO MICRO MANUAL</t>
  </si>
  <si>
    <t>81002</t>
  </si>
  <si>
    <t>URINALYSIS (NO MICRO)</t>
  </si>
  <si>
    <t>URINALYSIS (MICRO ONLY)</t>
  </si>
  <si>
    <t>81015</t>
  </si>
  <si>
    <t>NUCLEAR MEDICINE</t>
  </si>
  <si>
    <t>NUC.MED. BONE/JOINT IMAGING;WHOLE BODY</t>
  </si>
  <si>
    <t>78306</t>
  </si>
  <si>
    <t>NUC.MED. BONE/JOINT IMAGING;LIMITED AREA</t>
  </si>
  <si>
    <t>78300</t>
  </si>
  <si>
    <t>NUC.MED. BONE/JOINT IMAGING;3 PHAS STUDY</t>
  </si>
  <si>
    <t>78315</t>
  </si>
  <si>
    <t>NUC.MED. CARDIAC BLOOD POOL IMAGING</t>
  </si>
  <si>
    <t>78472</t>
  </si>
  <si>
    <t>J1250</t>
  </si>
  <si>
    <t>NUC.MED. GASTRIC EMPTYING STUDY</t>
  </si>
  <si>
    <t>78264</t>
  </si>
  <si>
    <t>NUC.MED. ACUTE VENOUS THROMBOSIS IMAGING</t>
  </si>
  <si>
    <t>78456</t>
  </si>
  <si>
    <t>NUC.MED. MYOCARD PERFUSION IMAG.SINGLE</t>
  </si>
  <si>
    <t>78464</t>
  </si>
  <si>
    <t>NUC.MED. MYOCARD PERFUSION IMAGING;MULTI</t>
  </si>
  <si>
    <t>78452</t>
  </si>
  <si>
    <t>NUC.MED. MYOCARD PERFUSION W/WALL MOTION</t>
  </si>
  <si>
    <t>78478</t>
  </si>
  <si>
    <t>NUC.MED. MYOCARD PERFUSION W/EJECT FRACT</t>
  </si>
  <si>
    <t>78480</t>
  </si>
  <si>
    <t>NUC.MED. KIDNEY IMAG.W/VAS FLOW W/O PHAR</t>
  </si>
  <si>
    <t>78707</t>
  </si>
  <si>
    <t>NUC.MED. PARATHYROID IMAGING</t>
  </si>
  <si>
    <t>78070</t>
  </si>
  <si>
    <t>NUC.MED. HEPA SYS IMAG GB KINEVAC &amp; MEAS</t>
  </si>
  <si>
    <t>78227</t>
  </si>
  <si>
    <t>BRAIN SCAN</t>
  </si>
  <si>
    <t>78605</t>
  </si>
  <si>
    <t>BRAIN SCAN-CEREBRAL</t>
  </si>
  <si>
    <t>78615</t>
  </si>
  <si>
    <t>BRAIN SCAN W/VAS.FLW</t>
  </si>
  <si>
    <t>78606</t>
  </si>
  <si>
    <t>NUC.MED. HEPA SYS IMAG W/GALLBLADDER</t>
  </si>
  <si>
    <t>78226</t>
  </si>
  <si>
    <t>NUC.MED. GI BLOOD LOSS STUDY</t>
  </si>
  <si>
    <t>78278</t>
  </si>
  <si>
    <t>MYOCARDIAL SCAN</t>
  </si>
  <si>
    <t>78466</t>
  </si>
  <si>
    <t>NUC.MED. KIDNEY IMAGING W/VAS FLW</t>
  </si>
  <si>
    <t>78701</t>
  </si>
  <si>
    <t>NUC.MED. KIDNEY IMAGING;W/FUNCTION STUDY</t>
  </si>
  <si>
    <t>NUC.MED. LIVER/SPLEEN IMAG;W/VASC.FLOW</t>
  </si>
  <si>
    <t>78216</t>
  </si>
  <si>
    <t>NUC.MED. PULMONARY PERFUSION,PARTICULATE</t>
  </si>
  <si>
    <t>78580</t>
  </si>
  <si>
    <t>NUC.MED. PULMONARY VENTILATION;GASEOUS</t>
  </si>
  <si>
    <t>78593</t>
  </si>
  <si>
    <t>NUC.MED. PLANAR MYOCARDIAL</t>
  </si>
  <si>
    <t>78461</t>
  </si>
  <si>
    <t>LUNG SCAN PERFUSION</t>
  </si>
  <si>
    <t>SCHILLING TEST</t>
  </si>
  <si>
    <t>78270</t>
  </si>
  <si>
    <t>SUL. COLLOID SCAN</t>
  </si>
  <si>
    <t>79200</t>
  </si>
  <si>
    <t>NUC.MED. TESTICULAR IMAGING W/VAS. FLOW</t>
  </si>
  <si>
    <t>78761</t>
  </si>
  <si>
    <t>TC SCAN-MECKELS DIV.</t>
  </si>
  <si>
    <t>78290</t>
  </si>
  <si>
    <t>NUC.MED. THYROID SCAN</t>
  </si>
  <si>
    <t>78013</t>
  </si>
  <si>
    <t>NUC.MED. THYROID IMAGING W/UPTAKE SINGLE</t>
  </si>
  <si>
    <t>78012</t>
  </si>
  <si>
    <t>RDIA-GALLIUM 67</t>
  </si>
  <si>
    <t>A9556</t>
  </si>
  <si>
    <t>RDIA-I131 CAPSULE</t>
  </si>
  <si>
    <t>A9528</t>
  </si>
  <si>
    <t>RDIA-TAGGED RBC-ULTRATAG</t>
  </si>
  <si>
    <t>A9560</t>
  </si>
  <si>
    <t>RDIA-TC99 HDP/OSTEOSCAN</t>
  </si>
  <si>
    <t>A9561</t>
  </si>
  <si>
    <t>RDIA-THALLUIM 201</t>
  </si>
  <si>
    <t>A9505</t>
  </si>
  <si>
    <t>RDIA-CARDIOLITE</t>
  </si>
  <si>
    <t>A9500</t>
  </si>
  <si>
    <t>RDIA-CERETEC</t>
  </si>
  <si>
    <t>A9521</t>
  </si>
  <si>
    <t>RDIA-CHOLETEC</t>
  </si>
  <si>
    <t>A9537</t>
  </si>
  <si>
    <t>RDIA-IN111-DTPA</t>
  </si>
  <si>
    <t>A9541</t>
  </si>
  <si>
    <t>RDIA-IN111-ONCOSCINT</t>
  </si>
  <si>
    <t>A4642</t>
  </si>
  <si>
    <t>RDIA-ISOTOPE DMSA</t>
  </si>
  <si>
    <t>A9551</t>
  </si>
  <si>
    <t>RDIA-MAG-3</t>
  </si>
  <si>
    <t>Q3005</t>
  </si>
  <si>
    <t>RDIA-SESTAMIBI</t>
  </si>
  <si>
    <t>RDIA-TC99 DTPA</t>
  </si>
  <si>
    <t>RDIA-TC99 MDP</t>
  </si>
  <si>
    <t>A9503</t>
  </si>
  <si>
    <t>RDIA-TC99 PERT</t>
  </si>
  <si>
    <t>A9512</t>
  </si>
  <si>
    <t>RDIA-TC99 SC</t>
  </si>
  <si>
    <t>RDIA-TC99 MYOVIEW</t>
  </si>
  <si>
    <t>A9502</t>
  </si>
  <si>
    <t>RDIA-TC99 NEUROLITE</t>
  </si>
  <si>
    <t>A9557</t>
  </si>
  <si>
    <t>RDIA-ZENON</t>
  </si>
  <si>
    <t>A9558</t>
  </si>
  <si>
    <t>RDIA-ACUTECT</t>
  </si>
  <si>
    <t>A9504</t>
  </si>
  <si>
    <t>KINEVAC 5MCG INJECTION</t>
  </si>
  <si>
    <t>J2805</t>
  </si>
  <si>
    <t>OT EVALUATION-LOW COMPLEXITY</t>
  </si>
  <si>
    <t>97165</t>
  </si>
  <si>
    <t>OT EVALUATION-MODERATE COMPLEXITY</t>
  </si>
  <si>
    <t>97166</t>
  </si>
  <si>
    <t>OT EVALUATION-HIGH COMPLEXITY</t>
  </si>
  <si>
    <t>97167</t>
  </si>
  <si>
    <t>OT RE-EVALUATION</t>
  </si>
  <si>
    <t>97168</t>
  </si>
  <si>
    <t>COMMUNITY/WORK RE-INTEGRATION</t>
  </si>
  <si>
    <t>97535</t>
  </si>
  <si>
    <t>97537</t>
  </si>
  <si>
    <t>CONTRAST BATH</t>
  </si>
  <si>
    <t>97034</t>
  </si>
  <si>
    <t>DEVELOPMENTAL TESTING</t>
  </si>
  <si>
    <t>97703</t>
  </si>
  <si>
    <t>96111</t>
  </si>
  <si>
    <t>E-STIMULATION</t>
  </si>
  <si>
    <t>97032</t>
  </si>
  <si>
    <t>HOT/COLD PACKS</t>
  </si>
  <si>
    <t>97010</t>
  </si>
  <si>
    <t>IONTOPHORESIS</t>
  </si>
  <si>
    <t>97033</t>
  </si>
  <si>
    <t>MANUAL THERAPY</t>
  </si>
  <si>
    <t>97140</t>
  </si>
  <si>
    <t>MASSAGE</t>
  </si>
  <si>
    <t>97124</t>
  </si>
  <si>
    <t>MUSCLE TESTING/TOTAL</t>
  </si>
  <si>
    <t>95833</t>
  </si>
  <si>
    <t>NEUROMUSCULAR RE-EDUCATION</t>
  </si>
  <si>
    <t>97112</t>
  </si>
  <si>
    <t>ORTHOTICS TRNG/FITTING</t>
  </si>
  <si>
    <t>97760</t>
  </si>
  <si>
    <t>PARAFFIN BATH</t>
  </si>
  <si>
    <t>97018</t>
  </si>
  <si>
    <t>PHYSICAL PERFORMANCE TEST</t>
  </si>
  <si>
    <t>97750</t>
  </si>
  <si>
    <t>PROSTHETIC/ORTHOTIC CHECKOUT</t>
  </si>
  <si>
    <t>97762</t>
  </si>
  <si>
    <t>PROSTHETIC TRAINING</t>
  </si>
  <si>
    <t>97761</t>
  </si>
  <si>
    <t>ROM MEASUREMENTS/HAND</t>
  </si>
  <si>
    <t>95852</t>
  </si>
  <si>
    <t>ROM MEASUREMENTS/LIMB</t>
  </si>
  <si>
    <t>95851</t>
  </si>
  <si>
    <t>SELF CARE/HOME MNGT TRNG</t>
  </si>
  <si>
    <t>SENSORY INTEGRATION</t>
  </si>
  <si>
    <t>97533</t>
  </si>
  <si>
    <t>STERILE WHIRLPOOL</t>
  </si>
  <si>
    <t>97022</t>
  </si>
  <si>
    <t>THERAPEUTIC ACTIVITIES</t>
  </si>
  <si>
    <t>97530</t>
  </si>
  <si>
    <t>THERAPEUTIC EXERCISE</t>
  </si>
  <si>
    <t>97110</t>
  </si>
  <si>
    <t>THERAPEUTIC GROUP</t>
  </si>
  <si>
    <t>97150</t>
  </si>
  <si>
    <t>ULTRASOUND</t>
  </si>
  <si>
    <t>97035</t>
  </si>
  <si>
    <t>VASOPNEUMATIC DEVICE</t>
  </si>
  <si>
    <t>97016</t>
  </si>
  <si>
    <t>WHEELCHAIR MNGT</t>
  </si>
  <si>
    <t>97542</t>
  </si>
  <si>
    <t>WORK HARDENING</t>
  </si>
  <si>
    <t>97545</t>
  </si>
  <si>
    <t>CYLINDER-RESERVE-PUMP</t>
  </si>
  <si>
    <t>C1813</t>
  </si>
  <si>
    <t>CAPIO SLIM DELIVERY DEVICE</t>
  </si>
  <si>
    <t>CAPIO SUTURE</t>
  </si>
  <si>
    <t>STRESS INCONTINENCE SLING</t>
  </si>
  <si>
    <t>NEURO LEAD INTRO KIT</t>
  </si>
  <si>
    <t>MALE SLING</t>
  </si>
  <si>
    <t>MESH 12X12</t>
  </si>
  <si>
    <t>MESH 8X8</t>
  </si>
  <si>
    <t>NEUROELECTRODE IMPLANT</t>
  </si>
  <si>
    <t>NEUROSTIMULATOR</t>
  </si>
  <si>
    <t>NEUROSTIMULATOR TEST KIT</t>
  </si>
  <si>
    <t>C1897</t>
  </si>
  <si>
    <t>NEUROSTIMULATOR PROGRAMMING 1ST HR</t>
  </si>
  <si>
    <t>95972</t>
  </si>
  <si>
    <t>CHARGING SYSTEM</t>
  </si>
  <si>
    <t>C1822</t>
  </si>
  <si>
    <t>PNE LEAD</t>
  </si>
  <si>
    <t>EXTERNAL TRIAL STIMULATOR</t>
  </si>
  <si>
    <t>L8695</t>
  </si>
  <si>
    <t>O BTRYX SLING</t>
  </si>
  <si>
    <t>NEURO PT PROGRAMMERS</t>
  </si>
  <si>
    <t>C1787</t>
  </si>
  <si>
    <t>SONY SIS SYSTEM</t>
  </si>
  <si>
    <t>OPERATING ROOM</t>
  </si>
  <si>
    <t>INSERT NON TUNNELL CV CATH 5+</t>
  </si>
  <si>
    <t>EGD REMV TUM FORC HOT BX</t>
  </si>
  <si>
    <t>43250</t>
  </si>
  <si>
    <t>EGD CONTROL BLEEDING</t>
  </si>
  <si>
    <t>43255</t>
  </si>
  <si>
    <t>SIGMOID FLEX DIAGNOSTIC</t>
  </si>
  <si>
    <t>45330</t>
  </si>
  <si>
    <t>SIGMOID FLEX REM TUM FORCEP</t>
  </si>
  <si>
    <t>45333</t>
  </si>
  <si>
    <t>SIGMOID FLEX REM TUM SNARE</t>
  </si>
  <si>
    <t>45338</t>
  </si>
  <si>
    <t>COLONOSCOPY LESN REMOV SNARE</t>
  </si>
  <si>
    <t>45385</t>
  </si>
  <si>
    <t>LITHOPLAXY COMP&gt;2.5 CM</t>
  </si>
  <si>
    <t>52318</t>
  </si>
  <si>
    <t>CYYSTO/URETERO WI/LITHOTRIPSY</t>
  </si>
  <si>
    <t>52356</t>
  </si>
  <si>
    <t>SPLT GRAFT TRUNK EA 100 SQ CM</t>
  </si>
  <si>
    <t>15101</t>
  </si>
  <si>
    <t>EXC B9 LESION MRGN XCP SKTG T/A/L 1.1 2</t>
  </si>
  <si>
    <t>11402</t>
  </si>
  <si>
    <t>AMPUTATN FT TRANSMETATARSAL</t>
  </si>
  <si>
    <t>28805</t>
  </si>
  <si>
    <t>AMPUTAT TOE MTATRSL PHLNGL</t>
  </si>
  <si>
    <t>28820</t>
  </si>
  <si>
    <t>I&amp;D ABSCESS MULT OR COMP</t>
  </si>
  <si>
    <t>DEBRID SKIN SBQ TISS MUSC BO&lt;=20 SQ CM</t>
  </si>
  <si>
    <t>11044</t>
  </si>
  <si>
    <t>CYSTO W FULG AND RESECT TUMOR</t>
  </si>
  <si>
    <t>52234</t>
  </si>
  <si>
    <t>CYSTOCOPY AND TRTMENT</t>
  </si>
  <si>
    <t>52240</t>
  </si>
  <si>
    <t>CYSTOURETERO W STONE REMOVAL</t>
  </si>
  <si>
    <t>52352</t>
  </si>
  <si>
    <t>CYSTO W URET PYELOSC BX FULG O</t>
  </si>
  <si>
    <t>52354</t>
  </si>
  <si>
    <t>PENIS PLASTIC SURGERY</t>
  </si>
  <si>
    <t>54360</t>
  </si>
  <si>
    <t>INSRT MULTI CMPNT INFLAT PENL PROSTH</t>
  </si>
  <si>
    <t>54405</t>
  </si>
  <si>
    <t>EXCISN OF HYDROCELE BILATERAL</t>
  </si>
  <si>
    <t>55041</t>
  </si>
  <si>
    <t>BIOPSY PROSTATE NEEDLE PUNCH</t>
  </si>
  <si>
    <t>55700</t>
  </si>
  <si>
    <t>INSRT MESH PRSTH PELVC FLR DFECT EA</t>
  </si>
  <si>
    <t>57267</t>
  </si>
  <si>
    <t>52767</t>
  </si>
  <si>
    <t>COLPOPEXY EXTRAPERITONEAL</t>
  </si>
  <si>
    <t>57282</t>
  </si>
  <si>
    <t>OSTECTOMY COMPLETE 1ST METATARSAL HD</t>
  </si>
  <si>
    <t>28111</t>
  </si>
  <si>
    <t>EGD FLIXIBLE TRANSORAL W BX SNGL, MULTI</t>
  </si>
  <si>
    <t>43239</t>
  </si>
  <si>
    <t>CMPL RPR SCALP ARM LG 2.6-705 CM</t>
  </si>
  <si>
    <t>SRG PREP GRFT INI 100 CM TRNK ARM LG CHI</t>
  </si>
  <si>
    <t>15002</t>
  </si>
  <si>
    <t>SRG PREP GRFT ADL 100 CM TRNK ARM LG CHI</t>
  </si>
  <si>
    <t>15003</t>
  </si>
  <si>
    <t>SKIN GRFT SPLIT TRK,ARM,LEF 1ST 100CM</t>
  </si>
  <si>
    <t>15100</t>
  </si>
  <si>
    <t>SPLT GRFT TRUNK EA 100 SQ CM</t>
  </si>
  <si>
    <t>EXCIS TUM UPPER ARM ELBOW IM</t>
  </si>
  <si>
    <t>24076</t>
  </si>
  <si>
    <t>AMPUTATN,FT;MIDTARSAL</t>
  </si>
  <si>
    <t>28800</t>
  </si>
  <si>
    <t>DEBRID SKIN SBQ TISSUE&lt;=20 SQ CM</t>
  </si>
  <si>
    <t>11042</t>
  </si>
  <si>
    <t>DEBRID SKIN SBQ TISSUE EA ADDL 20 SQ CM</t>
  </si>
  <si>
    <t>11045</t>
  </si>
  <si>
    <t>CMPLX RPR SCALP ARM LG 2.6-7.5 CM</t>
  </si>
  <si>
    <t>SRG PREP GRFT INI 100CM TRNK ARM LG CHLD</t>
  </si>
  <si>
    <t>SRG PREP GRFT ADL 100CM TRNK ARM LG CHLD</t>
  </si>
  <si>
    <t>SKIN GRFT SPLIT TRK,ARM,LEG 1ST 100CM</t>
  </si>
  <si>
    <t>45384</t>
  </si>
  <si>
    <t>PERC IMPLONT NEUROSTIM SAC NRV</t>
  </si>
  <si>
    <t>64561</t>
  </si>
  <si>
    <t>ANT COLPORRHAPHY RPR CYSTCEL WO W URTHRO</t>
  </si>
  <si>
    <t>57240</t>
  </si>
  <si>
    <t>BIOPSY PENIS</t>
  </si>
  <si>
    <t>54100</t>
  </si>
  <si>
    <t>BIOPSY OF CERVIX</t>
  </si>
  <si>
    <t>57500</t>
  </si>
  <si>
    <t>BLADDER INSTILLATION</t>
  </si>
  <si>
    <t>51720</t>
  </si>
  <si>
    <t>BLADDER IRRIGATION</t>
  </si>
  <si>
    <t>51700</t>
  </si>
  <si>
    <t>CHG OF CYSTOSTOMY TUBE</t>
  </si>
  <si>
    <t>CIRCUMCISION</t>
  </si>
  <si>
    <t>54161</t>
  </si>
  <si>
    <t>COMPLEX SPINAL CORD</t>
  </si>
  <si>
    <t>CYSTOURETHRSCPY W LITHOTRIPSY</t>
  </si>
  <si>
    <t>52353</t>
  </si>
  <si>
    <t>CHOLANGIO INTRAOPRTV</t>
  </si>
  <si>
    <t>74300</t>
  </si>
  <si>
    <t>CYSTO AND TREATMENT</t>
  </si>
  <si>
    <t>52260</t>
  </si>
  <si>
    <t>REP TRAUMATIC CORPOREAL TEAR</t>
  </si>
  <si>
    <t>54437</t>
  </si>
  <si>
    <t>CYSTOSTOMY WITH DRAINAGE</t>
  </si>
  <si>
    <t>51040</t>
  </si>
  <si>
    <t>CYSTO &amp; URETER CATH</t>
  </si>
  <si>
    <t>52005</t>
  </si>
  <si>
    <t>CYSTOURETHROSCOPY</t>
  </si>
  <si>
    <t>52000</t>
  </si>
  <si>
    <t>CYSTOURETHROSCOPY COMPLICATED</t>
  </si>
  <si>
    <t>CYSTOURETHRSCPY W/INSERT INDW</t>
  </si>
  <si>
    <t>52332</t>
  </si>
  <si>
    <t>CYSTOURETHROS W URETERSCOP DIA</t>
  </si>
  <si>
    <t>52351</t>
  </si>
  <si>
    <t>CYSTO WITH REMOVAL OF FOREIGN BODY</t>
  </si>
  <si>
    <t>52310</t>
  </si>
  <si>
    <t>LITHOLAPAXY REM OF BLADDER STONE COMPLIC</t>
  </si>
  <si>
    <t>LITHOLAPAXY REM OF BLADDER STONE SIMPLE</t>
  </si>
  <si>
    <t>52317</t>
  </si>
  <si>
    <t>CREATE PASSAGE TO KIDNEY</t>
  </si>
  <si>
    <t>52334</t>
  </si>
  <si>
    <t>CYSTO W FULG AND RESET TUMOR</t>
  </si>
  <si>
    <t>DRAINAGE SCROTUM</t>
  </si>
  <si>
    <t>54700</t>
  </si>
  <si>
    <t>EXCIS HYDROCEL SPERMATIC CORD UNI</t>
  </si>
  <si>
    <t>55500</t>
  </si>
  <si>
    <t>ASPIR BLAD WINSERT SUPRAP CATH</t>
  </si>
  <si>
    <t>51102</t>
  </si>
  <si>
    <t>EX HYDROCELE UNILATERAL</t>
  </si>
  <si>
    <t>55040</t>
  </si>
  <si>
    <t>EXC VARICOCELE</t>
  </si>
  <si>
    <t>55530</t>
  </si>
  <si>
    <t>EPIDIDYMECTOMY-BILATERAL</t>
  </si>
  <si>
    <t>54861</t>
  </si>
  <si>
    <t>CYSTO W FULG WO W BX</t>
  </si>
  <si>
    <t>52224</t>
  </si>
  <si>
    <t>EXC BENIGN SCALP/NECK/GENITALIA 0.5CM/&lt;</t>
  </si>
  <si>
    <t>11420</t>
  </si>
  <si>
    <t>CYSTOSCOPY AND TMT-MED TUMORS</t>
  </si>
  <si>
    <t>52235</t>
  </si>
  <si>
    <t>CYSTOSCOPY W/BX</t>
  </si>
  <si>
    <t>52204</t>
  </si>
  <si>
    <t>URETHROLYSIS TRANSVAG W/SCOPE</t>
  </si>
  <si>
    <t>53500</t>
  </si>
  <si>
    <t>INSERT INDWELLING CATH-COMPLICATED</t>
  </si>
  <si>
    <t>EXC BENIGN SCALP/NECK/GENITALIA &gt; 4.0CM</t>
  </si>
  <si>
    <t>11426</t>
  </si>
  <si>
    <t>EXC SPERMATOCELE</t>
  </si>
  <si>
    <t>54840</t>
  </si>
  <si>
    <t>EXC HIP/PELVIS &lt; 3CM</t>
  </si>
  <si>
    <t>27047</t>
  </si>
  <si>
    <t>REPAIR BLADDER &amp; VAGINA</t>
  </si>
  <si>
    <t>REPAIR OF BLADDER WOUND</t>
  </si>
  <si>
    <t>51860</t>
  </si>
  <si>
    <t>REPAIR OF ENTEROCELE VAGINAL APPROACH</t>
  </si>
  <si>
    <t>57268</t>
  </si>
  <si>
    <t>CYSTOURETHROSCPY W CALIB DILAT</t>
  </si>
  <si>
    <t>52281</t>
  </si>
  <si>
    <t>DILATION OF FEMALE URETHRA</t>
  </si>
  <si>
    <t>53660</t>
  </si>
  <si>
    <t>CYSTOSCOPY AND TRTMENT</t>
  </si>
  <si>
    <t>REVISION OF TESTIS</t>
  </si>
  <si>
    <t>54660</t>
  </si>
  <si>
    <t>DESTROY LUMB/SAC FACET</t>
  </si>
  <si>
    <t>64635</t>
  </si>
  <si>
    <t>DESTROY LUMB/SAC FACET JNT ADD</t>
  </si>
  <si>
    <t>64636</t>
  </si>
  <si>
    <t>INCISION FOR IMPLANT SACRAL NERVE</t>
  </si>
  <si>
    <t>64581</t>
  </si>
  <si>
    <t>INJ PARAVERT 1 LEVEL</t>
  </si>
  <si>
    <t>64490</t>
  </si>
  <si>
    <t>INJ PARAVERT 2 LEVEL</t>
  </si>
  <si>
    <t>64491</t>
  </si>
  <si>
    <t>INJ PARAVERT 3 LEVEL</t>
  </si>
  <si>
    <t>64492</t>
  </si>
  <si>
    <t>INJ PROC NEPHROSTOGRAM &amp;/OR URETEROGRAM</t>
  </si>
  <si>
    <t>50430</t>
  </si>
  <si>
    <t>INJ TENDON SHEATH/LIG</t>
  </si>
  <si>
    <t>20550</t>
  </si>
  <si>
    <t>INITIAL HOSP CARE</t>
  </si>
  <si>
    <t>99223</t>
  </si>
  <si>
    <t>INSERT OR REPLACE PULSE GENERATOR</t>
  </si>
  <si>
    <t>64590</t>
  </si>
  <si>
    <t>INSERT MULTI CMPNT INFLAT PENL PROSTH</t>
  </si>
  <si>
    <t>INSERT PESSARY/INTRAVAGINAL DEVICE</t>
  </si>
  <si>
    <t>57160</t>
  </si>
  <si>
    <t>INSRT MESH, PRSTH PELVC FLR DFECT EA</t>
  </si>
  <si>
    <t>NOVASURE ENDOMETRIAL ABLATION</t>
  </si>
  <si>
    <t>58353</t>
  </si>
  <si>
    <t>ORCHIECTOMY</t>
  </si>
  <si>
    <t>54520</t>
  </si>
  <si>
    <t>ORCHIECTOMY-INGUINAL</t>
  </si>
  <si>
    <t>54530</t>
  </si>
  <si>
    <t>POSTERIOR COLPORRHAPHY</t>
  </si>
  <si>
    <t>57250</t>
  </si>
  <si>
    <t>PLACE RT DEVICE/MARKER PROS</t>
  </si>
  <si>
    <t>55876</t>
  </si>
  <si>
    <t>RECONSTRUCTION URETHRA</t>
  </si>
  <si>
    <t>53415</t>
  </si>
  <si>
    <t>REM IMPACTED FB VAGINA</t>
  </si>
  <si>
    <t>57415</t>
  </si>
  <si>
    <t>RAD RESCT TUM SFT TISS UP-ARM/ELB&lt;5 CM</t>
  </si>
  <si>
    <t>24077</t>
  </si>
  <si>
    <t>REM OF SLING INCONTINENCE</t>
  </si>
  <si>
    <t>57287</t>
  </si>
  <si>
    <t>REMOVE BLADDER STONE</t>
  </si>
  <si>
    <t>REM MULTI COMP PENILE</t>
  </si>
  <si>
    <t>54406</t>
  </si>
  <si>
    <t>REPAIR INFLAT PENILE PROSTHESIS</t>
  </si>
  <si>
    <t>54408</t>
  </si>
  <si>
    <t>REPAIR OF VAGINA</t>
  </si>
  <si>
    <t>57260</t>
  </si>
  <si>
    <t>REVIS RMV PERIF GASTR NEUROSTIM</t>
  </si>
  <si>
    <t>64595</t>
  </si>
  <si>
    <t>REV OF SCROTUM</t>
  </si>
  <si>
    <t>55180</t>
  </si>
  <si>
    <t>REVERSE REMOVE NEUROELECTRODES</t>
  </si>
  <si>
    <t>64585</t>
  </si>
  <si>
    <t>REVISION VAGINAL GRAFT</t>
  </si>
  <si>
    <t>57295</t>
  </si>
  <si>
    <t>REV OF SCROTUM SIMPLE</t>
  </si>
  <si>
    <t>55175</t>
  </si>
  <si>
    <t>SLING OPERATN FOR STRESS INCONT</t>
  </si>
  <si>
    <t>57288</t>
  </si>
  <si>
    <t>SLING OPERATION MALE</t>
  </si>
  <si>
    <t>53440</t>
  </si>
  <si>
    <t>SUBSEQ OBS CARE FOCUSED</t>
  </si>
  <si>
    <t>99224</t>
  </si>
  <si>
    <t>SUBSEQ OBS CARE EXPANDED</t>
  </si>
  <si>
    <t>99225</t>
  </si>
  <si>
    <t>SUBSEQ OBS CARE DETAILED</t>
  </si>
  <si>
    <t>99226</t>
  </si>
  <si>
    <t>TRANSURETHRAL RESECT PROSTATE</t>
  </si>
  <si>
    <t>52601</t>
  </si>
  <si>
    <t>TRANSURETHRAL RESECTION</t>
  </si>
  <si>
    <t>52630</t>
  </si>
  <si>
    <t>TRANSURETHRAL RES BLADDER NECK</t>
  </si>
  <si>
    <t>52500</t>
  </si>
  <si>
    <t>TREAT VAG INF</t>
  </si>
  <si>
    <t>57150</t>
  </si>
  <si>
    <t>COLNSCPY FLEX SPLEN DIAG</t>
  </si>
  <si>
    <t>45378</t>
  </si>
  <si>
    <t>COLNSCPY FLEX SPLEN BX</t>
  </si>
  <si>
    <t>45380</t>
  </si>
  <si>
    <t>COLNSCPY FLEX SPLEN TUM BX</t>
  </si>
  <si>
    <t>REPR INIT ING HERNIA &gt; 5YRS</t>
  </si>
  <si>
    <t>49505</t>
  </si>
  <si>
    <t>55250</t>
  </si>
  <si>
    <t>LITHO/INSERTION URETERAL STENT</t>
  </si>
  <si>
    <t>NEURO/SACRAL NERVE</t>
  </si>
  <si>
    <t>DEST PENIS LESION</t>
  </si>
  <si>
    <t>54065</t>
  </si>
  <si>
    <t>DESTR LES PENIS EXT</t>
  </si>
  <si>
    <t>DEST PENIS LESION SIMPLE</t>
  </si>
  <si>
    <t>54050</t>
  </si>
  <si>
    <t>FLURO-NASIR</t>
  </si>
  <si>
    <t>UROGRAPHY RETROGRADE WO W KUB</t>
  </si>
  <si>
    <t>74420</t>
  </si>
  <si>
    <t>CYSTO WITH URETHROTHOMY</t>
  </si>
  <si>
    <t>52276</t>
  </si>
  <si>
    <t>CYSTO COMPLICATED</t>
  </si>
  <si>
    <t>52315</t>
  </si>
  <si>
    <t>CYSTO W/URETER</t>
  </si>
  <si>
    <t>52341</t>
  </si>
  <si>
    <t>REPAIR OF HAMMERTOE</t>
  </si>
  <si>
    <t>28285</t>
  </si>
  <si>
    <t>PARTIAL REMOVAL OF TOE</t>
  </si>
  <si>
    <t>28124</t>
  </si>
  <si>
    <t>CORRECTION OF HALLUX VALGUS</t>
  </si>
  <si>
    <t>28292</t>
  </si>
  <si>
    <t>PARTIAL AMPUTATION OF TOE</t>
  </si>
  <si>
    <t>28825</t>
  </si>
  <si>
    <t>EXC FOOT/TOE TUMOR DEEP&lt;1.5 CM</t>
  </si>
  <si>
    <t>28045</t>
  </si>
  <si>
    <t>EXC FOOT/TOE TUMOR SUBCUTAN &lt;1.5 CM</t>
  </si>
  <si>
    <t>28043</t>
  </si>
  <si>
    <t>EGD FLEXIBLE TRANSORAL W BX SNGL, MULTI</t>
  </si>
  <si>
    <t>REMOVAL OF WRIST LESION</t>
  </si>
  <si>
    <t>25130</t>
  </si>
  <si>
    <t>COLONOSCOPY W/LESION REM BY SNARE TECH</t>
  </si>
  <si>
    <t>REP UMB HERNIA INCARCERATED/STRANGULATED</t>
  </si>
  <si>
    <t>49587</t>
  </si>
  <si>
    <t>EXC F/E/E/N/L MAL 0.6 CM TO 1.0 CM</t>
  </si>
  <si>
    <t>11641</t>
  </si>
  <si>
    <t>EXC B9 LESION MRGN XCP SK TG T/A/L1.1 2.</t>
  </si>
  <si>
    <t>DIAGNOSTIC SIGMOIDOSCOPY</t>
  </si>
  <si>
    <t>EGD CAUTERY TUMOR POLYP</t>
  </si>
  <si>
    <t>CMPLX RPR E/N/E/L 2.6 -7.5 CM</t>
  </si>
  <si>
    <t>LAPAROSCOPIC CHOLECYSTECTOMY</t>
  </si>
  <si>
    <t>47563</t>
  </si>
  <si>
    <t>EGD W/PEG PLACEMENT</t>
  </si>
  <si>
    <t>43246</t>
  </si>
  <si>
    <t>I&amp;D VULVA/PERINEUM</t>
  </si>
  <si>
    <t>56405</t>
  </si>
  <si>
    <t>EXC H-F-N-SP BENIGN &gt; 4 CM</t>
  </si>
  <si>
    <t>CYSTOSCOPY W/REMOVAL OF CLOTS</t>
  </si>
  <si>
    <t>52001</t>
  </si>
  <si>
    <t>REMOVAL SWEAT GLAND LESION</t>
  </si>
  <si>
    <t>11471</t>
  </si>
  <si>
    <t>EGD DIAGNOSTIC BRUSH WASH</t>
  </si>
  <si>
    <t>43235</t>
  </si>
  <si>
    <t>BONE BX OPEN SUPERFICIAL</t>
  </si>
  <si>
    <t>20240</t>
  </si>
  <si>
    <t>DEBRID SKIN SBQ TISS MUSC BO &lt;=20 SQ CM</t>
  </si>
  <si>
    <t>REM DEVITAL TISSUE 20 CM &lt;</t>
  </si>
  <si>
    <t>97597</t>
  </si>
  <si>
    <t>DRAINAGE FOREARM LESION</t>
  </si>
  <si>
    <t>25028</t>
  </si>
  <si>
    <t>LAP ING HERNIA REPAIR</t>
  </si>
  <si>
    <t>49650</t>
  </si>
  <si>
    <t>LARYNGOSCOPY FOR ASPIRATION</t>
  </si>
  <si>
    <t>31515</t>
  </si>
  <si>
    <t>RAD RESECT ABD TUMORE 5CM/&gt;</t>
  </si>
  <si>
    <t>22905</t>
  </si>
  <si>
    <t>EXC TR-EXT BENIGN 2.1-3 CM</t>
  </si>
  <si>
    <t>11403</t>
  </si>
  <si>
    <t>INCISION BREAST LESION</t>
  </si>
  <si>
    <t>19020</t>
  </si>
  <si>
    <t>SHAVE SKIN LESION 0.5 CM/&lt;</t>
  </si>
  <si>
    <t>11310</t>
  </si>
  <si>
    <t>DRAINAGE MOUTH LESION</t>
  </si>
  <si>
    <t>40800</t>
  </si>
  <si>
    <t>CYSTO W/FULGURATION</t>
  </si>
  <si>
    <t>52214</t>
  </si>
  <si>
    <t>CMPLX RPR LID NS EAR LIP 1.1 2.5CM</t>
  </si>
  <si>
    <t>CMPLX RPR LID NS EAR LIP 1.1 2.5 CM</t>
  </si>
  <si>
    <t>INCIS EXTRAPARENCHYMAL LESN TESTES</t>
  </si>
  <si>
    <t>54512</t>
  </si>
  <si>
    <t>REM OF SPERM CORD LESION</t>
  </si>
  <si>
    <t>55520</t>
  </si>
  <si>
    <t>REPR UMB HERNIA &gt; 5 YRS RED</t>
  </si>
  <si>
    <t>49585</t>
  </si>
  <si>
    <t>MESH IMPLANTATN OF VENTRAL HERNIA</t>
  </si>
  <si>
    <t>49568</t>
  </si>
  <si>
    <t>REPR INITIAL VENTRAL HERNIA INCARCERAT</t>
  </si>
  <si>
    <t>49561</t>
  </si>
  <si>
    <t>SURGERY FOR URETHRA POUCH</t>
  </si>
  <si>
    <t>53240</t>
  </si>
  <si>
    <t>KIDNEY ENDOSCOPY</t>
  </si>
  <si>
    <t>50575</t>
  </si>
  <si>
    <t>DRAINAGE OF HYDROCELE</t>
  </si>
  <si>
    <t>55000</t>
  </si>
  <si>
    <t>REMOVAL OF EPIDIDYMIS</t>
  </si>
  <si>
    <t>54860</t>
  </si>
  <si>
    <t>REPAIR LIP</t>
  </si>
  <si>
    <t>40650</t>
  </si>
  <si>
    <t>REM TENDON SHEATH LESION</t>
  </si>
  <si>
    <t>26160</t>
  </si>
  <si>
    <t>REM NAIL BED</t>
  </si>
  <si>
    <t>11750</t>
  </si>
  <si>
    <t>REM SWEAT GLAND LESIOIN</t>
  </si>
  <si>
    <t>11450</t>
  </si>
  <si>
    <t>REPR UMB HERNIA.5 YRS RED</t>
  </si>
  <si>
    <t>AMPUTATION OF LOWER LEG</t>
  </si>
  <si>
    <t>27880</t>
  </si>
  <si>
    <t>LAPARO LIGATE SPERMATIC VEIN</t>
  </si>
  <si>
    <t>55550</t>
  </si>
  <si>
    <t>RPR VENTRAL HERN INIT REDUC</t>
  </si>
  <si>
    <t>49560</t>
  </si>
  <si>
    <t>MESH IMPLANTATION OF VENTRAL HERNIA</t>
  </si>
  <si>
    <t>PARTIAL REMOVAL OF COLON</t>
  </si>
  <si>
    <t>44144</t>
  </si>
  <si>
    <t>DEB MUSC/FASCIA 20 SQ CM\&lt;</t>
  </si>
  <si>
    <t>11043</t>
  </si>
  <si>
    <t>DEB MUS/FASCIA ADD ON CODE</t>
  </si>
  <si>
    <t>11046</t>
  </si>
  <si>
    <t>AMPUTATE LEG AT THIGH</t>
  </si>
  <si>
    <t>27590</t>
  </si>
  <si>
    <t>EGD DILATE STRICTURE</t>
  </si>
  <si>
    <t>43245</t>
  </si>
  <si>
    <t>LAPARO CHOLECYSTECTOMY/EXPIR</t>
  </si>
  <si>
    <t>47564</t>
  </si>
  <si>
    <t>EXC TRUNK-EXT BENIGN &gt; 4.0 CM</t>
  </si>
  <si>
    <t>DILATE ESOPHAGUS 1/MULT PASS</t>
  </si>
  <si>
    <t>43450</t>
  </si>
  <si>
    <t>SKIN SPLIT A-GRAFT FAC/NCK/H/F/G</t>
  </si>
  <si>
    <t>15120</t>
  </si>
  <si>
    <t>REMOVE WRIST TENDON LESION</t>
  </si>
  <si>
    <t>25111</t>
  </si>
  <si>
    <t>PRP I/HERNIA INIT REDU&gt;5 YEAR</t>
  </si>
  <si>
    <t>PRP I/HERN INIT BLOCK &gt; 5YEAR</t>
  </si>
  <si>
    <t>49507</t>
  </si>
  <si>
    <t>EXC TR-EXT BENIGN 0.6-1 CM</t>
  </si>
  <si>
    <t>11401</t>
  </si>
  <si>
    <t>CYSTOURETHRO/W IMPLANT</t>
  </si>
  <si>
    <t>52441</t>
  </si>
  <si>
    <t>CYSTOURETHRO W/ ADDITIONAL IMPLANTS</t>
  </si>
  <si>
    <t>52442</t>
  </si>
  <si>
    <t>UROLIFT PROSTHETIC IMPLANT</t>
  </si>
  <si>
    <t>CYSTO IMPLANT 1-3</t>
  </si>
  <si>
    <t>C9739</t>
  </si>
  <si>
    <t>CYSTO IMPLANT 4 OR MORE</t>
  </si>
  <si>
    <t>C9740</t>
  </si>
  <si>
    <t>PARTIAL REMOVAL OF FOOT BONE</t>
  </si>
  <si>
    <t>28122</t>
  </si>
  <si>
    <t>EXC FACE - MM BENIGN 0.6-1.0 CM</t>
  </si>
  <si>
    <t>11441</t>
  </si>
  <si>
    <t>LAP ENTEROLYSIS</t>
  </si>
  <si>
    <t>44180</t>
  </si>
  <si>
    <t>REMOVAL OF GALLBLADDER</t>
  </si>
  <si>
    <t>47600</t>
  </si>
  <si>
    <t>DEBRIDE ABD WALL</t>
  </si>
  <si>
    <t>11005</t>
  </si>
  <si>
    <t>IMCIS ISCHIO ABSCESS</t>
  </si>
  <si>
    <t>46040</t>
  </si>
  <si>
    <t>I&amp;D SKIN ABSCESS SIMPLE</t>
  </si>
  <si>
    <t>EGD REMOVAL OF FOREIGN BODY</t>
  </si>
  <si>
    <t>43247</t>
  </si>
  <si>
    <t>DEB SUBQ TISSUE ADD-ON</t>
  </si>
  <si>
    <t>SIGMOIDOSCOPY WITH POLYPECTOMY</t>
  </si>
  <si>
    <t>UPPER GI SCOPE W/SUBMUC INJECTION</t>
  </si>
  <si>
    <t>43236</t>
  </si>
  <si>
    <t>CYSTO CHEMODENERVATION</t>
  </si>
  <si>
    <t>52287</t>
  </si>
  <si>
    <t>CYSTO/TMT</t>
  </si>
  <si>
    <t>52300</t>
  </si>
  <si>
    <t>AMP TOE AND METATARSAL</t>
  </si>
  <si>
    <t>28810</t>
  </si>
  <si>
    <t>EXC FOOS/TOE TUM SC 1.5CM&gt;</t>
  </si>
  <si>
    <t>28039</t>
  </si>
  <si>
    <t>28126</t>
  </si>
  <si>
    <t>AMPUTATION OF TOE</t>
  </si>
  <si>
    <t>REMOVE SESAMOID BONE</t>
  </si>
  <si>
    <t>28315</t>
  </si>
  <si>
    <t>REM CV CATH</t>
  </si>
  <si>
    <t>36590</t>
  </si>
  <si>
    <t>EXC FACE BENIGN 1.1-2 CM</t>
  </si>
  <si>
    <t>11442</t>
  </si>
  <si>
    <t>EXC FACE BENIGN 3.1-4 CM</t>
  </si>
  <si>
    <t>11444</t>
  </si>
  <si>
    <t>LAP CHOLECYSTECTOMY</t>
  </si>
  <si>
    <t>47562</t>
  </si>
  <si>
    <t>LAP LYSIS</t>
  </si>
  <si>
    <t>58660</t>
  </si>
  <si>
    <t>LAP VENT/ABD HERN</t>
  </si>
  <si>
    <t>49653</t>
  </si>
  <si>
    <t>PART REMOVAL METATARSAL</t>
  </si>
  <si>
    <t>28112</t>
  </si>
  <si>
    <t>RELIEVE BLADDER CONTRACTURE</t>
  </si>
  <si>
    <t>52640</t>
  </si>
  <si>
    <t>INCISION OF ANAL SPINCTER</t>
  </si>
  <si>
    <t>46080</t>
  </si>
  <si>
    <t>REM INT/EXT HEM 1 GROUP</t>
  </si>
  <si>
    <t>46255</t>
  </si>
  <si>
    <t>SKIN FULL GRAFT TRUNK</t>
  </si>
  <si>
    <t>15200</t>
  </si>
  <si>
    <t>COLONOSCOPY THRU STOMA</t>
  </si>
  <si>
    <t>44388</t>
  </si>
  <si>
    <t>DESTR LES VULVA EXT</t>
  </si>
  <si>
    <t>56515</t>
  </si>
  <si>
    <t>TREATMENT OF FOOT INFECTION</t>
  </si>
  <si>
    <t>28002</t>
  </si>
  <si>
    <t>REMOVAL/DEVITAL TISSUE 20 CM&lt;</t>
  </si>
  <si>
    <t>PERC IMPLNT NEUROSTIM SAC NRV</t>
  </si>
  <si>
    <t>INCIS ISCHIO ABSCESS</t>
  </si>
  <si>
    <t>US TRANSRECTAL</t>
  </si>
  <si>
    <t>76872</t>
  </si>
  <si>
    <t>US W/GUIDANCE - PROFESSIONAL</t>
  </si>
  <si>
    <t>76942</t>
  </si>
  <si>
    <t>11100</t>
  </si>
  <si>
    <t>11101</t>
  </si>
  <si>
    <t>CHEMOTHERAPY ADM SUBCUTANEOUS</t>
  </si>
  <si>
    <t>COLL OF BLOOD VENOUS ACCESS DEVICE</t>
  </si>
  <si>
    <t>36591</t>
  </si>
  <si>
    <t>IV INFUSION THX/PX/DX FIRST HOUR</t>
  </si>
  <si>
    <t>IV INFUSION HYDRATION 1ST HR</t>
  </si>
  <si>
    <t>IV INFUSION THX/PX/DX EA ADDTL HR</t>
  </si>
  <si>
    <t>IV PUSH ONE/FIRST DRUG</t>
  </si>
  <si>
    <t>INSERT TUNNELED CV CATH</t>
  </si>
  <si>
    <t>C1751</t>
  </si>
  <si>
    <t>IV INFUSION HYDRATION EA ADDTL HR</t>
  </si>
  <si>
    <t>IV INFUSION CONCURRENT</t>
  </si>
  <si>
    <t>IV PUSH EA ADDL DRUG</t>
  </si>
  <si>
    <t>IV PUSH SAME DRUG/SUB</t>
  </si>
  <si>
    <t>PARING/CUTTING BENIGN LESION-1</t>
  </si>
  <si>
    <t>11055</t>
  </si>
  <si>
    <t>ABI</t>
  </si>
  <si>
    <t>11056</t>
  </si>
  <si>
    <t>11057</t>
  </si>
  <si>
    <t>THERAPEUTIC INJ IV PUSH ADMIN</t>
  </si>
  <si>
    <t>90774</t>
  </si>
  <si>
    <t>WEDGE EXCISION SKN/NAIL</t>
  </si>
  <si>
    <t>11765</t>
  </si>
  <si>
    <t>ALLERGY TESTING PERCUT.</t>
  </si>
  <si>
    <t>95004</t>
  </si>
  <si>
    <t>ANTIGEN THERAPY SERVICES</t>
  </si>
  <si>
    <t>95165</t>
  </si>
  <si>
    <t>IMMUNO ONE INJ</t>
  </si>
  <si>
    <t>95115</t>
  </si>
  <si>
    <t>IMMUNO INJS</t>
  </si>
  <si>
    <t>95117</t>
  </si>
  <si>
    <t>97598</t>
  </si>
  <si>
    <t>97602</t>
  </si>
  <si>
    <t>99242</t>
  </si>
  <si>
    <t>99203</t>
  </si>
  <si>
    <t>99213</t>
  </si>
  <si>
    <t>INSERT URINE CATH SIMPLE</t>
  </si>
  <si>
    <t>INSERT URINE CATH COMPLEX</t>
  </si>
  <si>
    <t>DECLOT VASCULAR ACCESS DEVICE</t>
  </si>
  <si>
    <t>36593</t>
  </si>
  <si>
    <t>DEBRIDEMENT-OPEN WOUND-FIRST 20 SQ CM</t>
  </si>
  <si>
    <t>DEBRIDEMENT-OPEN WOUND-EA ADD 20 SQ CM</t>
  </si>
  <si>
    <t>DEBRIDEMENT-SUBSQ-FIRST 20 SQ CM</t>
  </si>
  <si>
    <t>DEBRIDEMENT-SUBQ-EA ADDTL 20 SQ CM</t>
  </si>
  <si>
    <t>DEBRIDEMENT-MUSCLE/FASCIA-FIRST 20 SQ CM</t>
  </si>
  <si>
    <t>DEBRIDEMENT-MUSCLE/FASCIA-EA ADDTL 20SQ</t>
  </si>
  <si>
    <t>DEBRIDEMENT-BONE-FIRST 20 SQ CM</t>
  </si>
  <si>
    <t>DEBRIDEMENT-BONE-EA ADDTL 20 SQ CM</t>
  </si>
  <si>
    <t>11047</t>
  </si>
  <si>
    <t>NPWT &lt; 50 SQ CM</t>
  </si>
  <si>
    <t>97605</t>
  </si>
  <si>
    <t>NPWT &gt; 50 SQ CM</t>
  </si>
  <si>
    <t>97606</t>
  </si>
  <si>
    <t>DRESSING AND/OR DEBRIDE PART THN BURN SM</t>
  </si>
  <si>
    <t>DRESSING AND/OR DEBRIDE PART THN BURN MD</t>
  </si>
  <si>
    <t>DRESSING AND/OR DEBRIDE PART THN BURN LG</t>
  </si>
  <si>
    <t>I&amp;D ABCESS-SINGLE OR SIMPLE</t>
  </si>
  <si>
    <t>I&amp;D ABCESS-MULTIPLE OR COMPLICATED</t>
  </si>
  <si>
    <t>PARING/CUT BENIGN HYPERKERATONIC LESN 1</t>
  </si>
  <si>
    <t>PARING/CUT BENIGN HYPERKERATONIC LES 2/4</t>
  </si>
  <si>
    <t>PARING/CUT BENIGN HYPERKERATONIC LES &gt; 4</t>
  </si>
  <si>
    <t>BIOPSY SKIN-ONE LESION</t>
  </si>
  <si>
    <t>BIOPSY SKIN-EA ADDTL LESION</t>
  </si>
  <si>
    <t>BIOPSY BONE-TROCAR OR NEEDLE-SUPERFICIAL</t>
  </si>
  <si>
    <t>20220</t>
  </si>
  <si>
    <t>BIOPSY BONE-OPEN-SUPERFICIAL</t>
  </si>
  <si>
    <t>APPLY MULTILAYER COMP LOWER LEG</t>
  </si>
  <si>
    <t>29581</t>
  </si>
  <si>
    <t>APPLY BILATERAL MULTI COMP LOWER LEG</t>
  </si>
  <si>
    <t>CHEM CAUT OF GRANULATION TISSUE</t>
  </si>
  <si>
    <t>17250</t>
  </si>
  <si>
    <t>APPLICATION MULTI LAYER WOUND PHYS FEE</t>
  </si>
  <si>
    <t>DEBRID SUBQ TISSUE ADD ON PHYS FEE</t>
  </si>
  <si>
    <t>DEBRIDEMENT NAILS 1-5</t>
  </si>
  <si>
    <t>11720</t>
  </si>
  <si>
    <t>DEBRID TISSUE 1ST 20 SQCM PHYS FEE</t>
  </si>
  <si>
    <t>LUMBAR/CAUDAL EPIDURAL</t>
  </si>
  <si>
    <t>62322</t>
  </si>
  <si>
    <t>EPIDUROGRAPHY INTERPRETATION</t>
  </si>
  <si>
    <t>72275</t>
  </si>
  <si>
    <t>SACROILIAC JOINT INJ &amp; INTERPRETATION</t>
  </si>
  <si>
    <t>27096</t>
  </si>
  <si>
    <t>G0260</t>
  </si>
  <si>
    <t>SACROILIAC JOINT XRAY INTERPRETATION</t>
  </si>
  <si>
    <t>73542</t>
  </si>
  <si>
    <t>FACET JOINT SINGLE LEVEL</t>
  </si>
  <si>
    <t>64493</t>
  </si>
  <si>
    <t>FACET JOINT EACH ADDTL LEVEL</t>
  </si>
  <si>
    <t>64494</t>
  </si>
  <si>
    <t>FLUROSCOPE FOR LOCALIZATION</t>
  </si>
  <si>
    <t>77003</t>
  </si>
  <si>
    <t>IP CONSULT-BRIEF</t>
  </si>
  <si>
    <t>99251</t>
  </si>
  <si>
    <t>IP CONSULT-EXPANDED</t>
  </si>
  <si>
    <t>99252</t>
  </si>
  <si>
    <t>IP CONSULT-DETAILED</t>
  </si>
  <si>
    <t>99253</t>
  </si>
  <si>
    <t>IP CONSULT-COMP/MODERATE</t>
  </si>
  <si>
    <t>99254</t>
  </si>
  <si>
    <t>IP CONSULT-COMP/HIGH</t>
  </si>
  <si>
    <t>99255</t>
  </si>
  <si>
    <t>EPIDURAL INJ CERVICAL/THORACES</t>
  </si>
  <si>
    <t>62320</t>
  </si>
  <si>
    <t>INTERCOSTAL MULTIPLE LEVELS</t>
  </si>
  <si>
    <t>64421</t>
  </si>
  <si>
    <t>INJ TRANSFORAMINAL EPID LUMBAR/SACRAL</t>
  </si>
  <si>
    <t>64483</t>
  </si>
  <si>
    <t>INJ EPIDURAL BLOOD PATCH</t>
  </si>
  <si>
    <t>INJ FACET JOINT CERVICAL/THORACIC SINGLE</t>
  </si>
  <si>
    <t>64470</t>
  </si>
  <si>
    <t>FACET JOINT CERVICAL/THORACIC EA ADDTL</t>
  </si>
  <si>
    <t>TRIGGER POINT SINGLE</t>
  </si>
  <si>
    <t>20552</t>
  </si>
  <si>
    <t>INJ FOR KNEE ARTHROGRAPHY</t>
  </si>
  <si>
    <t>27370</t>
  </si>
  <si>
    <t>EXAMINATION-KNEE</t>
  </si>
  <si>
    <t>73580</t>
  </si>
  <si>
    <t>INJ TO SMALL JOINT-FINGERS TOES</t>
  </si>
  <si>
    <t>20600</t>
  </si>
  <si>
    <t>INJ TO INTERMEDIATE JOINT-ANKLE ELBOW</t>
  </si>
  <si>
    <t>INJ TO MAJOR JOINT-KNEE SHOULDER</t>
  </si>
  <si>
    <t>INJ TRANSFORAMINAL EPID LUMB/SAC ADDTL</t>
  </si>
  <si>
    <t>64484</t>
  </si>
  <si>
    <t>LUMB &amp; SACRAL FACET JOINT/MB INJ 3RD LVL</t>
  </si>
  <si>
    <t>64495</t>
  </si>
  <si>
    <t>CERVICAL/FLURO</t>
  </si>
  <si>
    <t>62321</t>
  </si>
  <si>
    <t>LUMBAR/FLURO</t>
  </si>
  <si>
    <t>62323</t>
  </si>
  <si>
    <t>INJ TRIGGER POINTS &gt;3</t>
  </si>
  <si>
    <t>20553</t>
  </si>
  <si>
    <t>DESTROY CERV/THOR FACET JNT</t>
  </si>
  <si>
    <t>64633</t>
  </si>
  <si>
    <t>N BLOCK INJ OCCIPITAL</t>
  </si>
  <si>
    <t>64405</t>
  </si>
  <si>
    <t>INJ THERA CARPAL TUNNEL</t>
  </si>
  <si>
    <t>20526</t>
  </si>
  <si>
    <t>RADIOFREQUENCY ABLATION SI JT W/GUIDANCE</t>
  </si>
  <si>
    <t>64625</t>
  </si>
  <si>
    <t>PHARMACY</t>
  </si>
  <si>
    <t>A &amp; D OINTMENT</t>
  </si>
  <si>
    <t>ACCOLATE 20MG</t>
  </si>
  <si>
    <t>ACCUPRIL 5MG TABLET</t>
  </si>
  <si>
    <t>ACCUPRIL 10MG</t>
  </si>
  <si>
    <t>ACCUPRIL 20MG TABLET</t>
  </si>
  <si>
    <t>ACEON 4MG-TAB</t>
  </si>
  <si>
    <t>ABILIFY MAINTENANCE 400MG INJ</t>
  </si>
  <si>
    <t>ABILIFY 2MG TAB</t>
  </si>
  <si>
    <t>ABILIFY 9.75MG INJ</t>
  </si>
  <si>
    <t>J0400</t>
  </si>
  <si>
    <t>ABILIFY 10MG TAB</t>
  </si>
  <si>
    <t>ABILIFY 5MG TAB</t>
  </si>
  <si>
    <t>ABILIFY 15MG TAB</t>
  </si>
  <si>
    <t>ACETAMINOPHEN 325MG/12.5ML SYRUP</t>
  </si>
  <si>
    <t>ACETYLCYSTEINE 20% SOLUTION</t>
  </si>
  <si>
    <t>J7608</t>
  </si>
  <si>
    <t>ACET W/COD ELIXIR</t>
  </si>
  <si>
    <t>ACTIVASE 100MG INJ</t>
  </si>
  <si>
    <t>J2997</t>
  </si>
  <si>
    <t>ACTOS 30MG TABLET</t>
  </si>
  <si>
    <t>ACTOS 45MG TABLET</t>
  </si>
  <si>
    <t>ACULAR 0.5% EYE SOLUTION</t>
  </si>
  <si>
    <t>ADALAT CC 30MG TABLET</t>
  </si>
  <si>
    <t>ADALAT CC 60MG TABLET</t>
  </si>
  <si>
    <t>ADDERALL 10MG TAB</t>
  </si>
  <si>
    <t>ADDERAL 20MG TABLET</t>
  </si>
  <si>
    <t>ADENOCARD 6MG INJ</t>
  </si>
  <si>
    <t>ADENOSCAN 90MG INJ</t>
  </si>
  <si>
    <t>ADMINISTRATION-INFLUENZA</t>
  </si>
  <si>
    <t>ADMINISTRATION-PNEUMOCOCCAL</t>
  </si>
  <si>
    <t>EPINEPHRINE 1:1000</t>
  </si>
  <si>
    <t>J0171</t>
  </si>
  <si>
    <t>ADRENALIN 1:1000 30M</t>
  </si>
  <si>
    <t>ADIPEX-P 37.5MG TABLET</t>
  </si>
  <si>
    <t>ACYCLOVIR 400MG TAB</t>
  </si>
  <si>
    <t>ADVAIR 100/50 INH</t>
  </si>
  <si>
    <t>AEROCHAMBER</t>
  </si>
  <si>
    <t>ADVAIR 250/50 INH</t>
  </si>
  <si>
    <t>ADVAIR 500/50 INH</t>
  </si>
  <si>
    <t>ADVIL CHILD SUSP 100MG/5ML</t>
  </si>
  <si>
    <t>AFRIN 0.05%-INH</t>
  </si>
  <si>
    <t>AGGRASTAT 250MCG/ML INJ</t>
  </si>
  <si>
    <t>J3246</t>
  </si>
  <si>
    <t>AGGRENOX 25MG/200MG CAPSULE</t>
  </si>
  <si>
    <t>AKTEN 3.5% 5ML EYE GEL</t>
  </si>
  <si>
    <t>AK-TROL OPTH OINT 3.5GM-EYE</t>
  </si>
  <si>
    <t>AK-PRED 1% OPHTHALMIC-EYE</t>
  </si>
  <si>
    <t>AK-SPORE OPTH OINT 3.5GMS-EYE</t>
  </si>
  <si>
    <t>AKWA TEARS OINTMENT 3.5GM</t>
  </si>
  <si>
    <t>AK-SPORE HC OINT</t>
  </si>
  <si>
    <t>ALBUMIN 25% 50ML 12.5GM INJ</t>
  </si>
  <si>
    <t>P9047</t>
  </si>
  <si>
    <t>ALBUTEROL SULFATE 0.83% INHALATION</t>
  </si>
  <si>
    <t>J7613</t>
  </si>
  <si>
    <t>ALBUTEROL SULFATE 5MG-INHALATION</t>
  </si>
  <si>
    <t>J7611</t>
  </si>
  <si>
    <t>SPIRONOLACTONE 25MG-TAB</t>
  </si>
  <si>
    <t>SPIRONOLACTONE 50MG TABLET</t>
  </si>
  <si>
    <t>METHYLDOPA 250MG TAB</t>
  </si>
  <si>
    <t>METHLDOPA 500MG-TAB</t>
  </si>
  <si>
    <t>ALDOMET 250MG INJ.</t>
  </si>
  <si>
    <t>METHYLDOPA/HCTZ 250-15MG-TAB</t>
  </si>
  <si>
    <t>METHYLDOPA/HCTZ 250-25MG-TAB</t>
  </si>
  <si>
    <t>ALLBEE C NA CAP</t>
  </si>
  <si>
    <t>ALLBEE W/C CAP</t>
  </si>
  <si>
    <t>ALLEGRA 60MG-CAP</t>
  </si>
  <si>
    <t>ALLEGRA D 60MG/120MG TABLET</t>
  </si>
  <si>
    <t>ALTACE 1.25MG CAP</t>
  </si>
  <si>
    <t>ALPHAGAN 0.15% GTTS</t>
  </si>
  <si>
    <t>ALTACE 2.5MG-CAP</t>
  </si>
  <si>
    <t>ALTACE 5MG TABLET</t>
  </si>
  <si>
    <t>ALUMN. HYDROXIDE 320/5ML</t>
  </si>
  <si>
    <t>AMARYL 2MG-TAB</t>
  </si>
  <si>
    <t>AMARYL 4MG TABLET</t>
  </si>
  <si>
    <t>AMBIEN 5MG-TAB</t>
  </si>
  <si>
    <t>AMBIEN 10MG TABLET</t>
  </si>
  <si>
    <t>AMBISOME 50MG INJ</t>
  </si>
  <si>
    <t>J0289</t>
  </si>
  <si>
    <t>AMERICAINE OINT 20%</t>
  </si>
  <si>
    <t>AMICAR 500MG TAB</t>
  </si>
  <si>
    <t>AMIKACIN 100MG INJ</t>
  </si>
  <si>
    <t>J0278</t>
  </si>
  <si>
    <t>AMIKACIN 250MG INJ</t>
  </si>
  <si>
    <t>S0016</t>
  </si>
  <si>
    <t>ACETYLCYSTEINE 10% AEROSOL</t>
  </si>
  <si>
    <t>J7610</t>
  </si>
  <si>
    <t>AMINOCAPROIC 5GM INJECTION</t>
  </si>
  <si>
    <t>AMINOPHYLLINE 200MG TABLET</t>
  </si>
  <si>
    <t>AMINOPHYLLINE 500MG INJ</t>
  </si>
  <si>
    <t>J0280</t>
  </si>
  <si>
    <t>AMINOPHYLLINE 500MG SUPP</t>
  </si>
  <si>
    <t>AMINOPHYLLINE 100MG TAB</t>
  </si>
  <si>
    <t>AMINOSYN II/DEXTROSE 4.25%-25% -INJ</t>
  </si>
  <si>
    <t>AMINOSYN 8.5%-I.V. SOLUTION</t>
  </si>
  <si>
    <t>AMINOSYN 8.5% W/ELEC 500ML</t>
  </si>
  <si>
    <t>AMMONIA INHALANT</t>
  </si>
  <si>
    <t>AMOXICILLIN CHEWABLE 250MG TABLET</t>
  </si>
  <si>
    <t>AMOXICILLIN 250MG CAP</t>
  </si>
  <si>
    <t>AMOXICILLIN 500MG CAP</t>
  </si>
  <si>
    <t>AMOXICILLIN 125MG/5ML-SUSP</t>
  </si>
  <si>
    <t>AMOXIL 250MG/5ML 150ML SUSP</t>
  </si>
  <si>
    <t>AMOXIL 200MG/5ML SUSP</t>
  </si>
  <si>
    <t>AMOXIL 400MG/5ML SUSPENSION</t>
  </si>
  <si>
    <t>AMPHOTERICIN B 50MG IV SOL</t>
  </si>
  <si>
    <t>J0285</t>
  </si>
  <si>
    <t>AMPICILLIN 125MG/5ML-SUSP</t>
  </si>
  <si>
    <t>AMPICILLIN 250MG/5ML 100ML SUSP</t>
  </si>
  <si>
    <t>AMPICILLIN 125MG/5ML(100ML)-SUSP</t>
  </si>
  <si>
    <t>AMPICILLIN 250MG/5ML-SUSP</t>
  </si>
  <si>
    <t>AMPICILLIAN 250/MG100ML-SUSP</t>
  </si>
  <si>
    <t>AMPICILLIN 250MG CAP</t>
  </si>
  <si>
    <t>AMPICILLIN 500MG CAP</t>
  </si>
  <si>
    <t>AMPICILLIN 125MG INJ</t>
  </si>
  <si>
    <t>J0290</t>
  </si>
  <si>
    <t>AMPICILLIN 250MG INJ</t>
  </si>
  <si>
    <t>AMPICILLIN 500MG INJ</t>
  </si>
  <si>
    <t>AMPICILLIN 1GM A/V-IV</t>
  </si>
  <si>
    <t>AMPICILLIN 1G INJ</t>
  </si>
  <si>
    <t>AMPICILLIN 2GM INJ</t>
  </si>
  <si>
    <t>NAPROXEN SODIUM 550MG-TAB</t>
  </si>
  <si>
    <t>CEFAZOLIN 1GM-INJ</t>
  </si>
  <si>
    <t>J0690</t>
  </si>
  <si>
    <t>CEFAZOLIN 2GM INJ IVPB</t>
  </si>
  <si>
    <t>CEFAZOLIN 1GM INJ IVPB</t>
  </si>
  <si>
    <t>ANBESOL 20% TUBE</t>
  </si>
  <si>
    <t>ANEMAGEN FA CAPSULE</t>
  </si>
  <si>
    <t>ANTIVENIN POLYVALENT-INJ</t>
  </si>
  <si>
    <t>MECLIZINE 25MG TAB</t>
  </si>
  <si>
    <t>ANUSOL OINT</t>
  </si>
  <si>
    <t>ANUSOL HC-1 OINTMENT 1%</t>
  </si>
  <si>
    <t>ANZEMET 12.5MG INJ</t>
  </si>
  <si>
    <t>HEMMORRHOIDAL OINT</t>
  </si>
  <si>
    <t>HYDROCORTISONE ACETATE 25MG-SUPP</t>
  </si>
  <si>
    <t>ALPRAZOLAM 1MG-TAB</t>
  </si>
  <si>
    <t>HYDRALAZINE HCL 20MG/CC-INJ</t>
  </si>
  <si>
    <t>J0360</t>
  </si>
  <si>
    <t>HYDRALAZINE 10MG-TAB</t>
  </si>
  <si>
    <t>APRESOLINE 20MG TAB</t>
  </si>
  <si>
    <t>HYDRALAZINE 25MG-TAB</t>
  </si>
  <si>
    <t>APRESOLINE 50MG TAB</t>
  </si>
  <si>
    <t>VITAMIN K1 10MG/ML-INJ</t>
  </si>
  <si>
    <t>J3430</t>
  </si>
  <si>
    <t>AQUAPHOR OINT</t>
  </si>
  <si>
    <t>ARAMINE 100MG INJ</t>
  </si>
  <si>
    <t>AREDIA 30MG INJECTION</t>
  </si>
  <si>
    <t>J2430</t>
  </si>
  <si>
    <t>AREDIA 60 MG IV</t>
  </si>
  <si>
    <t>ARICEPT 5MG TABLET</t>
  </si>
  <si>
    <t>S5000</t>
  </si>
  <si>
    <t>ARIMIDEX 1MG TAB</t>
  </si>
  <si>
    <t>THYROID 30MG-TAB</t>
  </si>
  <si>
    <t>TRIHEXYPHENIDYL 2MG TABLET</t>
  </si>
  <si>
    <t>ASPERCREME OINT</t>
  </si>
  <si>
    <t>ASPIRIN EC 325MG TAB</t>
  </si>
  <si>
    <t>ASCORBIC ACID 250MG TAB</t>
  </si>
  <si>
    <t>ASPIRIN CHEWABLE</t>
  </si>
  <si>
    <t>ASPIRIN CHEWABLE 81MG-TAB</t>
  </si>
  <si>
    <t>ASPIRIN 325MG TAB</t>
  </si>
  <si>
    <t>ASPIRIN 300MG SUPP</t>
  </si>
  <si>
    <t>ASPIRIN 600MG SUPP</t>
  </si>
  <si>
    <t>ASTELIN SPRAY 137MCG-NASAL</t>
  </si>
  <si>
    <t>ASTROGLIDE 2.5OZ</t>
  </si>
  <si>
    <t>ATACAND 16MG TABLET</t>
  </si>
  <si>
    <t>HYDROXYZINE 25MG INJ</t>
  </si>
  <si>
    <t>J3410</t>
  </si>
  <si>
    <t>HYDROXYZINE 10MG-TAB</t>
  </si>
  <si>
    <t>HYDROXYZINE 25MG-TAB</t>
  </si>
  <si>
    <t>HYDROXYZINE HCL 100MG/2ML INJ</t>
  </si>
  <si>
    <t>HYDROXYZINE HCL 10MG/5ML SYRUP</t>
  </si>
  <si>
    <t>ATARAX 50MG TAB</t>
  </si>
  <si>
    <t>LORAZEPAM 0.5MG-TAB</t>
  </si>
  <si>
    <t>ATIVAN 1 MG TAB</t>
  </si>
  <si>
    <t>ATIVAN 2MG INJ</t>
  </si>
  <si>
    <t>J2060</t>
  </si>
  <si>
    <t>ATROPINE 1MG/10ML INJ</t>
  </si>
  <si>
    <t>J0461</t>
  </si>
  <si>
    <t>ATROPINE 1MG/ML INJ</t>
  </si>
  <si>
    <t>ATROPINE 1% EYE SOLUTION</t>
  </si>
  <si>
    <t>ATROPINE 0.4MG/ML INJ</t>
  </si>
  <si>
    <t>ATROVENT NASAL 0.06% 15ML</t>
  </si>
  <si>
    <t>ATROVENT INHALER</t>
  </si>
  <si>
    <t>ATROVENT .03% AEROSOL</t>
  </si>
  <si>
    <t>AUGMENTIN 125/5 75ML SUSP ORAL</t>
  </si>
  <si>
    <t>AUGMENTIN 250MG TAB</t>
  </si>
  <si>
    <t>AUGMENTIN 500MG TAB</t>
  </si>
  <si>
    <t>AUGMENTIN 250MG/5ML-SUSP</t>
  </si>
  <si>
    <t>AUGMENTIN ES 600MG/5ML SUSP 75ML</t>
  </si>
  <si>
    <t>AUGMENTIN 250/5 75ML SUSP ORAL</t>
  </si>
  <si>
    <t>AUGMENTIN 400MG/5ML SUSPENSION</t>
  </si>
  <si>
    <t>AUGMENTIN 875MG-TAB</t>
  </si>
  <si>
    <t>AUGMENTIN XR 1000MG TAB</t>
  </si>
  <si>
    <t>AVALIDE 150/12.5MG TABLET</t>
  </si>
  <si>
    <t>AVANDAMET 2MG/500MG</t>
  </si>
  <si>
    <t>AVANDIA 4MG TABLET</t>
  </si>
  <si>
    <t>AVANDAMET 1/500MG TAB</t>
  </si>
  <si>
    <t>AVANDIA 2MG TAB</t>
  </si>
  <si>
    <t>AVAPRO 150MG-TAB</t>
  </si>
  <si>
    <t>AVEENO ANTI ITCH LOTION</t>
  </si>
  <si>
    <t>AVEENO LOTION</t>
  </si>
  <si>
    <t>AVEENO OATMEAL #1</t>
  </si>
  <si>
    <t>AVITENE 1GM-SPONGE</t>
  </si>
  <si>
    <t>AXID 150MG TAB</t>
  </si>
  <si>
    <t>AVODART 0.5MG CAP</t>
  </si>
  <si>
    <t>AZACTAM 1GM-INJ</t>
  </si>
  <si>
    <t>J3490</t>
  </si>
  <si>
    <t>AXID 15MG/ML SYRUP 5ML</t>
  </si>
  <si>
    <t>AZMACORT INHALER</t>
  </si>
  <si>
    <t>AZITHROMYCIN 500MG ADV</t>
  </si>
  <si>
    <t>J0456</t>
  </si>
  <si>
    <t>AZOPT 1% -EYE</t>
  </si>
  <si>
    <t>AZULFIDINE 500MG TAB</t>
  </si>
  <si>
    <t>B&amp;O 16.2/30 SUPPOSITORY</t>
  </si>
  <si>
    <t>BACITRACIN ZINC 1GM OINTMENT</t>
  </si>
  <si>
    <t>BACITRACIN 50,000U-INJ</t>
  </si>
  <si>
    <t>BACITRACIN INJ 50,000 UNITS</t>
  </si>
  <si>
    <t>BACLOFEN 10MG-TAB</t>
  </si>
  <si>
    <t>SEPTRA IV 160MG/800MG</t>
  </si>
  <si>
    <t>BACTRIM TAB</t>
  </si>
  <si>
    <t>SMX/TMP DS 800MG/160MG-TAB</t>
  </si>
  <si>
    <t>SULFAMETHOXAZOLE/TRIMETHO 200MG/40MG-TAB</t>
  </si>
  <si>
    <t>BACTRIM 10ML SUSP</t>
  </si>
  <si>
    <t>BACTRIM 20ML SUSP</t>
  </si>
  <si>
    <t>BACTROBAN 2% OINT</t>
  </si>
  <si>
    <t>BACTROBAN 2% CREAM</t>
  </si>
  <si>
    <t>BACTROBAN 0.9GM OINTMENT</t>
  </si>
  <si>
    <t>TICE BCG 80MG INJECTION</t>
  </si>
  <si>
    <t>J9031</t>
  </si>
  <si>
    <t>B COMPLEX VITAMINS PLUS COMB CAP</t>
  </si>
  <si>
    <t>BECLOVENT INHALER</t>
  </si>
  <si>
    <t>BECONASE AQ 0.042% INHALER</t>
  </si>
  <si>
    <t>BECONASE 16.8G INHALER</t>
  </si>
  <si>
    <t>DIPHENHYDRAMINE 25MG-PO</t>
  </si>
  <si>
    <t>BENADRYL 1% CREAM</t>
  </si>
  <si>
    <t>HYDRAMINE ELIXIR 12.5MG/5CC-BOTTLE</t>
  </si>
  <si>
    <t>DIPHENHYDRAMINE 50MG-INJ</t>
  </si>
  <si>
    <t>J1200</t>
  </si>
  <si>
    <t>PROBENECID 500MG TAB</t>
  </si>
  <si>
    <t>BENTYL LIQUID 5ML</t>
  </si>
  <si>
    <t>BENTYL 20MG/2ML AMP-INJ</t>
  </si>
  <si>
    <t>BENTYL 10MG/5ML SYRUP</t>
  </si>
  <si>
    <t>DICYCLOMINE HCI 20MG-TAB</t>
  </si>
  <si>
    <t>BENZOIN TOPICAL</t>
  </si>
  <si>
    <t>BENZTROPINE 2MG TAB</t>
  </si>
  <si>
    <t>BENZTROPINE MESYLATE 0.5MG-TAB</t>
  </si>
  <si>
    <t>BEROCCA PLUS-PO</t>
  </si>
  <si>
    <t>BEROCCA-PO</t>
  </si>
  <si>
    <t>BETADINE OINT</t>
  </si>
  <si>
    <t>BETADINE 30G OINT</t>
  </si>
  <si>
    <t>BETAGAN0.5% EYE QTTS</t>
  </si>
  <si>
    <t>BETADINE VAG DOUCHE</t>
  </si>
  <si>
    <t>BETAPACE 80MG-TAB</t>
  </si>
  <si>
    <t>BETOPTIC .5% OPTCL-EYE</t>
  </si>
  <si>
    <t>BIAFINE WIDE 3.3-OINT</t>
  </si>
  <si>
    <t>BIAXIN 125MG/5ML-SUSP</t>
  </si>
  <si>
    <t>BIAXIN 125MG/5ML EA-SUSP</t>
  </si>
  <si>
    <t>BIAXIN 500MG-TAB</t>
  </si>
  <si>
    <t>BIAXIN XL 500MG TAB</t>
  </si>
  <si>
    <t>BICILLIN CR 600,000 UNITS INJ</t>
  </si>
  <si>
    <t>J0561</t>
  </si>
  <si>
    <t>BICILLIN CR 1.2MIL U-INJ</t>
  </si>
  <si>
    <t>BICILLIN CR 2.4MIL U-INJ</t>
  </si>
  <si>
    <t>BICILLIN CR 900/300-INJ</t>
  </si>
  <si>
    <t>J0558</t>
  </si>
  <si>
    <t>BICILLIN CR 300,000 UNITS INJ</t>
  </si>
  <si>
    <t>BICILLIN LA 1.2MIL UNITS INJ</t>
  </si>
  <si>
    <t>BICILLIN LA 2.4MIL UNITS INJ</t>
  </si>
  <si>
    <t>SODIUM CITRATE/CIT ACID 30ML</t>
  </si>
  <si>
    <t>SODIUM CITRATE/CIT ACID 1500/1002MG</t>
  </si>
  <si>
    <t>BLISTEX LP PROTECTANT</t>
  </si>
  <si>
    <t>BOTOX 100 UNITS INJ</t>
  </si>
  <si>
    <t>J0585</t>
  </si>
  <si>
    <t>BRETHINE 2.5MG TAB</t>
  </si>
  <si>
    <t>BRETHINE 5MG TAB</t>
  </si>
  <si>
    <t>BRETHINE 1MG/1ML AMP-INJ</t>
  </si>
  <si>
    <t>J3105</t>
  </si>
  <si>
    <t>BREVIBLOC 10MG-INJ</t>
  </si>
  <si>
    <t>BREVITAL SODIUM 500MG-INJ</t>
  </si>
  <si>
    <t>BONIVA 3MG INJ</t>
  </si>
  <si>
    <t>J1740</t>
  </si>
  <si>
    <t>BUMEX 0.5MG/2ML INJ</t>
  </si>
  <si>
    <t>S0171</t>
  </si>
  <si>
    <t>BUMETANIDE 1MG TAB</t>
  </si>
  <si>
    <t>BUMEX 1MG/4ML INJ</t>
  </si>
  <si>
    <t>BUMEX 2.5MG/10ML INJ</t>
  </si>
  <si>
    <t>BUPRENEX 0.3MG INJ</t>
  </si>
  <si>
    <t>BUSPAR 5MG-TAB</t>
  </si>
  <si>
    <t>BUSPAR 10MG-TAB</t>
  </si>
  <si>
    <t>BUSPAR 15MG TABLET</t>
  </si>
  <si>
    <t>BUSPIRONE 10MG TABLET</t>
  </si>
  <si>
    <t>BUTAL 30MG</t>
  </si>
  <si>
    <t>BYETTA 250MCG/1.2ML INJ</t>
  </si>
  <si>
    <t>BYSTOLIC 5MG TAB</t>
  </si>
  <si>
    <t>BORIC ACID PWD</t>
  </si>
  <si>
    <t>CA CHLORIDE 1G/SYR</t>
  </si>
  <si>
    <t>CA GLUCEPTAT 2G/5ML-INJ</t>
  </si>
  <si>
    <t>CALADRYL 8%-1% LOTION</t>
  </si>
  <si>
    <t>CALAMINE 6.97% LOTION</t>
  </si>
  <si>
    <t>VERAPAMIL HCL 80MG TAB</t>
  </si>
  <si>
    <t>VERAPAMIL HCL 120MG TABLET</t>
  </si>
  <si>
    <t>CALAN 120MG TAB</t>
  </si>
  <si>
    <t>VERAPAMIL HCI 80MG-TAB</t>
  </si>
  <si>
    <t>VERAPAMIL 5MG/2ML INJECTION</t>
  </si>
  <si>
    <t>CALAN SR 180MG-TAB</t>
  </si>
  <si>
    <t>VERAPAMIL HCI 240MG-TAB</t>
  </si>
  <si>
    <t>CALCIMAR 200I.U./ML -INJ</t>
  </si>
  <si>
    <t>J0630</t>
  </si>
  <si>
    <t>CALCIUM 600MG TAB</t>
  </si>
  <si>
    <t>CALCIUM ANACID 750MG TAB</t>
  </si>
  <si>
    <t>CALCIUM CARBONATE 1250MG TABLET</t>
  </si>
  <si>
    <t>CALCITRATE 950MG TAB</t>
  </si>
  <si>
    <t>CALCIUM D 600MG TABLET</t>
  </si>
  <si>
    <t>CALCIUM DISODIUM VERSENATE 200MG/ML INJ</t>
  </si>
  <si>
    <t>J0600</t>
  </si>
  <si>
    <t>CALCIUM CHLORIDE 10%18-G 1GRAM INJ</t>
  </si>
  <si>
    <t>CALCIUM CHLORIDE 10%21-G 100MG/ML INJ</t>
  </si>
  <si>
    <t>CALCIUM CITRATE + D 250MG</t>
  </si>
  <si>
    <t>CALCIUM GLUCONATE 4.65MEQ-INJ</t>
  </si>
  <si>
    <t>J0610</t>
  </si>
  <si>
    <t>CALCIUM GLUCONATE 5GM INJ</t>
  </si>
  <si>
    <t>CALCIUM GLUCONATE 500MG TAB</t>
  </si>
  <si>
    <t>CALDESENE 71G-POWDER</t>
  </si>
  <si>
    <t>CAMPRAL 333MG TAB</t>
  </si>
  <si>
    <t>CANASA 1000MG SUPP</t>
  </si>
  <si>
    <t>CANDIDA 0.1MG-INJ</t>
  </si>
  <si>
    <t>CAPTOPRIL 25MG-TAB</t>
  </si>
  <si>
    <t>CAPAZIDE 25/15-TAB</t>
  </si>
  <si>
    <t>CABERGOLINE 0.5MG TAB</t>
  </si>
  <si>
    <t>CARAFATE 1GM TAB</t>
  </si>
  <si>
    <t>CAFAFATE 1G/10ML-LIQ</t>
  </si>
  <si>
    <t>CARDEC DROPS-PO</t>
  </si>
  <si>
    <t>CARDEC DM SYRUP PO</t>
  </si>
  <si>
    <t>CARDENE SR 30MG-TAB</t>
  </si>
  <si>
    <t>CARNITOR 1GM INJ</t>
  </si>
  <si>
    <t>J1955</t>
  </si>
  <si>
    <t>CARDIZEM 120MG-TAB</t>
  </si>
  <si>
    <t>CARDIZEM CD 120MG-CAP</t>
  </si>
  <si>
    <t>CARDIZEM SR 120-PO</t>
  </si>
  <si>
    <t>CARDIZEM CD 240MG-CAP</t>
  </si>
  <si>
    <t>DILTIAZEM 30MG TAB</t>
  </si>
  <si>
    <t>CARDIZEM CD 180MG-CAP</t>
  </si>
  <si>
    <t>DILTIAZEM 100MG ADV INJ</t>
  </si>
  <si>
    <t>DILTIAZEM HCL 50MG/10ML INJ</t>
  </si>
  <si>
    <t>CARDURA 1MG TAB</t>
  </si>
  <si>
    <t>CARDURA 2MG TAB</t>
  </si>
  <si>
    <t>CARDURA 8MG TAB</t>
  </si>
  <si>
    <t>DILTIAZEM 125MG/25ML INJ</t>
  </si>
  <si>
    <t>CASODEX 50MG TABLET</t>
  </si>
  <si>
    <t>CASTOR OIL 60CC LIQ</t>
  </si>
  <si>
    <t>DICLOFENAC DR 75MG TAB</t>
  </si>
  <si>
    <t>DICLOFENAC 100GM GEL</t>
  </si>
  <si>
    <t>J1130</t>
  </si>
  <si>
    <t>DICLOFENAC POTASSIUM 50MG-TAB</t>
  </si>
  <si>
    <t>CLONIDINE 0.3MG TABLET</t>
  </si>
  <si>
    <t>CLONIDINE 0.2MG</t>
  </si>
  <si>
    <t>CLONIDINE HCI 0.1MG TAB</t>
  </si>
  <si>
    <t>CLONIDINE HCL 0.2MG TAB</t>
  </si>
  <si>
    <t>CATAPRES-TTS-2 PATCH 0.2MG</t>
  </si>
  <si>
    <t>CATAPRES-TTS-1 PATCH 0.1MG</t>
  </si>
  <si>
    <t>CATAPRES TTS 0.3MG</t>
  </si>
  <si>
    <t>CLOZAPINE 25MG TAB</t>
  </si>
  <si>
    <t>S0136</t>
  </si>
  <si>
    <t>CLOZAPINE 100MG TAB</t>
  </si>
  <si>
    <t>CATH FLO ACTIVASE 2MG INJ</t>
  </si>
  <si>
    <t>CECLOR 125MG/5ML 75M-SUSP</t>
  </si>
  <si>
    <t>CEFACLOR 250MG/5CC-SUSP</t>
  </si>
  <si>
    <t>CEFACLOR 250MG CAPSULE</t>
  </si>
  <si>
    <t>CECLOR 500MG CAP</t>
  </si>
  <si>
    <t>CECLOR SUSP 5ML</t>
  </si>
  <si>
    <t>CEFAZOLIN 500MG PREMIX INJ</t>
  </si>
  <si>
    <t>CEFEPIME 1GM PRE IV</t>
  </si>
  <si>
    <t>J0692</t>
  </si>
  <si>
    <t>CEFEPIME 2GM PRE IV</t>
  </si>
  <si>
    <t>CEFOTAN 1GM IV</t>
  </si>
  <si>
    <t>CEFTIN 250MG TAB</t>
  </si>
  <si>
    <t>CEFTIN SUSPENSION 125MG/5ML</t>
  </si>
  <si>
    <t>CEFTIN 250MG/5ML SUSP 50ML</t>
  </si>
  <si>
    <t>CEFZIL 250MG/5ML SUSP 50ML</t>
  </si>
  <si>
    <t>CEFZIL 250MG/5ML-SUSP</t>
  </si>
  <si>
    <t>CEFZIL 250 MG-PO</t>
  </si>
  <si>
    <t>CELEBREX 100MG-CAP</t>
  </si>
  <si>
    <t>CELEBREX 200MG -CAP</t>
  </si>
  <si>
    <t>CELESTONE 6MG/CC INJ</t>
  </si>
  <si>
    <t>J0702</t>
  </si>
  <si>
    <t>CELEXA 20MG-TAB</t>
  </si>
  <si>
    <t>CELEXA 20 MG-TAB</t>
  </si>
  <si>
    <t>CELLCEPT 250MG CAP</t>
  </si>
  <si>
    <t>CENTRAL-VITE-TAB</t>
  </si>
  <si>
    <t>CENTRUM TABLET</t>
  </si>
  <si>
    <t>SORE THROAT LOZENGES-BOX</t>
  </si>
  <si>
    <t>CEPHALEXIN 125MG/5ML 100 SUSPENSION</t>
  </si>
  <si>
    <t>CEPHALEXIN 125MG/5ML 200 SUSPENSION</t>
  </si>
  <si>
    <t>CETACAINE SPRAY-TOPICAL</t>
  </si>
  <si>
    <t>LIQUI-CHAR 25GRAMS-SUSP</t>
  </si>
  <si>
    <t>CHARCOAL ACT. 120ML-SUSP</t>
  </si>
  <si>
    <t>SORE THROAT SPRAY</t>
  </si>
  <si>
    <t>ANEMAGEN TAB</t>
  </si>
  <si>
    <t>CHRONULAC 15ML LIQ</t>
  </si>
  <si>
    <t>CHLORAMPHENICOL SODIUM 1GR INJ</t>
  </si>
  <si>
    <t>CHLORHEXIDINE GLUCONATE ORAL RINSE</t>
  </si>
  <si>
    <t>CONSERTA 18MG TAB</t>
  </si>
  <si>
    <t>CONSTULOSE 10G/15ML-LIQ</t>
  </si>
  <si>
    <t>CILOXAN OPTH 0.3% -EYE</t>
  </si>
  <si>
    <t>CIPRAFLOXCIN 0.3% OPTH SOLN</t>
  </si>
  <si>
    <t>CIPRO HC OTIC-BOTTLE</t>
  </si>
  <si>
    <t>CIPRO 200MG-INJ</t>
  </si>
  <si>
    <t>J0744</t>
  </si>
  <si>
    <t>CIPRO 400MG/40ML-INJ</t>
  </si>
  <si>
    <t>CIPRO 500MG-CAP</t>
  </si>
  <si>
    <t>CIPRO PREMIXED 400MG</t>
  </si>
  <si>
    <t>CIPRO 200MG/20ML INJ</t>
  </si>
  <si>
    <t>MAGNESIUM CITRATE 10OZ-LIQ</t>
  </si>
  <si>
    <t>CITRUCEL 16 OZ PWD</t>
  </si>
  <si>
    <t>CITRUCEL 160 -POWDER</t>
  </si>
  <si>
    <t>CLARINEX 5MG</t>
  </si>
  <si>
    <t>CLARITIN 10MG-TAB</t>
  </si>
  <si>
    <t>CLARITIN D 12 HR 5MG/120MG-PO</t>
  </si>
  <si>
    <t>CLARITIN D 24 HR 10MG/240MG SLOW REL</t>
  </si>
  <si>
    <t>CLARITIN SYRUP 10MG-LIQ</t>
  </si>
  <si>
    <t>CLAFORAN 1GM INJ</t>
  </si>
  <si>
    <t>J0698</t>
  </si>
  <si>
    <t>CLAFORAN 500MG INJ</t>
  </si>
  <si>
    <t>CLAFORAN 2GM INJ</t>
  </si>
  <si>
    <t>CLINDAMYCIN 150MG -CAP</t>
  </si>
  <si>
    <t>CLINDAMYCIN 300MG INJ</t>
  </si>
  <si>
    <t>S0077</t>
  </si>
  <si>
    <t>CLEOCIN 600MG-INJ</t>
  </si>
  <si>
    <t>CLINDAMYCIN 1% GEL</t>
  </si>
  <si>
    <t>CLEOCIN VAGINAL OVULE 100MG SUPPOSITORY</t>
  </si>
  <si>
    <t>CLINDAMYCIN 300MG VL INJ</t>
  </si>
  <si>
    <t>CLEOCIN PHOSPHATE 900MG INJ</t>
  </si>
  <si>
    <t>CLEOCIN VAG CREAM 2%</t>
  </si>
  <si>
    <t>CLINIMIX 5/15 1000ML INJ</t>
  </si>
  <si>
    <t>CLIMARA 0.05MG/DAY-PATCH</t>
  </si>
  <si>
    <t>CLINIMIX 5/20 1000ML INJ</t>
  </si>
  <si>
    <t>CLOBETASOL CREAM</t>
  </si>
  <si>
    <t>CLOBETASOL PROPIONATE 15G GEL</t>
  </si>
  <si>
    <t>CLOBETASOL PROPIONATE 60G GEL</t>
  </si>
  <si>
    <t>CLOMIPRAMINE HCL 25MG CAPSULE</t>
  </si>
  <si>
    <t>CLORAZEPATE DIPOTASSIUM 7.5MG TABLET</t>
  </si>
  <si>
    <t>COCAINE 4% 4ML</t>
  </si>
  <si>
    <t>CODEINE SULFATE 30MG-TAB</t>
  </si>
  <si>
    <t>CODEINE 30-60 INJ</t>
  </si>
  <si>
    <t>J0745</t>
  </si>
  <si>
    <t>DOCUSATE SODIUM 100MG CAP</t>
  </si>
  <si>
    <t>COGENTIN 2MG INJ</t>
  </si>
  <si>
    <t>J0515</t>
  </si>
  <si>
    <t>COLACE LIQ. 30ML BOT LIQ</t>
  </si>
  <si>
    <t>COLACE 100MG/25ML LIQ</t>
  </si>
  <si>
    <t>COLACE SYRUP 240ML</t>
  </si>
  <si>
    <t>COLCHICINE 1MG/2ML INJECTION</t>
  </si>
  <si>
    <t>COLCHICINE 0.6MG TAB</t>
  </si>
  <si>
    <t>COLESTID 1GM TABLET</t>
  </si>
  <si>
    <t>PROBENECID/COLCHIDINE 500MG/0.5MG-TAB</t>
  </si>
  <si>
    <t>COLLAGENASE SANTYL OINTMENT</t>
  </si>
  <si>
    <t>COMBIVENT INHALER</t>
  </si>
  <si>
    <t>PROCHLORPERAZINE 10MG/2ML INJECTION</t>
  </si>
  <si>
    <t>J0780</t>
  </si>
  <si>
    <t>PROCHLORPERAZINE 5MG TAB</t>
  </si>
  <si>
    <t>S0183</t>
  </si>
  <si>
    <t>COMPAZINE 25MG SUPP</t>
  </si>
  <si>
    <t>COMPAZINE 10MG TAB</t>
  </si>
  <si>
    <t>AMIODARONE 150MG/3ML INJECTION</t>
  </si>
  <si>
    <t>J0282</t>
  </si>
  <si>
    <t>COREG 12.5 TABLET</t>
  </si>
  <si>
    <t>COREG CR 10MG CAP</t>
  </si>
  <si>
    <t>COREG CR 20MG CAP</t>
  </si>
  <si>
    <t>COREG CR 40MG CAP</t>
  </si>
  <si>
    <t>COREG 80MG CAP</t>
  </si>
  <si>
    <t>CORTENEMA 100MG/60ML ENEMA</t>
  </si>
  <si>
    <t>CORGARD 20MG TABLET</t>
  </si>
  <si>
    <t>CORDARONE 200MG-TAB</t>
  </si>
  <si>
    <t>COREG 3.125MG-TAB</t>
  </si>
  <si>
    <t>COREG 6.25MG TABLET</t>
  </si>
  <si>
    <t>COREG 25MG TABLET</t>
  </si>
  <si>
    <t>CORGARD 40MG TAB</t>
  </si>
  <si>
    <t>NEOM. POLYMIXIN B HYDCORT-EAR</t>
  </si>
  <si>
    <t>CORTEF 10MG TABLET</t>
  </si>
  <si>
    <t>CORTISPORIN 7.5ML-EAR</t>
  </si>
  <si>
    <t>CORTROSYN 0.25MG INJ</t>
  </si>
  <si>
    <t>J0834</t>
  </si>
  <si>
    <t>COSOPT OCUMETER PLUS .5%-2%</t>
  </si>
  <si>
    <t>COUMADIN 1MG-TAB</t>
  </si>
  <si>
    <t>COUMADIN 2MG TAB</t>
  </si>
  <si>
    <t>COUMADIN 2.5MG TAB</t>
  </si>
  <si>
    <t>COUMADIN 3MG</t>
  </si>
  <si>
    <t>COUMADIN 4MG TAB</t>
  </si>
  <si>
    <t>COUMADIN 5MG TAB</t>
  </si>
  <si>
    <t>CRESTOR 10MG TAB</t>
  </si>
  <si>
    <t>CUBICIN 500MG INJ</t>
  </si>
  <si>
    <t>J0878</t>
  </si>
  <si>
    <t>COUMADIN 10MG TAB</t>
  </si>
  <si>
    <t>COVERA HS 240MG-TAB</t>
  </si>
  <si>
    <t>COZAAR 25MG-TAB</t>
  </si>
  <si>
    <t>CRITIC-OINT</t>
  </si>
  <si>
    <t>CROFAB 2ML INJ</t>
  </si>
  <si>
    <t>J0840</t>
  </si>
  <si>
    <t>CROMOLYN 4% OPTH</t>
  </si>
  <si>
    <t>CUTIVATE CREAM 0.05% CREAM</t>
  </si>
  <si>
    <t>CYANOCOBALAMIN 1MG/CC INJ</t>
  </si>
  <si>
    <t>J3420</t>
  </si>
  <si>
    <t>CYCLOGYL 1% DROPS-EYE</t>
  </si>
  <si>
    <t>CYANOCOBALAMIN 1000MCG TAB</t>
  </si>
  <si>
    <t>CYMBALTA 30MG TAB</t>
  </si>
  <si>
    <t>CYTOTEC 100MCG-TAB</t>
  </si>
  <si>
    <t>D5 1/2 W 20 MEQ KCL  1000ML</t>
  </si>
  <si>
    <t>D5 1/2 W 40 MEQ KCL   1000ML</t>
  </si>
  <si>
    <t>DACRIOSE OPTH 30ML DROPS-EYE</t>
  </si>
  <si>
    <t>DACRIOSE OPTH IRRIGATION 120ML-EYE</t>
  </si>
  <si>
    <t>DALBAVANCIN 500MG INJ</t>
  </si>
  <si>
    <t>C9443</t>
  </si>
  <si>
    <t>DALIRESP 500MCG TAB</t>
  </si>
  <si>
    <t>DANTROLENE 20MG INJ</t>
  </si>
  <si>
    <t>DANTRIUM 25MG CAP</t>
  </si>
  <si>
    <t>DAPSONE 25MG TAB</t>
  </si>
  <si>
    <t>DAYPRO 600MG-TAB</t>
  </si>
  <si>
    <t>DDAVP-INJ 4MCG/ML</t>
  </si>
  <si>
    <t>J2597</t>
  </si>
  <si>
    <t>DEBROX 6.5%</t>
  </si>
  <si>
    <t>DECADRON 4MG/ML SYR</t>
  </si>
  <si>
    <t>J1100</t>
  </si>
  <si>
    <t>DECADRON 10MG/ML</t>
  </si>
  <si>
    <t>DEXAMETHASONE 4MG/ML INJ</t>
  </si>
  <si>
    <t>DEXAMETHASONE 10MG INJ</t>
  </si>
  <si>
    <t>DECADRON OPT 5ML DRP-EYE</t>
  </si>
  <si>
    <t>DECADRON 0.05% OPH O -EYE</t>
  </si>
  <si>
    <t>DECOFED 30MG/5ML</t>
  </si>
  <si>
    <t>DEXAMETHASONE 4MG TABLET</t>
  </si>
  <si>
    <t>DEXAMETHASONE 0.5MG/5ML-INJ</t>
  </si>
  <si>
    <t>DELESTROGEN 20MG/ML -INJ</t>
  </si>
  <si>
    <t>J1380</t>
  </si>
  <si>
    <t>DELSYM 83ML PO</t>
  </si>
  <si>
    <t>DEMADEX 20MG IV</t>
  </si>
  <si>
    <t>DEMADEX 50MG INJECTION</t>
  </si>
  <si>
    <t>DEMADEX 100MG TAB</t>
  </si>
  <si>
    <t>DEMECLOCYCLINE 150MG TAB</t>
  </si>
  <si>
    <t>DEMEROL SYRUP 50MG SYRUP-LIQ</t>
  </si>
  <si>
    <t>MEPERIDINE 50MG -PO</t>
  </si>
  <si>
    <t>VALPROIC ACID 250MG -LIQ</t>
  </si>
  <si>
    <t>DEPAKENE 250MG/5ML SYRUP</t>
  </si>
  <si>
    <t>DEPAKOTE 250MG ER</t>
  </si>
  <si>
    <t>DEPAKOTE SPRINKLE 125MG -CAP</t>
  </si>
  <si>
    <t>DEPAKOTE ER 500 MG TAB</t>
  </si>
  <si>
    <t>DEPAKOTE DR 250MG TAB</t>
  </si>
  <si>
    <t>DEPAKOTE DR 500MG TAB</t>
  </si>
  <si>
    <t>DEPO-ESTRADIOL 5MG/ML-INJ</t>
  </si>
  <si>
    <t>DEPO-MEDROL 40MG/ML-INJ</t>
  </si>
  <si>
    <t>J1040</t>
  </si>
  <si>
    <t>DEPO-MEDROL 80MG/ML -INJ</t>
  </si>
  <si>
    <t>DEPO-PROVERA 150MG/CC-INJ</t>
  </si>
  <si>
    <t>J1050</t>
  </si>
  <si>
    <t>DEPOTESTADIOL 100MG-INJ</t>
  </si>
  <si>
    <t>J1071</t>
  </si>
  <si>
    <t>DEPO-TESTOSTRN 200MG-INJ</t>
  </si>
  <si>
    <t>DEPO TESTOSTERONE 200MG/ML INJECTION</t>
  </si>
  <si>
    <t>TRAVATAN 0.004% OPTH SOLUTION</t>
  </si>
  <si>
    <t>DEXTRAN 40 10% 500ML</t>
  </si>
  <si>
    <t>J7100</t>
  </si>
  <si>
    <t>DETROL 1MG -TAB</t>
  </si>
  <si>
    <t>DESIPRAMINE 10MG TAB</t>
  </si>
  <si>
    <t>DETROL LA 2MG CAP</t>
  </si>
  <si>
    <t>DESIPRAMINE 75MG TAB</t>
  </si>
  <si>
    <t>DESITIN 1OZ OINT</t>
  </si>
  <si>
    <t>TRAZODONE 50MG-PO</t>
  </si>
  <si>
    <t>TRAZODONE 100MG TAB</t>
  </si>
  <si>
    <t>TRAZADONE 150MG TAB</t>
  </si>
  <si>
    <t>DEXTROSE 5% PAB 100ML-I.V.</t>
  </si>
  <si>
    <t>DEXTROSE 10% 250ML</t>
  </si>
  <si>
    <t>DEXTROSE 30% I.V. SOLUTION</t>
  </si>
  <si>
    <t>DEXTROSE 50% 50CC INJ</t>
  </si>
  <si>
    <t>DESMOPRESSIN 0.2MG TAB</t>
  </si>
  <si>
    <t>DESMOPRESSIN NASAL 0.1%</t>
  </si>
  <si>
    <t>DESOXIMETASONE CREAM 0.05%</t>
  </si>
  <si>
    <t>DIABETA 2.5MG TAB</t>
  </si>
  <si>
    <t>GLYBURIDE 5MG TABLET</t>
  </si>
  <si>
    <t>ACETAZOLAMIDE 250MG-TAB</t>
  </si>
  <si>
    <t>DICEL CD LIQUID 5ML ORAL</t>
  </si>
  <si>
    <t>DICLOXACILLIN 500MG CAPSULE</t>
  </si>
  <si>
    <t>DICYCLOMINE HCL 10MG TABLET</t>
  </si>
  <si>
    <t>FLUCONAZOLE 200MG/100ML IV</t>
  </si>
  <si>
    <t>DIFLUCAN 400MG/200ML INJ</t>
  </si>
  <si>
    <t>DIFLUCAN 10MG/ML SUSPENSION</t>
  </si>
  <si>
    <t>DIFLUCAN 150MG TAB</t>
  </si>
  <si>
    <t>FLUDROCORTISONE 0.1MG TAB</t>
  </si>
  <si>
    <t>DIGIBIND-INJ</t>
  </si>
  <si>
    <t>J1162</t>
  </si>
  <si>
    <t>DILANTIN 100MG CAP</t>
  </si>
  <si>
    <t>PHENYTOIN 100MG/2ML INJ</t>
  </si>
  <si>
    <t>J1165</t>
  </si>
  <si>
    <t>DILANTIN SUSP 125/5 237ML ORAL</t>
  </si>
  <si>
    <t>PHENYTOIN 250MG/5ML</t>
  </si>
  <si>
    <t>DILANTIN 100 MG AMP-INJ</t>
  </si>
  <si>
    <t>DILANTIN INFATABS 50MG TABLET</t>
  </si>
  <si>
    <t>DILATRATE SR 40MG-TAB</t>
  </si>
  <si>
    <t>DILAUDID 2MG TAB</t>
  </si>
  <si>
    <t>DIHYDROERGOTAMINE 1MG INJ</t>
  </si>
  <si>
    <t>J1110</t>
  </si>
  <si>
    <t>DILAUDID 4MG INJ</t>
  </si>
  <si>
    <t>J1170</t>
  </si>
  <si>
    <t>DIMETAPP ELIXIR 5ML-LIQ</t>
  </si>
  <si>
    <t>DOCUSATE NQ 20MG/5ML</t>
  </si>
  <si>
    <t>DIOVAN 80MG TAB</t>
  </si>
  <si>
    <t>DIOVAN HCT 80/12.5MG TAB</t>
  </si>
  <si>
    <t>DIOVAN HCT 160/12.5MG TABLET</t>
  </si>
  <si>
    <t>DIOVAN 160MG TAB</t>
  </si>
  <si>
    <t>DIPRIVAN 50MG INJ</t>
  </si>
  <si>
    <t>DIMENHYDRINATE 50MG-INJ</t>
  </si>
  <si>
    <t>J1240</t>
  </si>
  <si>
    <t>DIPYRIDAMOLE 10MG/2ML-INJ</t>
  </si>
  <si>
    <t>PROPOFOL 200MG/20ML INJ</t>
  </si>
  <si>
    <t>OXYBUTYNIN CHLORIDE 5MG-TAB</t>
  </si>
  <si>
    <t>DITROPAN XL 5MG-TAB</t>
  </si>
  <si>
    <t>AMICAR INJ 250MG</t>
  </si>
  <si>
    <t>DIURIL .5G INJ</t>
  </si>
  <si>
    <t>DOCUSATE SOD &amp; CASA 100MG/10ML LIQUID</t>
  </si>
  <si>
    <t>DOBUTAMINE 1000MG PREMIX INJ</t>
  </si>
  <si>
    <t>DOBUTAMINE 250MG PREMIX INJ</t>
  </si>
  <si>
    <t>DOBUTREX 250MG-INJ</t>
  </si>
  <si>
    <t>DOMEBORO TAB 604MG/878MG</t>
  </si>
  <si>
    <t>DONNATAL ELIX 5ML-LIQ</t>
  </si>
  <si>
    <t>DOPAMINE PREMIX 250CC-INJ</t>
  </si>
  <si>
    <t>J1265</t>
  </si>
  <si>
    <t>DOPAMINE 400MG/10ML INJ</t>
  </si>
  <si>
    <t>DOPAMINE 800MG/250ML INJ</t>
  </si>
  <si>
    <t>DOPRAM 400MG INJ</t>
  </si>
  <si>
    <t>BISACODYL 10MG SUPP</t>
  </si>
  <si>
    <t>BISACODYL E.C. 5MG TAB</t>
  </si>
  <si>
    <t>DURAGESIC PATCH 50MCG</t>
  </si>
  <si>
    <t>DURAGESIC 25MCG/HR TOPICAL</t>
  </si>
  <si>
    <t>DURAGESIC 75MCG/HR TOPICAL</t>
  </si>
  <si>
    <t>DURAGESIC 100MCG/HR TOPICAL</t>
  </si>
  <si>
    <t>DURAMORPH 10MG INJECTION</t>
  </si>
  <si>
    <t>J2274</t>
  </si>
  <si>
    <t>CEFADROXIL 500MG CAP</t>
  </si>
  <si>
    <t>DURICEF 125MG/5ML-SUSP</t>
  </si>
  <si>
    <t>DURICEF 250MG/5ML-SUSP</t>
  </si>
  <si>
    <t>DURICEF 500MG SUSP</t>
  </si>
  <si>
    <t>DURICEF SUSP 5ML</t>
  </si>
  <si>
    <t>DYNEX TABLET</t>
  </si>
  <si>
    <t>BISOPROLOL HCL 10/6.25MG TAB</t>
  </si>
  <si>
    <t>ECONOPRED PLUS 1% DROPS-EYE</t>
  </si>
  <si>
    <t>ASPIRIN ENTERIC COATED 81MG-TAB</t>
  </si>
  <si>
    <t>EFFEXOR 75MG TAB</t>
  </si>
  <si>
    <t>EFFEXOR 37.5MG TAB</t>
  </si>
  <si>
    <t>EFFEXOR XR 37.5MG-CAP</t>
  </si>
  <si>
    <t>EFFEXOR XR 150MG CAPSULE</t>
  </si>
  <si>
    <t>EFFEXOR XR 75MG -CAP</t>
  </si>
  <si>
    <t>EFUDEX 5% 25G CREAM</t>
  </si>
  <si>
    <t>ENTACAPONE 200MG TAB</t>
  </si>
  <si>
    <t>AMITIZA 8MCG CAP</t>
  </si>
  <si>
    <t>AMITRIPTYLINE 10MG-TAB</t>
  </si>
  <si>
    <t>AMITRIPTYLINE 25MG-TAB</t>
  </si>
  <si>
    <t>AMITRIPTYLINE 50MG TAB</t>
  </si>
  <si>
    <t>AMITRIPTYLINE 100MG-TAB</t>
  </si>
  <si>
    <t>ELIDEL 1% 30GM CREAM</t>
  </si>
  <si>
    <t>ELIQUIS 2.5MG TAB</t>
  </si>
  <si>
    <t>ELIQUIS 5MG TAB</t>
  </si>
  <si>
    <t>ELOCON CREAM 0.1%</t>
  </si>
  <si>
    <t>ELIGARD 45 MG INJ</t>
  </si>
  <si>
    <t>J9217</t>
  </si>
  <si>
    <t>EMLA CREAM</t>
  </si>
  <si>
    <t>EMETROL</t>
  </si>
  <si>
    <t>EMPTY EVACUATED CONT.-250ML BOTTLE</t>
  </si>
  <si>
    <t>ENALAPRIL 1.25MG TAB</t>
  </si>
  <si>
    <t>ENALAPRILATE 2.5MG TAB</t>
  </si>
  <si>
    <t>ENTOCORT EC CAP</t>
  </si>
  <si>
    <t>EPHEDRINE 25MG/ML INJ</t>
  </si>
  <si>
    <t>EPHEDRINE 50MG/ML-INJ</t>
  </si>
  <si>
    <t>EPINEPHRINE ABBOJECT 1:10000 18G</t>
  </si>
  <si>
    <t>EPINEPHRINE ABBOJECT 1:10000 21G</t>
  </si>
  <si>
    <t>EPOGEN 2000 U -INJ</t>
  </si>
  <si>
    <t>J0885</t>
  </si>
  <si>
    <t>EPOGEN 20000 U INJ/1000</t>
  </si>
  <si>
    <t>EPOGEN 3000 U-INJ/1000</t>
  </si>
  <si>
    <t>EPSOM SALT 1 POUND-PO</t>
  </si>
  <si>
    <t>EPOETIN ALFA 40K UNITS</t>
  </si>
  <si>
    <t>EPOGEN 10000 U NON-DIALYSIS</t>
  </si>
  <si>
    <t>MEPROBAMATE 200MG-TAB</t>
  </si>
  <si>
    <t>ERYPED 400MG SUSP</t>
  </si>
  <si>
    <t>ERYPED 400MG/5ML SUSPENSION</t>
  </si>
  <si>
    <t>ERYPED DROPS 200MG-LIQ</t>
  </si>
  <si>
    <t>ERYTHROMYCIN 1GM ADV INJ</t>
  </si>
  <si>
    <t>J1364</t>
  </si>
  <si>
    <t>ERYTHROMYCIN 3.5GM</t>
  </si>
  <si>
    <t>ERYTHROMYCIN 250MG TAB</t>
  </si>
  <si>
    <t>EES 400 400MG-TAB</t>
  </si>
  <si>
    <t>ERYTH.ETHYLSUCCINATE 200MG/600MG/5ML SUS</t>
  </si>
  <si>
    <t>ERYTHROMYCIN 400MG/5M-SUSP</t>
  </si>
  <si>
    <t>ERYTHROMYCIN 500MG ADV INJ</t>
  </si>
  <si>
    <t>ERYTHROMYCIN 250MG IV</t>
  </si>
  <si>
    <t>EXPAREL 133MG INJ</t>
  </si>
  <si>
    <t>ESTRACE 0.01% CREAM</t>
  </si>
  <si>
    <t>ESMOLOL HCL/NACL 250MG/ML INJ</t>
  </si>
  <si>
    <t>ESMOLOL 2000MG/100ML IVPB</t>
  </si>
  <si>
    <t>ESTRACE 1MG-TAB</t>
  </si>
  <si>
    <t>ESTRADERM 0.05 PATCH</t>
  </si>
  <si>
    <t>ESTRADIOL 1MG TABLET</t>
  </si>
  <si>
    <t>ESTROPIPATE 1.5MG TABLET</t>
  </si>
  <si>
    <t>ESTRATEST 1.25/2.5MG TAB</t>
  </si>
  <si>
    <t>ETODOLAC 400MG-TAB</t>
  </si>
  <si>
    <t>ETHEZYME 830 OINT</t>
  </si>
  <si>
    <t>ETHOSUXIMIDE 250MG CAP</t>
  </si>
  <si>
    <t>ETHYL CHLORIDE-TOPICAL</t>
  </si>
  <si>
    <t>EVEERIN CREAM</t>
  </si>
  <si>
    <t>EVISTA 60MG TABLET</t>
  </si>
  <si>
    <t>EXELON 1.5MG TABLET</t>
  </si>
  <si>
    <t>ETOMIDATE 40MG INJ</t>
  </si>
  <si>
    <t>EXELON 4.6MG/24HR PATCH</t>
  </si>
  <si>
    <t>EXTENDED PHENYTOIN SOD. 100MG CAPSULE</t>
  </si>
  <si>
    <t>EUCERIN OINT</t>
  </si>
  <si>
    <t>FAMVIR 250MG TAB</t>
  </si>
  <si>
    <t>FAMOTIDINE 20MG</t>
  </si>
  <si>
    <t>S0028</t>
  </si>
  <si>
    <t>FAMVIR 500MG TAB</t>
  </si>
  <si>
    <t>PIROXICAM 10MG CAP</t>
  </si>
  <si>
    <t>PIROXICAM 20MG TAB</t>
  </si>
  <si>
    <t>FERRLECIT 62.5MG INJ</t>
  </si>
  <si>
    <t>J2916</t>
  </si>
  <si>
    <t>FERROUS SULFATE 220MG/5ML -LIQ</t>
  </si>
  <si>
    <t>FER-IRON DROPS 75MG-PO</t>
  </si>
  <si>
    <t>FERROUS SULFATE 300MG TAB</t>
  </si>
  <si>
    <t>FE-TINIC 150MG TAB</t>
  </si>
  <si>
    <t>BUTALBITAL/ACETAM/CAFFEIN 50/325/40MG</t>
  </si>
  <si>
    <t>FLUOR-I-STRIP 9MG-EYE</t>
  </si>
  <si>
    <t>FIBER-LAX-TAB</t>
  </si>
  <si>
    <t>FIDAXOMICIN 200 MG TAB</t>
  </si>
  <si>
    <t>METRONIDAZOLE 500MG/100CC -INJ</t>
  </si>
  <si>
    <t>METRONIDAZOLE 250MG-TAB</t>
  </si>
  <si>
    <t>FLAREX 0.1% OPTH DROPS</t>
  </si>
  <si>
    <t>FLECAINIDE 50MG TAB</t>
  </si>
  <si>
    <t>FLEET PHOSPHSODA 60ML-LIQ</t>
  </si>
  <si>
    <t>CYCLOBENZAPRINE HCL 10MG</t>
  </si>
  <si>
    <t>FLOMAX 0.4MG-CAP</t>
  </si>
  <si>
    <t>FLONASE 50MCG/SPRAY</t>
  </si>
  <si>
    <t>FLOVENT INHALATION 44MCG</t>
  </si>
  <si>
    <t>FLOVENT 110MCG INHALER</t>
  </si>
  <si>
    <t>FLOVENT INHALATION 220MCG</t>
  </si>
  <si>
    <t>FLOXIN OTIC .3% EAR DROPS</t>
  </si>
  <si>
    <t>FLOXIN OPHTHALMIC DROPS-BOTTLE</t>
  </si>
  <si>
    <t>FLUOR-OP 5ML DROPS-PO</t>
  </si>
  <si>
    <t>FLUPHENAZINE 2.5MG INJ</t>
  </si>
  <si>
    <t>FLUPHENAZINE HCL 1MG-TAB</t>
  </si>
  <si>
    <t>FLUPHENAZINE 5MG TAB</t>
  </si>
  <si>
    <t>FLUPHENAZINE DEC 125MG INJ</t>
  </si>
  <si>
    <t>J2680</t>
  </si>
  <si>
    <t>FOLIC ACID 1MG-TAB</t>
  </si>
  <si>
    <t>FOLIC ACID 5MG/ML-INJ</t>
  </si>
  <si>
    <t>FOLTX TAB</t>
  </si>
  <si>
    <t>FORANE/15 MINUTES</t>
  </si>
  <si>
    <t>FOLIC ACID 800MG TAB</t>
  </si>
  <si>
    <t>FORTAZ 500MG IV</t>
  </si>
  <si>
    <t>J0713</t>
  </si>
  <si>
    <t>FORTAZ 1GM-INJ</t>
  </si>
  <si>
    <t>FOSAMAX 5MG-TAB</t>
  </si>
  <si>
    <t>FORTAZ 2GM INJ - A/V</t>
  </si>
  <si>
    <t>J0173</t>
  </si>
  <si>
    <t>FOSAMAX 10MG TAB</t>
  </si>
  <si>
    <t>FUNGIZONE 50MG INJ</t>
  </si>
  <si>
    <t>FUROSEMIDE 100MG INJECTION</t>
  </si>
  <si>
    <t>J1940</t>
  </si>
  <si>
    <t>G-PHED PD CAP</t>
  </si>
  <si>
    <t>GEMFIBROZOL 600MG TABLET</t>
  </si>
  <si>
    <t>GAMMAGUARD 30GM 300ML</t>
  </si>
  <si>
    <t>J1569</t>
  </si>
  <si>
    <t>GENTAMICIN SULFATE 20MG/2CC INJECTION</t>
  </si>
  <si>
    <t>J1580</t>
  </si>
  <si>
    <t>GENTAMICIN 80MG/100ML IVPB</t>
  </si>
  <si>
    <t>GENTAMICIN 60MG/6ML-INJ</t>
  </si>
  <si>
    <t>GENTAMICIN 80MG-INJ</t>
  </si>
  <si>
    <t>GEODON 20MG INJ</t>
  </si>
  <si>
    <t>J3486</t>
  </si>
  <si>
    <t>GEODON 20MG CAP</t>
  </si>
  <si>
    <t>GEODON 80MG CAP</t>
  </si>
  <si>
    <t>GENTAMYCIN 100MG PREMIX INJ</t>
  </si>
  <si>
    <t>GENTAMYCIN 100MG/100ML IV</t>
  </si>
  <si>
    <t>GENTAMICIN 3.5 GRAMS-EYE</t>
  </si>
  <si>
    <t>GENTAMICIN 15 GRAMS-EYE</t>
  </si>
  <si>
    <t>GENTAK OPTHALMIC SOL. 0.3%-3MG SOLUTION</t>
  </si>
  <si>
    <t>GERIVITE LIQUID</t>
  </si>
  <si>
    <t>GEVRABON 5/10ML LIQ</t>
  </si>
  <si>
    <t>GRANIX 480 MCG INJ</t>
  </si>
  <si>
    <t>J1447</t>
  </si>
  <si>
    <t>GLUCAGEN 1MG INJ</t>
  </si>
  <si>
    <t>J1610</t>
  </si>
  <si>
    <t>GLUCAGON 1MG VIAL -INJ</t>
  </si>
  <si>
    <t>GLUCOPHAGE 500MG-TAB</t>
  </si>
  <si>
    <t>GLUCOPHAGE XR 500MG-TAB</t>
  </si>
  <si>
    <t>GLUCOPHAGE 850MG-TAB</t>
  </si>
  <si>
    <t>GLUCOVANCE 5MG/500MG TABLET</t>
  </si>
  <si>
    <t>GI COCKTAIL-BOTTLE</t>
  </si>
  <si>
    <t>GLYCOPYRROLATE 0.2MG/ML INJ</t>
  </si>
  <si>
    <t>GLIPIZIDE 10MG TAB</t>
  </si>
  <si>
    <t>GLIPIZIDE 5MG U/D -TAB</t>
  </si>
  <si>
    <t>GLUCOTROL XL 5MG-TAB</t>
  </si>
  <si>
    <t>GLUCOTROL XL 2.5MG-TAB</t>
  </si>
  <si>
    <t>GLUCOTROL XL-ER 2.5MG -TAB</t>
  </si>
  <si>
    <t>GLUCOTROL XL 10MG-TAB</t>
  </si>
  <si>
    <t>GLUCOVANCE 2.5MG/500MG TABLET</t>
  </si>
  <si>
    <t>GLYCERIN SUPP</t>
  </si>
  <si>
    <t>GLYCERINE-PEDIATRIC</t>
  </si>
  <si>
    <t>GLYNASE 3 MG-TAB</t>
  </si>
  <si>
    <t>HALFLYTELY 2L SOLUTION</t>
  </si>
  <si>
    <t>GOLYTELY 263 GM</t>
  </si>
  <si>
    <t>T.B.C. SPRAY</t>
  </si>
  <si>
    <t>GUAIFENESIN 200MG/10ML SYRUP</t>
  </si>
  <si>
    <t>GUIATUSS PE SYRUP</t>
  </si>
  <si>
    <t>GUAIFENESIN DM 100MG/5ML SYRUP</t>
  </si>
  <si>
    <t>GUIATUSS AC SYRUP</t>
  </si>
  <si>
    <t>GUIATUSS PE 100MG/30MG-LIQ</t>
  </si>
  <si>
    <t>GUIATUSS 100 MG-LIQ</t>
  </si>
  <si>
    <t>GUANFACINE 1MG TAB</t>
  </si>
  <si>
    <t>QUINIDINE SULFATE 300MG-PO</t>
  </si>
  <si>
    <t>GYNE-LOTRIMIN 200MG SUPPOSITORY</t>
  </si>
  <si>
    <t>GYN-LOTRIMIN VAG CRM</t>
  </si>
  <si>
    <t>GYN-LOTRIMIN VAG TAB</t>
  </si>
  <si>
    <t>HALDOL 5MG/ML AMP-INJ</t>
  </si>
  <si>
    <t>J1630</t>
  </si>
  <si>
    <t>HALDOL DECONOATE 50MG INJ</t>
  </si>
  <si>
    <t>J1631</t>
  </si>
  <si>
    <t>HALOPERIDOL 0.5MG-TAB</t>
  </si>
  <si>
    <t>HALOPERIDOL 1MG -TAB</t>
  </si>
  <si>
    <t>HALOPERIDOL 5MG-TAB</t>
  </si>
  <si>
    <t>HEMABATE 250MCG INJ</t>
  </si>
  <si>
    <t>HEPARIN 10 U FLUSH INJ</t>
  </si>
  <si>
    <t>J1642</t>
  </si>
  <si>
    <t>HEP-LOCK 100 UNITS INJ</t>
  </si>
  <si>
    <t>HEPARIN 50U\ML 500 D5W</t>
  </si>
  <si>
    <t>HEPARIN 1000U INJ</t>
  </si>
  <si>
    <t>J1644</t>
  </si>
  <si>
    <t>HEPARIN 5000U INJ</t>
  </si>
  <si>
    <t>HEPARIN 25,000U/250ML INJ</t>
  </si>
  <si>
    <t>HEPARIN 10000U INJ</t>
  </si>
  <si>
    <t>HEPATITIS B VACCINE</t>
  </si>
  <si>
    <t>90371</t>
  </si>
  <si>
    <t>HEPATITIS B 5MG INJECTION</t>
  </si>
  <si>
    <t>G0010</t>
  </si>
  <si>
    <t>HETASTARCH 6% INJECTION</t>
  </si>
  <si>
    <t>HISTEX HC 5ML</t>
  </si>
  <si>
    <t>HISTEX PD 2MG DROPS-LIQ</t>
  </si>
  <si>
    <t>CARBINOXAMINE PD 4MG/5ML</t>
  </si>
  <si>
    <t>HISTINEX HC 5ML</t>
  </si>
  <si>
    <t>HUMALOG 75/25 1U INJ</t>
  </si>
  <si>
    <t>J1815</t>
  </si>
  <si>
    <t>HUMALOG 1U INJECTION</t>
  </si>
  <si>
    <t>GUAIFENESIN 1000MG TAB</t>
  </si>
  <si>
    <t>MUCINEX 600MG TAB</t>
  </si>
  <si>
    <t>HUMULIN 70/30 1U INJ</t>
  </si>
  <si>
    <t>HUMULIN N 1U INJECTION</t>
  </si>
  <si>
    <t>HUMULIN R 1U INJECTION</t>
  </si>
  <si>
    <t>HUMULIN U U-100 SUSPENSION</t>
  </si>
  <si>
    <t>HURRICAINE 20% TOPICAL</t>
  </si>
  <si>
    <t>HYDRALAZINE HCL 50MG TABLET</t>
  </si>
  <si>
    <t>HYDRAMINE ELIXIR 12.5 MG/5CC ELIXIR</t>
  </si>
  <si>
    <t>HYDROCODONE/APAP 5/325MG TAB</t>
  </si>
  <si>
    <t>HYDROCODONE/APAP 7.5/325MG TAB</t>
  </si>
  <si>
    <t>HYDROCIL INSTANT FIBER 95%-POWDER</t>
  </si>
  <si>
    <t>HYDROCODONE/APAP 10/325MG TAB</t>
  </si>
  <si>
    <t>HYDREA 500MG-CAP</t>
  </si>
  <si>
    <t>HYDROCODONE BIT/GUAIFENES 5MG/100MG SYR</t>
  </si>
  <si>
    <t>HYDROCODONE BIT&amp;ACET 5/500MG TABLET</t>
  </si>
  <si>
    <t>HYDROCODONE/ACETAMINOPHEN 7.5MG/500MG TA</t>
  </si>
  <si>
    <t>HYDROCODONE/ACETAMINOPHEN 10MG/500MG TAB</t>
  </si>
  <si>
    <t>HYDROCORTISONE ENEMA 100MG</t>
  </si>
  <si>
    <t>HYDROCORTISONE OINT 0.5%</t>
  </si>
  <si>
    <t>HYDROCORTISONE 2.5% CREAM</t>
  </si>
  <si>
    <t>HYDROCORTISONE 0.5% CREAM</t>
  </si>
  <si>
    <t>HYDROCORTSN 0.5% 28G OINT</t>
  </si>
  <si>
    <t>HYDROCORTSN 1% 28G C OINT</t>
  </si>
  <si>
    <t>HYDROCHLOROTHIAZIDE 25MG TAB</t>
  </si>
  <si>
    <t>HYDROMORPHONE 2MG TAB</t>
  </si>
  <si>
    <t>HYDROMORPHONE 2MG INJ</t>
  </si>
  <si>
    <t>HYDROMORPHONE 4MG INJ</t>
  </si>
  <si>
    <t>HYDROMORPHONE 40MG/20ML INJ</t>
  </si>
  <si>
    <t>HYDROPHOR 454G OINTMENT</t>
  </si>
  <si>
    <t>HYDROXYZINE HCL 25MG TABLET</t>
  </si>
  <si>
    <t>HYDROXYZINE 50MG TABLET</t>
  </si>
  <si>
    <t>HYPAQUE 50% 20 ML  INJ</t>
  </si>
  <si>
    <t>HYPERSTAT 300MG AMP INJ</t>
  </si>
  <si>
    <t>J1730</t>
  </si>
  <si>
    <t>PURALUBE TEARS EYE</t>
  </si>
  <si>
    <t>HYTINIC TAB</t>
  </si>
  <si>
    <t>HYTRIN 1MG CAPSULE</t>
  </si>
  <si>
    <t>HYTRIN 5MG CAP</t>
  </si>
  <si>
    <t>HYZAAR 50/12.5  TA B</t>
  </si>
  <si>
    <t>IBERET-FOLIC-500 TAB</t>
  </si>
  <si>
    <t>IBUPROFEN 100MG/5ML SYRUP</t>
  </si>
  <si>
    <t>IBUPROFEN 200MG-TAB</t>
  </si>
  <si>
    <t>ILETIN I-NPH 100U/ML INJECTION</t>
  </si>
  <si>
    <t>ILETIN I-REGULAR 100U/ML INJECTION</t>
  </si>
  <si>
    <t>HPV VACCINE</t>
  </si>
  <si>
    <t>ERYTHROMYCIN 0.5% OINT</t>
  </si>
  <si>
    <t>IMFERON 2ML AMP INJ</t>
  </si>
  <si>
    <t>J1750</t>
  </si>
  <si>
    <t>IMITREX 6MG/0.5ML</t>
  </si>
  <si>
    <t>J3030</t>
  </si>
  <si>
    <t>IMITREX 25MG TABLET</t>
  </si>
  <si>
    <t>IMITREX 50MG TAB</t>
  </si>
  <si>
    <t>LOPERAMIDE 2MG-TAB</t>
  </si>
  <si>
    <t>IMMUNE GLOBULIN 500MG IV</t>
  </si>
  <si>
    <t>IMMUNE GLOBULIN 30GM IV</t>
  </si>
  <si>
    <t>IMOGAM HT 10ML INJ</t>
  </si>
  <si>
    <t>LOPERAMIDE 5ML SOLN</t>
  </si>
  <si>
    <t>IMURAN 50MG-TAB</t>
  </si>
  <si>
    <t>INAPSINE 2.5MG-INJ</t>
  </si>
  <si>
    <t>J1790</t>
  </si>
  <si>
    <t>PROPRANOLOL HCI 10MG-TAB</t>
  </si>
  <si>
    <t>PROPRANOLOL HCI 20MG TAB</t>
  </si>
  <si>
    <t>PROPRANOLOL 80MG TAB</t>
  </si>
  <si>
    <t>INDERAL LA 80MG-TAB</t>
  </si>
  <si>
    <t>INDERAL 1MG/ML AMP INJ</t>
  </si>
  <si>
    <t>J1800</t>
  </si>
  <si>
    <t>INDIGO CARMINE 0.8% INJECTION</t>
  </si>
  <si>
    <t>INDOMETHACIN 25MG -CAP</t>
  </si>
  <si>
    <t>INFASURF 105MG</t>
  </si>
  <si>
    <t>IMDUR 30MG-TAB</t>
  </si>
  <si>
    <t>INFED 50MG-INJ</t>
  </si>
  <si>
    <t>INFLUENZA VACCINE PEDIATRIC &lt;3YRS</t>
  </si>
  <si>
    <t>90655</t>
  </si>
  <si>
    <t>INFLUENZA VIRUS 60MCG/0.5ML</t>
  </si>
  <si>
    <t>Q2038</t>
  </si>
  <si>
    <t>INFLUENZA IMM-ADMIN</t>
  </si>
  <si>
    <t>INVANZ 1GM INJ</t>
  </si>
  <si>
    <t>J1335</t>
  </si>
  <si>
    <t>INSPRA 25MG TAB</t>
  </si>
  <si>
    <t>INSTA GLUCOSE TRI-PAK 3X31GM  TOPICAL</t>
  </si>
  <si>
    <t>INSULIN 100U/100ML INJ</t>
  </si>
  <si>
    <t>INVEGA SUSTENA INJ 156MG</t>
  </si>
  <si>
    <t>J2426</t>
  </si>
  <si>
    <t>INVEGA SUSTENA INJ 234MG</t>
  </si>
  <si>
    <t>INVEGA 3MG TAB</t>
  </si>
  <si>
    <t>INVEGA 6MG TAB</t>
  </si>
  <si>
    <t>INVEGA 9MG TAB</t>
  </si>
  <si>
    <t>INTAL INHALER</t>
  </si>
  <si>
    <t>INTEGRILIN 2MG/ML INJ (4 UNITS)</t>
  </si>
  <si>
    <t>J1327</t>
  </si>
  <si>
    <t>INTEGRILIN 0.75MG/ML INJ(15 UNITS)</t>
  </si>
  <si>
    <t>IOPHEN DM-NR LIQUID</t>
  </si>
  <si>
    <t>IOPIDINE 0.5% DROPS-EYE</t>
  </si>
  <si>
    <t>IPECAC 30ML SYRUP</t>
  </si>
  <si>
    <t>IPRATROPIUM BROMIDE 0.5MG-INHALATION</t>
  </si>
  <si>
    <t>J7644</t>
  </si>
  <si>
    <t>ISMO 20MG-TAB</t>
  </si>
  <si>
    <t>ISONIAZID 300MG TAB</t>
  </si>
  <si>
    <t>ISOPTIN 40MG TAB</t>
  </si>
  <si>
    <t>ISOPTO CARBACHOL OPTHAL 3% SOLUTION</t>
  </si>
  <si>
    <t>TEFLARO 400MG INJ</t>
  </si>
  <si>
    <t>J0712</t>
  </si>
  <si>
    <t>TEFLARO 600MG INJ</t>
  </si>
  <si>
    <t>INJECTAFER 750MG</t>
  </si>
  <si>
    <t>J1439</t>
  </si>
  <si>
    <t>ISOSORBIDE DINITRATE 10MG-TAB</t>
  </si>
  <si>
    <t>ISOSRBIDE DINITRATE 20MG-TAB</t>
  </si>
  <si>
    <t>ISOSORBIDE MONONITRATE 30MG TABLET</t>
  </si>
  <si>
    <t>ISOSORBIDE MONONITRATE 60MG TABLET</t>
  </si>
  <si>
    <t>ISUPREL 1MG INJECTION</t>
  </si>
  <si>
    <t>ISUPREL 0.2MG INJECTION</t>
  </si>
  <si>
    <t>ISUPREL 1:50,000 SYR INJ</t>
  </si>
  <si>
    <t>K-DUR 20 MEQ -TAB</t>
  </si>
  <si>
    <t>JANUVIA 50MG TAB</t>
  </si>
  <si>
    <t>JANUVIA 100MG TAB</t>
  </si>
  <si>
    <t>XARELTO 10MG TAB</t>
  </si>
  <si>
    <t>KADIAN 50MG CAP</t>
  </si>
  <si>
    <t>KALETRA 100/25MG TAB</t>
  </si>
  <si>
    <t>XALATAN 0.005% EYE</t>
  </si>
  <si>
    <t>KANAMYCIN 1GM/3ML INJECTION</t>
  </si>
  <si>
    <t>J1840</t>
  </si>
  <si>
    <t>KAO-TIN 750MG/15ML</t>
  </si>
  <si>
    <t>KAYEXALATE 15G -PO</t>
  </si>
  <si>
    <t>CEPHALEXIN 250MG-CAP</t>
  </si>
  <si>
    <t>CEPHALEXIN 500MG-CAP</t>
  </si>
  <si>
    <t>CEPHALEXIN 250MG/5ML 100ML-SUSP</t>
  </si>
  <si>
    <t>CEPHALEXIN 250MG/5ML 200ML-SUSP</t>
  </si>
  <si>
    <t>UNASYN 1.5GM INJ</t>
  </si>
  <si>
    <t>J0295</t>
  </si>
  <si>
    <t>KENALOG .025% 15G CREAM</t>
  </si>
  <si>
    <t>KENALOG .025% 15G OINT</t>
  </si>
  <si>
    <t>KEPPRA 500MG IV</t>
  </si>
  <si>
    <t>KEPRA 500MG TAB</t>
  </si>
  <si>
    <t>TRIAMCINOLONE 0.1% OINT</t>
  </si>
  <si>
    <t>TRIAMCINO DENTAL PASTE 5GM</t>
  </si>
  <si>
    <t>TRIAMCINOLONE 0.025% CREAM</t>
  </si>
  <si>
    <t>TRIAMCINOLONE 0.1% CREAM</t>
  </si>
  <si>
    <t>TRIAMCINOLONE 0.5% CREAM</t>
  </si>
  <si>
    <t>TRIAMCINOLONE 0.5% OINT</t>
  </si>
  <si>
    <t>KENALOG 40MG/ML INJ</t>
  </si>
  <si>
    <t>J3301</t>
  </si>
  <si>
    <t>KETOLOLAC 0.5% OPH SOLUTION</t>
  </si>
  <si>
    <t>TRICOR 48MG TAB</t>
  </si>
  <si>
    <t>KETAMINE 50MG/ML INJ</t>
  </si>
  <si>
    <t>KETOROLAC 30MG INJ</t>
  </si>
  <si>
    <t>J1885</t>
  </si>
  <si>
    <t>TRICOR 145MG TAB</t>
  </si>
  <si>
    <t>TRIFLURIDINE OPTH DROPS</t>
  </si>
  <si>
    <t>KING VISION SCOPE</t>
  </si>
  <si>
    <t>KLONOPIN 0.5MG TABLET</t>
  </si>
  <si>
    <t>K-DUR 10MEQ TABLET</t>
  </si>
  <si>
    <t>KLOR-CON M20 20MEQ TABLET</t>
  </si>
  <si>
    <t>VITAMIN K1 1MG-INJ</t>
  </si>
  <si>
    <t>LYRICA 50MG CAP</t>
  </si>
  <si>
    <t>LAC-HYDRIN LOTION 12%</t>
  </si>
  <si>
    <t>LACRI-LUBE 3.5G OPTH EYE</t>
  </si>
  <si>
    <t>PERPHENAZINE 2MG TAB</t>
  </si>
  <si>
    <t>LACTINEX 1G GRANULES</t>
  </si>
  <si>
    <t>LACTULOSE 10MG/15ML SUSPENSION</t>
  </si>
  <si>
    <t>LACTULOSE 20GM/30ML SYRUP</t>
  </si>
  <si>
    <t>DUPHALAC 10GM -LIQ</t>
  </si>
  <si>
    <t>LAMICTAL 25MG TAB</t>
  </si>
  <si>
    <t>LAMICTAL 100MG TABLET</t>
  </si>
  <si>
    <t>LAMICTAL 200MG TABLET</t>
  </si>
  <si>
    <t>LAMISIL CREAM 1%</t>
  </si>
  <si>
    <t>LAMICTAL 250MG TAB</t>
  </si>
  <si>
    <t>LAMISIL 250MG-TAB</t>
  </si>
  <si>
    <t>LANOXIN 0.125MG TAB</t>
  </si>
  <si>
    <t>LANOXIN  .25MG TABLET</t>
  </si>
  <si>
    <t>LANOXIN ELIXIR 60ML ORAL</t>
  </si>
  <si>
    <t>LANOXIN .5MG/ML INJ</t>
  </si>
  <si>
    <t>J1160</t>
  </si>
  <si>
    <t>LANSINOH</t>
  </si>
  <si>
    <t>KETEK 400MG CAP</t>
  </si>
  <si>
    <t>AMOXICILLIN 250MG/5ML-SUSP</t>
  </si>
  <si>
    <t>FUROSEMIDE 20MG -TAB</t>
  </si>
  <si>
    <t>FUROSEMIDE 40MG-TAB</t>
  </si>
  <si>
    <t>FUROSEMIDE 20MG -INJ</t>
  </si>
  <si>
    <t>FUROSEMIDE 40MG-INJ</t>
  </si>
  <si>
    <t>LASIX ELIXIR 60ML ORAL</t>
  </si>
  <si>
    <t>LATUDA 40MG TAB</t>
  </si>
  <si>
    <t>LATUDA 60MG TAB</t>
  </si>
  <si>
    <t>LATUDA 80MG TAB</t>
  </si>
  <si>
    <t>LEVEMIR INSULIN 1 UNIT INJ</t>
  </si>
  <si>
    <t>LESCOL 20 MG -CAP</t>
  </si>
  <si>
    <t>LEUKERAN 2MG TAB</t>
  </si>
  <si>
    <t>LEVALL 5/5/20/100MG LIQUID</t>
  </si>
  <si>
    <t>LEVALL 20MG/15MG/100MG LIQUID</t>
  </si>
  <si>
    <t>LEVAQUIN PREMIXED 500MG/100ML IV SOL</t>
  </si>
  <si>
    <t>J1956</t>
  </si>
  <si>
    <t>LEVAQUIN 750MG IV PREMIX</t>
  </si>
  <si>
    <t>LEVAQUIN 500MG TABLET</t>
  </si>
  <si>
    <t>LEVAQUIN 250MG IV PREMIX</t>
  </si>
  <si>
    <t>LEVAQUIN 750MG TAB</t>
  </si>
  <si>
    <t>LEVAQUIN INJ 500MG/20ML INJ</t>
  </si>
  <si>
    <t>LEVAQUIN 250MG TAB</t>
  </si>
  <si>
    <t>LEVETIRACETAM 500MG PM-INJ</t>
  </si>
  <si>
    <t>LEVETIRACETAM 1GM PM-INJ</t>
  </si>
  <si>
    <t>LEVOPHED 4MG/4ML  INJ</t>
  </si>
  <si>
    <t>LEVOTHROID 150 MCG-TAB</t>
  </si>
  <si>
    <t>LEVOTHYROXINE 200MCG TABLET</t>
  </si>
  <si>
    <t>LEVOTHYROXINE 200MG INJ</t>
  </si>
  <si>
    <t>LEVSIN INJ .5MG/1ML-INJ</t>
  </si>
  <si>
    <t>LEVSIN SL 0.125MG TAB</t>
  </si>
  <si>
    <t>LEXAPRO 20MG TAB</t>
  </si>
  <si>
    <t>CHLORDIAZEPOXIDE 5MG-2.5MG CAP</t>
  </si>
  <si>
    <t>CHLORDIAZEPOXIDE 10MG CAP</t>
  </si>
  <si>
    <t>LIBRIUM 100MG AMP INJ</t>
  </si>
  <si>
    <t>LIDEX 0.05% 60G OINT</t>
  </si>
  <si>
    <t>FLUOCINIDE 15GM OINT</t>
  </si>
  <si>
    <t>LIDJEL</t>
  </si>
  <si>
    <t>LIDOCAINE 0.5% 50ML  INJ</t>
  </si>
  <si>
    <t>FLUMIST QUAD 0.2ML INTRANASAL</t>
  </si>
  <si>
    <t>LIDOCAINE GEL 2% URO TOPICAL</t>
  </si>
  <si>
    <t>LIDOCAINE HCL 1% 50MG/5ML INJ</t>
  </si>
  <si>
    <t>LIDOCAINE 100MG/5CC INJ</t>
  </si>
  <si>
    <t>LIDOCAINE 2G/500ML INJ</t>
  </si>
  <si>
    <t>J2001</t>
  </si>
  <si>
    <t>LIDOCAINE/10ML INJ</t>
  </si>
  <si>
    <t>LIDOCAINE 2% GEL</t>
  </si>
  <si>
    <t>LIDODERM 5% PATCH</t>
  </si>
  <si>
    <t>LINCOCIN 300MG IV</t>
  </si>
  <si>
    <t>J2010</t>
  </si>
  <si>
    <t>LINCOCIN 600MG/2ML S INJ</t>
  </si>
  <si>
    <t>LINDANE 1% SOLUTION</t>
  </si>
  <si>
    <t>LIOTHYRONINE 5 MCG TAB</t>
  </si>
  <si>
    <t>LIPITOR 10MG -TAB</t>
  </si>
  <si>
    <t>LIPITOR 20MG-TAB</t>
  </si>
  <si>
    <t>LIPITOR 80MG TAB</t>
  </si>
  <si>
    <t>LITHANE 300MG TAB</t>
  </si>
  <si>
    <t>LODINE 200 CAP</t>
  </si>
  <si>
    <t>LODINE 300MG  CAP</t>
  </si>
  <si>
    <t>DIPHENOXYLATE HCI ATROP IN TAB</t>
  </si>
  <si>
    <t>DIPHENOXYLATE 2.5MG -TAB</t>
  </si>
  <si>
    <t>LOPID 600MG-TAB</t>
  </si>
  <si>
    <t>METOPROLOL TARTRATE 50MG-TAB</t>
  </si>
  <si>
    <t>LO/OVRAL-28 TABLETS</t>
  </si>
  <si>
    <t>LORATADINE 10MG TAB</t>
  </si>
  <si>
    <t>METOPROLOL TARTRATE 5MG INJ</t>
  </si>
  <si>
    <t>LORAZEPAM 1MG TABLET</t>
  </si>
  <si>
    <t>LORAZEPAM 2MG TABLET</t>
  </si>
  <si>
    <t>LORCET 10MG/65MG  TAB</t>
  </si>
  <si>
    <t>LORCET PLUS  7.5MG/650MG TAB</t>
  </si>
  <si>
    <t>LOTENSIN 10MG TAB</t>
  </si>
  <si>
    <t>LOTENSIN HCT 20/12.5MG TABLET</t>
  </si>
  <si>
    <t>LOTENSIN 20MG TAB</t>
  </si>
  <si>
    <t>LOTREL 2.5MG/10MG-TAB</t>
  </si>
  <si>
    <t>LOTREL 5/10 CAP</t>
  </si>
  <si>
    <t>LOTREL 5/20 CAP</t>
  </si>
  <si>
    <t>LOTREL 10/20MG CAP</t>
  </si>
  <si>
    <t>LOVAZA 1GM CAP</t>
  </si>
  <si>
    <t>LOTRIMIN CR 30GM CREAM</t>
  </si>
  <si>
    <t>LOVENOX 60MG/0.6ML INJ</t>
  </si>
  <si>
    <t>J1650</t>
  </si>
  <si>
    <t>LOTRISONE CREAM 15G</t>
  </si>
  <si>
    <t>LOVENOX 80MG-INJ</t>
  </si>
  <si>
    <t>LOVENOX 100MG-INJ</t>
  </si>
  <si>
    <t>LOVENOX 30MG/0.3ML INJ</t>
  </si>
  <si>
    <t>LOVENOX 40 MG-INJ</t>
  </si>
  <si>
    <t>LOZOL 1.25MG-TAB</t>
  </si>
  <si>
    <t>LOZOL 2.5MG  TAB</t>
  </si>
  <si>
    <t>LUDIOMIL 75MG TABLET</t>
  </si>
  <si>
    <t>LUGOLS SOLN PER PT</t>
  </si>
  <si>
    <t>LUPRON DEPOT 6MT 45MG</t>
  </si>
  <si>
    <t>LUPRON DEPOT 3.75MG</t>
  </si>
  <si>
    <t>J1950</t>
  </si>
  <si>
    <t>LUMIGAN 0.01% EYEDROP</t>
  </si>
  <si>
    <t>LUPRON DEPOT 4MT 30MG</t>
  </si>
  <si>
    <t>LUPRON 22.5MG 3MO</t>
  </si>
  <si>
    <t>ALAMAG 12OZ</t>
  </si>
  <si>
    <t>ALBENZA 200MG TAB</t>
  </si>
  <si>
    <t>NITROFURANTOIN 50MG CAP</t>
  </si>
  <si>
    <t>MACROBID 100MG CAP</t>
  </si>
  <si>
    <t>LIPRAM CAP</t>
  </si>
  <si>
    <t>MSIR 15MG TAB</t>
  </si>
  <si>
    <t>MAALOX SYRUP</t>
  </si>
  <si>
    <t>MAALOX PLUS</t>
  </si>
  <si>
    <t>MAALOX 5OZ BOTTLE</t>
  </si>
  <si>
    <t>MACRODANTN 100MG CAP</t>
  </si>
  <si>
    <t>MAG-OX 400MG TAB</t>
  </si>
  <si>
    <t>MAGNESIUM SULFATE 5GM/10ML INJ</t>
  </si>
  <si>
    <t>J3475</t>
  </si>
  <si>
    <t>MAGNESIUM SULFATE 40GM/1000ML IV PREMIX</t>
  </si>
  <si>
    <t>MANNITOL 50CC INJ</t>
  </si>
  <si>
    <t>J2150</t>
  </si>
  <si>
    <t>MANNITOL 50GM/100ML IV</t>
  </si>
  <si>
    <t>MARCAINE W/EPI 0.25%</t>
  </si>
  <si>
    <t>MARCAINE W/EPI 0.5%</t>
  </si>
  <si>
    <t>MARCAINE 0.5% INJ</t>
  </si>
  <si>
    <t>MARCAINE 0.25% INJ</t>
  </si>
  <si>
    <t>MARCAINE 0.75% INJ</t>
  </si>
  <si>
    <t>MATERNA 1-60 TAB</t>
  </si>
  <si>
    <t>MARINOL 2.5MG CAP</t>
  </si>
  <si>
    <t>MAXAIR 0.2MG  INHALER</t>
  </si>
  <si>
    <t>MAXIPIME 1GM-INJ</t>
  </si>
  <si>
    <t>MAXIPIME 2GM-INJ</t>
  </si>
  <si>
    <t>MAXITROL-EYE</t>
  </si>
  <si>
    <t>MAXITROL 3.5G OPTH O EYE</t>
  </si>
  <si>
    <t>MAXZIDE 37.5MG/25MG -TAB</t>
  </si>
  <si>
    <t>METHYLPREDNISOLONE 4MG TAB</t>
  </si>
  <si>
    <t>J7509</t>
  </si>
  <si>
    <t>MEBENDAZOLE 100MG TAB</t>
  </si>
  <si>
    <t>MECLIZINE HCL 25MG TABLET</t>
  </si>
  <si>
    <t>MEFOXIN 1GM INJ</t>
  </si>
  <si>
    <t>J0694</t>
  </si>
  <si>
    <t>MEFOXIN 2GM INJ FRZ</t>
  </si>
  <si>
    <t>CEFOXITIN 2GR</t>
  </si>
  <si>
    <t>MEGESTROL ACETATE 40MG</t>
  </si>
  <si>
    <t>MELATONIN 3MG-TAB</t>
  </si>
  <si>
    <t>THIORIDAZINE 10MG TAB</t>
  </si>
  <si>
    <t>THIORIDAZINE 25MG TAB</t>
  </si>
  <si>
    <t>THIORIDAZINE 50MG TAB</t>
  </si>
  <si>
    <t>MEPERIDINE 25MG/ML -INJ</t>
  </si>
  <si>
    <t>J2175</t>
  </si>
  <si>
    <t>MEPERIDINE 50MG/ML -INJ</t>
  </si>
  <si>
    <t>MEPERIDINE 75MG/ML-INJ</t>
  </si>
  <si>
    <t>MEPERIDINE 100MG/ML-INJ</t>
  </si>
  <si>
    <t>MEPERIDINE HCL/PROMETHAZI 50MG/25MG CAP.</t>
  </si>
  <si>
    <t>MEPHYTON 5MG TAB</t>
  </si>
  <si>
    <t>MERREM 500MG IV</t>
  </si>
  <si>
    <t>J2185</t>
  </si>
  <si>
    <t>MERREM 1GM INJ</t>
  </si>
  <si>
    <t>METAMUCIL PACKETS</t>
  </si>
  <si>
    <t>METFORMIN 500MG TABLET</t>
  </si>
  <si>
    <t>METFORMIN 850MG TAB</t>
  </si>
  <si>
    <t>METFORMIN 1000MG TAB</t>
  </si>
  <si>
    <t>METHADONE 10MG TAB</t>
  </si>
  <si>
    <t>METHERGINE 0.2MG TAB</t>
  </si>
  <si>
    <t>METHERGINE 0.2MG INJ</t>
  </si>
  <si>
    <t>J2210</t>
  </si>
  <si>
    <t>METHIMAZOLE</t>
  </si>
  <si>
    <t>MELOXICAM 7.5MG TAB</t>
  </si>
  <si>
    <t>METHOTREXATE 2.5MG TABLET</t>
  </si>
  <si>
    <t>J8610</t>
  </si>
  <si>
    <t>METHOTREXATE 50MG INJ</t>
  </si>
  <si>
    <t>J9260</t>
  </si>
  <si>
    <t>METHLDOPA 250MG TABLET</t>
  </si>
  <si>
    <t>METHYLENE BLUE INJ.</t>
  </si>
  <si>
    <t>A9535</t>
  </si>
  <si>
    <t>METHYLENE BLUE 1% INJECTION</t>
  </si>
  <si>
    <t>METHYLPHENIDATE 10MG TABLET</t>
  </si>
  <si>
    <t>METHYLPHENIDATE 20MG TABLET</t>
  </si>
  <si>
    <t>METOCLOPRAMIDE 5MG SYRUP</t>
  </si>
  <si>
    <t>METROGEL 0.75% VAGINAL</t>
  </si>
  <si>
    <t>METROGEL 1% GEL TOPICAL</t>
  </si>
  <si>
    <t>MEVACOR 20MG  TAB</t>
  </si>
  <si>
    <t>MIACALCIN 200IU  NASAL</t>
  </si>
  <si>
    <t>MICRO K EXT ENTAB 8MEQ(600MG) CAP</t>
  </si>
  <si>
    <t>POTASSIUM CHLORIDE E.R 10MEQ CAP</t>
  </si>
  <si>
    <t>GLYBURIDE TABLET 5MG</t>
  </si>
  <si>
    <t>MIDAZOLAM 5MG/5ML INJ</t>
  </si>
  <si>
    <t>J2250</t>
  </si>
  <si>
    <t>MIDODRINE 5MG TAB</t>
  </si>
  <si>
    <t>MIDRIN CAP 65/100/325MG CAP</t>
  </si>
  <si>
    <t>MILK OF MAG 30CC</t>
  </si>
  <si>
    <t>MILRINONE 20MG/100ML INJ</t>
  </si>
  <si>
    <t>MINERAL OIL 16OZ</t>
  </si>
  <si>
    <t>MINERAL OIL 10ML VIAL</t>
  </si>
  <si>
    <t>PRAZOSIN HCL 1MG CAP</t>
  </si>
  <si>
    <t>PRAZOSIN 5MG CAP</t>
  </si>
  <si>
    <t>MINITRAN 0.4MG/HR-PATCH</t>
  </si>
  <si>
    <t>MINOCYCLINE HCI 50MG TABLET</t>
  </si>
  <si>
    <t>MINOXIDIL 10MG-TAB</t>
  </si>
  <si>
    <t>MIRALAX 17GM PACKET</t>
  </si>
  <si>
    <t>MIRAPEX 0.25MG TAB</t>
  </si>
  <si>
    <t>MIVACRON 2MG/ML INJ</t>
  </si>
  <si>
    <t>MIRTAZAPINE 30MG TAB</t>
  </si>
  <si>
    <t>MEASLES, MUMPS &amp; RUBELLA 0.5ML</t>
  </si>
  <si>
    <t>90708</t>
  </si>
  <si>
    <t>MITOMYCIN 20MG INJ</t>
  </si>
  <si>
    <t>J9280</t>
  </si>
  <si>
    <t>MODURETIC 5/50 TAB</t>
  </si>
  <si>
    <t>MICARDIS 20MG TAB</t>
  </si>
  <si>
    <t>MICAFUNGIN 100MG IV</t>
  </si>
  <si>
    <t>J2248</t>
  </si>
  <si>
    <t>DAPTOMYCIN 350MG IV</t>
  </si>
  <si>
    <t>MICONAZOLE NITRATE VAG CREAM 45GRAMS</t>
  </si>
  <si>
    <t>MONISTAT 7 VAG TAB</t>
  </si>
  <si>
    <t>MONOPRIL 10MG TAB</t>
  </si>
  <si>
    <t>MORPHINE SULFATE INJ 10MG/ML</t>
  </si>
  <si>
    <t>J2270</t>
  </si>
  <si>
    <t>MORPHINE SULFATE 2MG/ML-INJ</t>
  </si>
  <si>
    <t>MORPHINE SULFATE 4MG/ML-INJ</t>
  </si>
  <si>
    <t>MORPHINE 5MG INH SDV</t>
  </si>
  <si>
    <t>MORPHINE 10MG INJ SDV</t>
  </si>
  <si>
    <t>MORPHINE SULFATE 8MG/ML-INJ</t>
  </si>
  <si>
    <t>MORPHINE SULFATE 15MG/ML-INJ</t>
  </si>
  <si>
    <t>IBUPROFEN 400MG TAB</t>
  </si>
  <si>
    <t>IBUPROFEN TABLET 600MG</t>
  </si>
  <si>
    <t>MOTRIN SUSP/BOTTLE</t>
  </si>
  <si>
    <t>MS CONTIN 15MG TAB</t>
  </si>
  <si>
    <t>MS CONTIN 30MG TABLET</t>
  </si>
  <si>
    <t>MULTAQ 400MG TAB</t>
  </si>
  <si>
    <t>MUMPS SKIN TEST 40 CFU/ML INJ</t>
  </si>
  <si>
    <t>IBUPROFEN 800MG-TAB</t>
  </si>
  <si>
    <t>IC-GREEN 25MG</t>
  </si>
  <si>
    <t>MVI-12 2 X 5 CC  INJ</t>
  </si>
  <si>
    <t>MYAMBUTOL 400MG TAB</t>
  </si>
  <si>
    <t>MYCOLOG 15G CREAM</t>
  </si>
  <si>
    <t>NYSTATION/TRIAMCINOL OINTMENT 15GRAM</t>
  </si>
  <si>
    <t>NYSTATIN/TRIAMCINOLONE 1000000U/1MG</t>
  </si>
  <si>
    <t>NYSTATIN 100MG TAB-VAG</t>
  </si>
  <si>
    <t>NYSTATIN 60 CC  SUSP</t>
  </si>
  <si>
    <t>MYCOSTATIN CR 15GM CREAM</t>
  </si>
  <si>
    <t>MYFORTIC 180MG TAB</t>
  </si>
  <si>
    <t>MYFORTIC 360MG TAB</t>
  </si>
  <si>
    <t>MYDFRIN 2.5% EYE</t>
  </si>
  <si>
    <t>TROPICAMIDE -EYE</t>
  </si>
  <si>
    <t>MYLANTA 15ML SUSP</t>
  </si>
  <si>
    <t>ARANESP 40MCG/ML INJ</t>
  </si>
  <si>
    <t>J0882</t>
  </si>
  <si>
    <t>MYLANTA 30ML SUSP</t>
  </si>
  <si>
    <t>MI-ACID 12 OZ. LIQ</t>
  </si>
  <si>
    <t>MYLANTA CHEW TAB</t>
  </si>
  <si>
    <t>SIMETHICONE 80MG  TAB</t>
  </si>
  <si>
    <t>SIMETHICONE DROPS 30ML</t>
  </si>
  <si>
    <t>MYRBETRIQ 25MG</t>
  </si>
  <si>
    <t>MYSOLINE 50MG TAB</t>
  </si>
  <si>
    <t>MIOCHOL-E INJ 20MJ</t>
  </si>
  <si>
    <t>NAFCILLIN SODIUM 1GM INJ</t>
  </si>
  <si>
    <t>NAFCILLIN SODIUM 2GM INJ</t>
  </si>
  <si>
    <t>NALBUPHINE HCL 20MG-INJ</t>
  </si>
  <si>
    <t>J2300</t>
  </si>
  <si>
    <t>NALOXEGOL 12.5MG TAB</t>
  </si>
  <si>
    <t>NALOXONE 0.4MG/ML 10ML INJ</t>
  </si>
  <si>
    <t>NALOXONE MDV 4MG/ML INJ</t>
  </si>
  <si>
    <t>J2310</t>
  </si>
  <si>
    <t>NAMENDA 5MG TAB</t>
  </si>
  <si>
    <t>NALTREXONE 50MG TAB</t>
  </si>
  <si>
    <t>NANDROLONE DEC INJ 100MG</t>
  </si>
  <si>
    <t>J2321</t>
  </si>
  <si>
    <t>NAPROXEN EC 500MG</t>
  </si>
  <si>
    <t>NAPROXEN 250MG TAB</t>
  </si>
  <si>
    <t>NAPROSYN 500 MG TAB</t>
  </si>
  <si>
    <t>NAPROXEN 375MG TAB</t>
  </si>
  <si>
    <t>NAPROXEN 500MG -TAB</t>
  </si>
  <si>
    <t>NAROPIN 2MG/ML 20ML INJ</t>
  </si>
  <si>
    <t>J2795</t>
  </si>
  <si>
    <t>NAROPIN 2MG/ML 200ML INJ</t>
  </si>
  <si>
    <t>NARCAN 0.4MG INJ</t>
  </si>
  <si>
    <t>NAROPIN 2MG/ML 100ML INJ</t>
  </si>
  <si>
    <t>NAROPIN 5MG/ML 30ML INJ</t>
  </si>
  <si>
    <t>NAROPIN 10MG/ML 20ML INJ</t>
  </si>
  <si>
    <t>NASONEX NASAL SPRAY 50MCG</t>
  </si>
  <si>
    <t>NASACORT AQ 16.5 GM -INHALER</t>
  </si>
  <si>
    <t>NASALCROM AEROSOL</t>
  </si>
  <si>
    <t>TOBRAMYCIN 80MG INJ</t>
  </si>
  <si>
    <t>J3260</t>
  </si>
  <si>
    <t>NATRECOR 1.5MG INJ</t>
  </si>
  <si>
    <t>J2325</t>
  </si>
  <si>
    <t>NEOMY/POLYM/BACIT OPTH OINTMENT</t>
  </si>
  <si>
    <t>NEOMYCIN SUL 500MG TAB</t>
  </si>
  <si>
    <t>TRIPLE ANITBIOTIC OINT</t>
  </si>
  <si>
    <t>TRIPLE ANTIBIOTIC 15G OINT</t>
  </si>
  <si>
    <t>TRIPLE DYE</t>
  </si>
  <si>
    <t>NEOSPORIN 10CC EYE</t>
  </si>
  <si>
    <t>NEOSPORIN 3.5G OPTH EYE</t>
  </si>
  <si>
    <t>NEOSPORIN GU IRR 1ML INJ</t>
  </si>
  <si>
    <t>NEOSYNEPHRINE 0.25%/15ML-NASAL SPRAY</t>
  </si>
  <si>
    <t>NEURONTIN 100MG-CAP</t>
  </si>
  <si>
    <t>NEURONTIN 400MG CAPSULE</t>
  </si>
  <si>
    <t>NEUPOGEN 300MCG/1.0ML INJ</t>
  </si>
  <si>
    <t>J1442</t>
  </si>
  <si>
    <t>NEUTRAPHOS PK</t>
  </si>
  <si>
    <t>NEW BORN PHARM CHG</t>
  </si>
  <si>
    <t>NEUPOGEN 480 MCG INJ</t>
  </si>
  <si>
    <t>NEULASTA 6MG INJ</t>
  </si>
  <si>
    <t>J2505</t>
  </si>
  <si>
    <t>NEWSKIN SPRAY</t>
  </si>
  <si>
    <t>NEXIUM 40MG IV</t>
  </si>
  <si>
    <t>NEVANAC 0.1% 3ML OPHTHALMIC</t>
  </si>
  <si>
    <t>NEURONTIN 300MG  CAP</t>
  </si>
  <si>
    <t>NEXTERONE 150MG/100ML IV</t>
  </si>
  <si>
    <t>NEXTERONE 360MG/200ML IV</t>
  </si>
  <si>
    <t>NIACIN 100MG TAB</t>
  </si>
  <si>
    <t>NIASPAN E.R. 500MG TAB</t>
  </si>
  <si>
    <t>NICARDIPINE 25MG/10ML INJ</t>
  </si>
  <si>
    <t>NICOTINE GUM 4MG</t>
  </si>
  <si>
    <t>NICOTINE TRANSDERMAL 14MG</t>
  </si>
  <si>
    <t>NICOTINE TRANSDERMAL 21MG</t>
  </si>
  <si>
    <t>NICOTINE TRANSDERMAL 7MG</t>
  </si>
  <si>
    <t>NIFEREX 50MG TAB</t>
  </si>
  <si>
    <t>NIFEREX 150MG CAP</t>
  </si>
  <si>
    <t>NITRAZINE PAPER NA OTHER</t>
  </si>
  <si>
    <t>NITRO SPRAY ORAL</t>
  </si>
  <si>
    <t>NITROGLYCERIN ER 2.5MG CAP</t>
  </si>
  <si>
    <t>NITROGLYCERIN 6.5MG CAP</t>
  </si>
  <si>
    <t>NITRODUR 0.1MG/HR-PATCH</t>
  </si>
  <si>
    <t>NITRO-DUR .3MG/HR PATCH</t>
  </si>
  <si>
    <t>NIRTO-DUR 0.4MG/HR PATCH</t>
  </si>
  <si>
    <t>NITRO-DUR 0.2MG/HR PATCH</t>
  </si>
  <si>
    <t>NITROGLYCERIN TAB</t>
  </si>
  <si>
    <t>NITROGLYCERINE 2% OINTMENT</t>
  </si>
  <si>
    <t>NITROGLYCERIN 0.6MG/HR PATCH</t>
  </si>
  <si>
    <t>NITROGLYCERIN 30G 01 OINT</t>
  </si>
  <si>
    <t>NITROPRUSSIDE 50MG INJ</t>
  </si>
  <si>
    <t>NITROGLYCERIN 200MCG/ML INJ</t>
  </si>
  <si>
    <t>NITROGLYCERIN 30 GRAMS OINT</t>
  </si>
  <si>
    <t>NITROGLYCERIN 50MG/10ML INJ</t>
  </si>
  <si>
    <t>NITROLINGUAL SPRAY 0.4MG-ORAL</t>
  </si>
  <si>
    <t>NITROSTAT TAB 0.4MG</t>
  </si>
  <si>
    <t>NITROGLYCERIN 400MCG/ML INJ</t>
  </si>
  <si>
    <t>NIZORAL CREAM 2%</t>
  </si>
  <si>
    <t>NIZORAL 200MG TAB</t>
  </si>
  <si>
    <t>NIZORAL SHAMPOO 2%</t>
  </si>
  <si>
    <t>NOLVADEX 10MG TAB</t>
  </si>
  <si>
    <t>ORAJEL BABY</t>
  </si>
  <si>
    <t>NORCO 10MG/350MG -TAB</t>
  </si>
  <si>
    <t>NORCURON  20ML-INJ</t>
  </si>
  <si>
    <t>ORPHENADRINE CITRATE 100MG-TAB</t>
  </si>
  <si>
    <t>NORFLEX INJ 60MG/2ML</t>
  </si>
  <si>
    <t>NORMAL SALINE W/ 20MEQ KCL  1000ML</t>
  </si>
  <si>
    <t>J3480</t>
  </si>
  <si>
    <t>NORMAL SALINE W 40 MEQ KCL  1000ML</t>
  </si>
  <si>
    <t>NORMAL SALINE 50ML MINIBAGP INJ</t>
  </si>
  <si>
    <t>NORMAL SALINE 100ML MINIBAGP INJ</t>
  </si>
  <si>
    <t>NS 0.45% /20MEQ 1000ML</t>
  </si>
  <si>
    <t>NORMODYNE 100MG-TAB</t>
  </si>
  <si>
    <t>ORTHO TRI-CYCLEN 28 TAB</t>
  </si>
  <si>
    <t>NORTRIPTYLINE 50MG CAPSULE</t>
  </si>
  <si>
    <t>NORVASC 10MG-TAB</t>
  </si>
  <si>
    <t>NORVASC 5MG -TAB</t>
  </si>
  <si>
    <t>NOVOLIN N 100U/ML INJECTION</t>
  </si>
  <si>
    <t>NOVOLIN 70/30U/ML INJECTION</t>
  </si>
  <si>
    <t>NOVOLIN R 100U/ML-INJ</t>
  </si>
  <si>
    <t>NALBUPHINE 10MG INJ</t>
  </si>
  <si>
    <t>NALBUPHINE 20MG INJ</t>
  </si>
  <si>
    <t>OCTAGAM 10GM</t>
  </si>
  <si>
    <t>OFIRMEV 1000MG/100ML INJ</t>
  </si>
  <si>
    <t>J0131</t>
  </si>
  <si>
    <t>NUPERCANIAL OINTMENT</t>
  </si>
  <si>
    <t>NYSTATIN OINT  100,000 U/GM</t>
  </si>
  <si>
    <t>NYSTATIN POWDER 100,000 U/GM</t>
  </si>
  <si>
    <t>NYSTATIN SUSP 5ML</t>
  </si>
  <si>
    <t>NYSTATIN CREAM 100,000 U/GM</t>
  </si>
  <si>
    <t>OCUFEN .03% -EYE</t>
  </si>
  <si>
    <t>OGEN 2.5 1.5MG -TAB</t>
  </si>
  <si>
    <t>OGEN 2.5 3MG-TAB</t>
  </si>
  <si>
    <t>OMNICEF 300MG CAP</t>
  </si>
  <si>
    <t>OMNICEF SUSP 5ML</t>
  </si>
  <si>
    <t>TOLBUTAMIDE 500MG -TAB</t>
  </si>
  <si>
    <t>KETPPROFEN 75MG -CAP</t>
  </si>
  <si>
    <t>KEYTRUDA 100MG</t>
  </si>
  <si>
    <t>J9271</t>
  </si>
  <si>
    <t>OPCON-A-EYE</t>
  </si>
  <si>
    <t>ORUVAIL 100MG-CAP</t>
  </si>
  <si>
    <t>OYSTER SHELL CALCIUM 500MG  TAB</t>
  </si>
  <si>
    <t>OSMOPREP 30 TAB KIT</t>
  </si>
  <si>
    <t>OCEAN NASAL SPRAY 0.65%</t>
  </si>
  <si>
    <t>OXACILLIN 500MG INJ</t>
  </si>
  <si>
    <t>J2700</t>
  </si>
  <si>
    <t>OXACILLIN 2GM IV</t>
  </si>
  <si>
    <t>OXAZEPAM 10MG</t>
  </si>
  <si>
    <t>OXAZEPAM 15MG TABLET</t>
  </si>
  <si>
    <t>OXISTAT 1% CREAM</t>
  </si>
  <si>
    <t>OXISTAT 30ML LOTION</t>
  </si>
  <si>
    <t>OXYCODONE IR 5MG TAB</t>
  </si>
  <si>
    <t>OXYBUTYNIN CHLORIDE 5MG/5ML SYRUP</t>
  </si>
  <si>
    <t>OYST-CAL-D 500MG TAB</t>
  </si>
  <si>
    <t>OXYCONTIN 10MG TABLET</t>
  </si>
  <si>
    <t>OXYCONTIN 20MG TABLET</t>
  </si>
  <si>
    <t>OXYCONTIN 40MG TABLET</t>
  </si>
  <si>
    <t>NIACIN S.R. 250MG CAPSULE</t>
  </si>
  <si>
    <t>PAMIDRONATE 30MG INJ</t>
  </si>
  <si>
    <t>NORTRIPYLINE 10MG CAP</t>
  </si>
  <si>
    <t>NORTRIPYLINE 25MG CAP</t>
  </si>
  <si>
    <t>PANAFIL 6GM OINTMENT</t>
  </si>
  <si>
    <t>PANCREASE CAP</t>
  </si>
  <si>
    <t>PANTOPRAZOLE 40MG TABLET</t>
  </si>
  <si>
    <t>PARLODEL 2.5MG TAB</t>
  </si>
  <si>
    <t>PATANOL 0.1% SUSP -EYE</t>
  </si>
  <si>
    <t>PAPAVERINE 150MG CAP</t>
  </si>
  <si>
    <t>PAVABID HP 300MG CAP</t>
  </si>
  <si>
    <t>PANCURONIUM 2MG/CC  INJ</t>
  </si>
  <si>
    <t>PAXIL 20MG  TAB</t>
  </si>
  <si>
    <t>PCA MORPHINE IV 1MG/ML-30ML-INJ</t>
  </si>
  <si>
    <t>MEPERIDINE PCA 10MG/ML-INJ</t>
  </si>
  <si>
    <t>PCN G 1MIL U INJ</t>
  </si>
  <si>
    <t>J2540</t>
  </si>
  <si>
    <t>PCN G 2 MIL U INJ</t>
  </si>
  <si>
    <t>PEN. GK 5 MIL UNITS INJ</t>
  </si>
  <si>
    <t>PENICILLIN G POTASSIUM 20MIL UNIT INJ</t>
  </si>
  <si>
    <t>PENICILLIN G POTASSIUM 2MILL UNITS IV</t>
  </si>
  <si>
    <t>PENICILLIN-VK 250MG -TAB</t>
  </si>
  <si>
    <t>PENCILLIN-VK 500 MG -TAB</t>
  </si>
  <si>
    <t>PENICILLIN-VK 125MG/5ML-SUSP</t>
  </si>
  <si>
    <t>PCN VK 250MG/100ML-SUSP</t>
  </si>
  <si>
    <t>PEDIA CARE COUGH/COLD 120ML SUSPENSION</t>
  </si>
  <si>
    <t>PEDICARE DECONG 7.5MG/2.5MG-LIQ</t>
  </si>
  <si>
    <t>PENTASA 250MG</t>
  </si>
  <si>
    <t>PEDIAPRED 6.7MG/5ML-LIQ</t>
  </si>
  <si>
    <t>PEPCID 20 MG-TAB</t>
  </si>
  <si>
    <t>PEPCID 20MG/2ML IV INJ</t>
  </si>
  <si>
    <t>PEPCID 400MG/5ML SUSPENSION</t>
  </si>
  <si>
    <t>PINK BISMUTH TABLETS</t>
  </si>
  <si>
    <t>PINK BISMUTH 4 OZ -LIQ</t>
  </si>
  <si>
    <t>PERCOCET 5/325MG TABLET</t>
  </si>
  <si>
    <t>PERCOCET 10/325MG TABLET</t>
  </si>
  <si>
    <t>CYPROHEPTADINE HCL 4MG-TAB</t>
  </si>
  <si>
    <t>CYPROHEPTADINE 2MG/5ML-LIQ</t>
  </si>
  <si>
    <t>DIPYRIDAMOLE 25MG TAB</t>
  </si>
  <si>
    <t>WHITE PETROLATUM 1OZ-OINT</t>
  </si>
  <si>
    <t>PHARMACY ADD FEE</t>
  </si>
  <si>
    <t>**PHARMACY IN PATIENT**</t>
  </si>
  <si>
    <t>PHENAZOPYRIDINE HCL 200MG TABLET</t>
  </si>
  <si>
    <t>PHENERGAN DM SYRUP</t>
  </si>
  <si>
    <t>PHENERGAN EXP 5ML-LIQ</t>
  </si>
  <si>
    <t>PHENERGAN EX W/COD 5 -LIQ</t>
  </si>
  <si>
    <t>PROMETH W/CODEINE COUGH 6.25MG/10MG-LIQ</t>
  </si>
  <si>
    <t>PROMETHAZINE 25MG-INJ</t>
  </si>
  <si>
    <t>J2550</t>
  </si>
  <si>
    <t>PHENERGAN 12.5MG SUPP</t>
  </si>
  <si>
    <t>PHENERGAN 25MG SUPP</t>
  </si>
  <si>
    <t>PHENERGAN 25MG TAB</t>
  </si>
  <si>
    <t>PHENOBARBITAL 32.4MG TAB</t>
  </si>
  <si>
    <t>PHENOBARB 30MG/7.5ML-LIQ</t>
  </si>
  <si>
    <t>PHENOBARB 65MG INJ</t>
  </si>
  <si>
    <t>J2560</t>
  </si>
  <si>
    <t>PHENYTEK 200MG CAP</t>
  </si>
  <si>
    <t>PHENYTEK 300MG CAP</t>
  </si>
  <si>
    <t>PHENOBARB 130MG INJ</t>
  </si>
  <si>
    <t>PHENOL LIQUEFIED</t>
  </si>
  <si>
    <t>PHENYLEPHRINE HCL OPHTHAL 2.5%-EYE</t>
  </si>
  <si>
    <t>PHENTERMINE 30MG TABLET</t>
  </si>
  <si>
    <t>PHENYTOIN 100MG INJ</t>
  </si>
  <si>
    <t>PHENYTOIN SODIUM 250MG VIAL</t>
  </si>
  <si>
    <t>PHOSLO 667MG TABLET</t>
  </si>
  <si>
    <t>PHYSOSTIGMINE 1MG/ML INJECTION</t>
  </si>
  <si>
    <t>PILOCAR 6%-EYE</t>
  </si>
  <si>
    <t>PILOCARPINE HC 4% GEL-EYE</t>
  </si>
  <si>
    <t>PILOCARPINE 1% GTTS-15ML</t>
  </si>
  <si>
    <t>PILOCARPINE 2% 15ML EYE DROPS</t>
  </si>
  <si>
    <t>PIPERACILLIN 2GM INJ</t>
  </si>
  <si>
    <t>J2543</t>
  </si>
  <si>
    <t>PIPERACILLIN 3GM INJ</t>
  </si>
  <si>
    <t>PIPERACILLIN 4GM INJ</t>
  </si>
  <si>
    <t>OXYTOCIN</t>
  </si>
  <si>
    <t>J2590</t>
  </si>
  <si>
    <t>CEBOCAP (ORANGE) CAP</t>
  </si>
  <si>
    <t>PLAN B ONE STEP 1.5MG TAB</t>
  </si>
  <si>
    <t>PLASMA 500MG IV INJ</t>
  </si>
  <si>
    <t>PLAQUENIL 200MG TABLET</t>
  </si>
  <si>
    <t>PLAVIX 75MG-TAB</t>
  </si>
  <si>
    <t>PLENDIL 2.5MG-TAB</t>
  </si>
  <si>
    <t>PLENDIL 5MG-TAB</t>
  </si>
  <si>
    <t>PLETAL 100MG-TAB</t>
  </si>
  <si>
    <t>PNEUMOCOCCAL VACCINE</t>
  </si>
  <si>
    <t>90732</t>
  </si>
  <si>
    <t>PNEUMOCOCCAL VACCINE INJ</t>
  </si>
  <si>
    <t>S0195</t>
  </si>
  <si>
    <t>POLYHISTINE CS 5ML-LIQ</t>
  </si>
  <si>
    <t>POLY-VI-FLOR W/IRON 0.5MG -LIQ</t>
  </si>
  <si>
    <t>POLY-VI-SOL W/FE DRP-LIQ</t>
  </si>
  <si>
    <t>POLY-VI-SOL DROPS</t>
  </si>
  <si>
    <t>POLYHISTINE 5ML EXP-LIQ</t>
  </si>
  <si>
    <t>TRIHIST-DM 12.5/2/10MG-LIQ</t>
  </si>
  <si>
    <t>POLY D 10ML-LIQ</t>
  </si>
  <si>
    <t>POLYMYXIN B 500,000 UNITS INJECTION</t>
  </si>
  <si>
    <t>POLYSPORIN 15G OINT -EYE</t>
  </si>
  <si>
    <t>POLYSPORIN 3.5G OPTH OINTMENT-EYE</t>
  </si>
  <si>
    <t>POLYTRIM OPHT 10ML-EYE</t>
  </si>
  <si>
    <t>POLYTRIM-EYE</t>
  </si>
  <si>
    <t>PONTOCAINE EYE</t>
  </si>
  <si>
    <t>PONTOCAINE 3.5G OPTH-EYE</t>
  </si>
  <si>
    <t>PONTOCAINE 20MG/2ML INJ</t>
  </si>
  <si>
    <t>TETRACAINE 1/2% -EYE</t>
  </si>
  <si>
    <t>POTASSIUM CHLORIDE 40MEQ/15ML-LIQ</t>
  </si>
  <si>
    <t>POTASSIUM CHLORIDE 20MEQ/15ML LIQ</t>
  </si>
  <si>
    <t>POTASSIUM CHLORIDE 40MEQ-INJ</t>
  </si>
  <si>
    <t>POTASSIUM PHOSPHATES 45MM INJ</t>
  </si>
  <si>
    <t>PRADAXA 75MG CAP</t>
  </si>
  <si>
    <t>PRADAXA 150MG CAP</t>
  </si>
  <si>
    <t>PRANDIN 0.5MG-TAB</t>
  </si>
  <si>
    <t>PRANDIN 1MG TABLET</t>
  </si>
  <si>
    <t>PRANDIN 2MG-CAP</t>
  </si>
  <si>
    <t>PRAVACHOL 10MG-TAB</t>
  </si>
  <si>
    <t>PRAVACHOL 20MG-TAB</t>
  </si>
  <si>
    <t>PRECEDEX 200MCG/2ML INJ</t>
  </si>
  <si>
    <t>PRECOSE 50MG-TAB</t>
  </si>
  <si>
    <t>PRECOSE 100MG-TAB</t>
  </si>
  <si>
    <t>PRE-PEN TOPICAL</t>
  </si>
  <si>
    <t>PRED FORTE 1% 5ML OP-EYE</t>
  </si>
  <si>
    <t>PREDNISOLNE 15MG/5ML SYRUP</t>
  </si>
  <si>
    <t>PREDNISONE 1MG-TAB</t>
  </si>
  <si>
    <t>PREDNISONE 5MG TAB</t>
  </si>
  <si>
    <t>PREDNISONE 10MG TAB</t>
  </si>
  <si>
    <t>PREDNISONE 20MG TAB</t>
  </si>
  <si>
    <t>PREDNISOLONE 5MG/5ML SYRUP 120ML</t>
  </si>
  <si>
    <t>PRELONE SYRUP 5MG</t>
  </si>
  <si>
    <t>PREPARATION H 28G SUPP</t>
  </si>
  <si>
    <t>PREMARIN 0.3MG-CAP</t>
  </si>
  <si>
    <t>PREMARIN 0.9MG-CAP</t>
  </si>
  <si>
    <t>PREMARIN .625MG TAB</t>
  </si>
  <si>
    <t>PREMARIN 1.25MG TAB</t>
  </si>
  <si>
    <t>PREMARIN 25MG INJ</t>
  </si>
  <si>
    <t>J1410</t>
  </si>
  <si>
    <t>PREMARIN 0.625MG CREAM 30GM</t>
  </si>
  <si>
    <t>PREMPHASE 0.625MG/5MG-TAB</t>
  </si>
  <si>
    <t>PREMPRO 0.625MG/2.5MG-TAB</t>
  </si>
  <si>
    <t>PREMPRO 0.625MG/5MG-TAB</t>
  </si>
  <si>
    <t>PRESCRIPTION VIAL</t>
  </si>
  <si>
    <t>PREPIDIL GEL 0.5MG</t>
  </si>
  <si>
    <t>PREVACID 30MG-SPRK PKG</t>
  </si>
  <si>
    <t>PREVACID 30MG-CAP</t>
  </si>
  <si>
    <t>PREVNAR 0.5ML INJECTION</t>
  </si>
  <si>
    <t>PREVACID 30MG-SOLUTAB</t>
  </si>
  <si>
    <t>PREVNAR 13 INJ</t>
  </si>
  <si>
    <t>PRESCRIPTION BOTTLE</t>
  </si>
  <si>
    <t>PRIMIDONE 250MG TAB</t>
  </si>
  <si>
    <t>PRIMAXIN 250MG IV</t>
  </si>
  <si>
    <t>J0743</t>
  </si>
  <si>
    <t>PRIMAXIN 500MG-INJ</t>
  </si>
  <si>
    <t>PRENATAL RX-TAB</t>
  </si>
  <si>
    <t>PREPARATION H OINT</t>
  </si>
  <si>
    <t>PRILOSEC 20MG-CAP</t>
  </si>
  <si>
    <t>LISONPRIL 20MG TAB</t>
  </si>
  <si>
    <t>PRINIVIL 10MG-TAB</t>
  </si>
  <si>
    <t>PRINIVIL 5MG-TAB</t>
  </si>
  <si>
    <t>PRILOSEC 10MG-CAP</t>
  </si>
  <si>
    <t>PRINZIDE 20-12.5MG-TAB</t>
  </si>
  <si>
    <t>PREVACID 15MG-CAP</t>
  </si>
  <si>
    <t>PROPANTHELINE 15MG-TAB</t>
  </si>
  <si>
    <t>PROPARACAINE 0.5% EYE DROP</t>
  </si>
  <si>
    <t>POCANBID 1000MG-TAB</t>
  </si>
  <si>
    <t>NIFEDIPINE 10MG CAPSULE</t>
  </si>
  <si>
    <t>PROCARDIA XL 60MG SLOW RELEASE-TAB</t>
  </si>
  <si>
    <t>PROCARDIA XL 90MG-TAB</t>
  </si>
  <si>
    <t>PROCARDIA XL 30MG-TAB</t>
  </si>
  <si>
    <t>PROCARDIA XL 60MG-TAB</t>
  </si>
  <si>
    <t>EPOGEN 4000 U INJ</t>
  </si>
  <si>
    <t>PROCTOFOAM 1%</t>
  </si>
  <si>
    <t>PROCTOCORT 30MG SUPP</t>
  </si>
  <si>
    <t>PROGESTERONE 50MG/ML X 10ML VIAL</t>
  </si>
  <si>
    <t>J2675</t>
  </si>
  <si>
    <t>PROGESTERONE 50MG/ML INJ</t>
  </si>
  <si>
    <t>PROGESTERONE 100 MG CAP</t>
  </si>
  <si>
    <t>PROLEX D 20MG/600MG TAB</t>
  </si>
  <si>
    <t>PROLEX DM SYRUP</t>
  </si>
  <si>
    <t>PROLIA 60MG INJ</t>
  </si>
  <si>
    <t>J0897</t>
  </si>
  <si>
    <t>FLUPHENAZINE HCL 5MG/ML ORAL CONC</t>
  </si>
  <si>
    <t>PROGRAF 0.5MG CAP</t>
  </si>
  <si>
    <t>PROMETH 6.25MG-LIQ</t>
  </si>
  <si>
    <t>PROMETHAZINE/CODEINE 6.25MG/10MG -LIQ</t>
  </si>
  <si>
    <t>PRONESTYL 250MG CAP</t>
  </si>
  <si>
    <t>PROCAINAMIDE 500MG-TAB</t>
  </si>
  <si>
    <t>PRONESTYL 100MG/CC-INJ</t>
  </si>
  <si>
    <t>J2690</t>
  </si>
  <si>
    <t>PROPINE OPTH 1% -EYE</t>
  </si>
  <si>
    <t>PROPOFOL 1% 100ML</t>
  </si>
  <si>
    <t>PROPULSID 10MG-TAB</t>
  </si>
  <si>
    <t>PROPULSID 1MG/ML-LIQ</t>
  </si>
  <si>
    <t>PROPYLTHIOURACIL 50MG TABLET</t>
  </si>
  <si>
    <t>PROMETH VC PLAIN SUSPENSION</t>
  </si>
  <si>
    <t>PROSCAR 5MG TAB</t>
  </si>
  <si>
    <t>NEOSTIGMINE METHYLSULFATE 10MG-TAB</t>
  </si>
  <si>
    <t>NEPHROVITE RX-TAB</t>
  </si>
  <si>
    <t>PROSTIN E2 20MG-SUPP</t>
  </si>
  <si>
    <t>PROTAMIN SULF 5ML INJ</t>
  </si>
  <si>
    <t>PROTAMINE SULFATE 10MG INJ</t>
  </si>
  <si>
    <t>J2720</t>
  </si>
  <si>
    <t>PROTEGRA-PO</t>
  </si>
  <si>
    <t>PROTONIX 20MG TAB</t>
  </si>
  <si>
    <t>PROTONIX 40MG INJ</t>
  </si>
  <si>
    <t>PROTONIX 40MG SUSP ORAL</t>
  </si>
  <si>
    <t>PROTOPAM CHLORIDE 1G INJ</t>
  </si>
  <si>
    <t>J2730</t>
  </si>
  <si>
    <t>PLASMA PROTEIN FRACTION 5% INJ</t>
  </si>
  <si>
    <t>PROVENGE 50MU 250ML INJ</t>
  </si>
  <si>
    <t>Q2043</t>
  </si>
  <si>
    <t>ALBUTEROL INHALATION 17GRAMS</t>
  </si>
  <si>
    <t>ALBUTEROL 4MG-TAB</t>
  </si>
  <si>
    <t>ALBUTEROL 2MG/5ML-LIQ</t>
  </si>
  <si>
    <t>PROVENTIL REPETABS 4MG-TAB</t>
  </si>
  <si>
    <t>PROVERA 2.5MG-TAB</t>
  </si>
  <si>
    <t>PROVERA 5MG-TAB</t>
  </si>
  <si>
    <t>PROVERA 10MG TAB</t>
  </si>
  <si>
    <t>PROZAC 10MG-CAP</t>
  </si>
  <si>
    <t>PROZAC 20MG-CAP</t>
  </si>
  <si>
    <t>PYRAZINAMIDE 500MG TAB</t>
  </si>
  <si>
    <t>PSCORN E  0.05%</t>
  </si>
  <si>
    <t>PYRIDOSTIGMINE 60MG TAB</t>
  </si>
  <si>
    <t>PHENAZOPYRIDINE 100MG-CAP</t>
  </si>
  <si>
    <t>PSEUDOEPHEDRINE/GUAIFENES 120MG/600MG</t>
  </si>
  <si>
    <t>PSEUDOVENT 250MG/120MG CAPSULE</t>
  </si>
  <si>
    <t>VITAMIN B-6 50MG-TAB</t>
  </si>
  <si>
    <t>RECLAST 1MG IV</t>
  </si>
  <si>
    <t>J3489</t>
  </si>
  <si>
    <t>Q-TUSSIN PE 100MG/30MG-LIQ</t>
  </si>
  <si>
    <t>QUELICN 20MG/ML/50MG-INJ</t>
  </si>
  <si>
    <t>J0330</t>
  </si>
  <si>
    <t>CHOLESTYRAMINE</t>
  </si>
  <si>
    <t>QUINAGLUTE 324MG-TAB</t>
  </si>
  <si>
    <t>QUININE SULFATE 260MG-TAB</t>
  </si>
  <si>
    <t>QUINDAL-HD PLUS-LIQ</t>
  </si>
  <si>
    <t>QUINIDEX EXTENTAB 300MG-TAB</t>
  </si>
  <si>
    <t>RANEXA 500MG TAB</t>
  </si>
  <si>
    <t>QUININE 325MG CAP</t>
  </si>
  <si>
    <t>RABAVERT INJ 1ML</t>
  </si>
  <si>
    <t>RACEPINEPHRINE 2.25% INHALATION</t>
  </si>
  <si>
    <t>RANITIDINE 150MG/10ML-LIQ</t>
  </si>
  <si>
    <t>METOCLOPRAMIDE 10MG TAB</t>
  </si>
  <si>
    <t>REGLAN 10MG/2ML INJ</t>
  </si>
  <si>
    <t>J2765</t>
  </si>
  <si>
    <t>METOCLOPRAMIDE HCL 10MG-INJ</t>
  </si>
  <si>
    <t>REGLAN SYRUP 5ML</t>
  </si>
  <si>
    <t>REGONAL 25MG-INJ</t>
  </si>
  <si>
    <t>REMICADE 100MG INJ</t>
  </si>
  <si>
    <t>J1745</t>
  </si>
  <si>
    <t>RELAFEN 500MG-TAB</t>
  </si>
  <si>
    <t>RELAFEN 750MG-TAB</t>
  </si>
  <si>
    <t>RELENZA 5MG INH</t>
  </si>
  <si>
    <t>REMINYL 8MG TABLET</t>
  </si>
  <si>
    <t>REMERON 15MG TAB</t>
  </si>
  <si>
    <t>REMERON 30MG</t>
  </si>
  <si>
    <t>REMDESIVIR 100 MG INJ</t>
  </si>
  <si>
    <t>C9399</t>
  </si>
  <si>
    <t>RENAGEL 800MG TAB</t>
  </si>
  <si>
    <t>QVAR 40MCG INH</t>
  </si>
  <si>
    <t>QVAR 80MCG INH</t>
  </si>
  <si>
    <t>TEMAZEPAM 15MG CAP</t>
  </si>
  <si>
    <t>TEMAZEPAM 30MG CAP</t>
  </si>
  <si>
    <t>REQUIP 0.25MG TAB</t>
  </si>
  <si>
    <t>RETAVASE 2X10U-INJ</t>
  </si>
  <si>
    <t>REQUIP 1MG TAB</t>
  </si>
  <si>
    <t>RHINALL NASAL</t>
  </si>
  <si>
    <t>RHINOCORT AQUA 32MCG</t>
  </si>
  <si>
    <t>RETROVIR 100MG-CAP</t>
  </si>
  <si>
    <t>RHO(D) IMMUNE GLOBULIN 300MG INJ</t>
  </si>
  <si>
    <t>J2792</t>
  </si>
  <si>
    <t>RHO (D) IMMUNE GLOB-120MCG INJ</t>
  </si>
  <si>
    <t>RHYTHMOL 225MG-TAB</t>
  </si>
  <si>
    <t>RIFADIN 300MG CAP</t>
  </si>
  <si>
    <t>RIFAXIMIN 550MG TAB</t>
  </si>
  <si>
    <t>RIMANTADINE 100MG</t>
  </si>
  <si>
    <t>RIMSO-50 54GM</t>
  </si>
  <si>
    <t>J1212</t>
  </si>
  <si>
    <t>RISPERDAL 1MG-TAB</t>
  </si>
  <si>
    <t>RISPERDAL 0.25MG-TAB</t>
  </si>
  <si>
    <t>RISPERDAL CONSTA 25MG INJ</t>
  </si>
  <si>
    <t>J2794</t>
  </si>
  <si>
    <t>RISPERDAL CONSTA 37.5MG INJ</t>
  </si>
  <si>
    <t>RISPERDAL CONSTA 50MG INJ</t>
  </si>
  <si>
    <t>RISPERIDONE 0.5MG TAB</t>
  </si>
  <si>
    <t>RISPERIDONE 4MG TAB</t>
  </si>
  <si>
    <t>RITALIN 5MG TAB</t>
  </si>
  <si>
    <t>RITALIN 10MG TAB</t>
  </si>
  <si>
    <t>METHOCARBAMOL TAB 500MG</t>
  </si>
  <si>
    <t>METHOCARBAMOL 750MG-TAB</t>
  </si>
  <si>
    <t>ROBAXIN 1000MG/10CC-INJ</t>
  </si>
  <si>
    <t>J2800</t>
  </si>
  <si>
    <t>ROBITUSSIN 5ML SYRUP</t>
  </si>
  <si>
    <t>ROBITUSSIN C&amp;C INFANT</t>
  </si>
  <si>
    <t>ROBITUSSIN PED C&amp;C</t>
  </si>
  <si>
    <t>ROBITUSSIN PED COUGH/COLD SYRUP</t>
  </si>
  <si>
    <t>ROBITUSSIN 120ML SYRUP</t>
  </si>
  <si>
    <t>ROBITUSSIN DM 5ML LIQ</t>
  </si>
  <si>
    <t>ROBITUSSIN DM DROPS</t>
  </si>
  <si>
    <t>GUAIFENESIN DM 120ML-TAB</t>
  </si>
  <si>
    <t>ROCALTROL 0.25MCG-TAB</t>
  </si>
  <si>
    <t>ROCEPHIN 250MG-INJ</t>
  </si>
  <si>
    <t>J0696</t>
  </si>
  <si>
    <t>ROCEPHIN 500MG-INJ</t>
  </si>
  <si>
    <t>SILDEC-DM DROPS-LIQ</t>
  </si>
  <si>
    <t>RONDEC DROPS-PO</t>
  </si>
  <si>
    <t>RONDEC SYRUP</t>
  </si>
  <si>
    <t>CEFTRIAXONE ADDVANT 1GM INJ</t>
  </si>
  <si>
    <t>CEFTRIAXONE 1GM INJ</t>
  </si>
  <si>
    <t>CEFTRIAXONE 1GM PREMIX</t>
  </si>
  <si>
    <t>ROCEPHIN 2GM-INJ</t>
  </si>
  <si>
    <t>ROMAZICON 0.5MG/5ML-INJ</t>
  </si>
  <si>
    <t>SILDENAFIL 50MG TAB</t>
  </si>
  <si>
    <t>ROWASA 500MG SUPP</t>
  </si>
  <si>
    <t>RYTHMOL 150MG-TAB</t>
  </si>
  <si>
    <t>SALSALATE 500MG TAB</t>
  </si>
  <si>
    <t>SALSALATE 750MG-TAB</t>
  </si>
  <si>
    <t>SANDIMMUNE 25MG CAP</t>
  </si>
  <si>
    <t>J7515</t>
  </si>
  <si>
    <t>SANDOSTANTIN 100MCG/ML-INJ</t>
  </si>
  <si>
    <t>J2354</t>
  </si>
  <si>
    <t>SANTYL OINTMENT</t>
  </si>
  <si>
    <t>SANDOSTATIN  200MCG MDV</t>
  </si>
  <si>
    <t>SCARLET RED 5X9-TOPICAL</t>
  </si>
  <si>
    <t>SAPHRIS 5MG TAB</t>
  </si>
  <si>
    <t>SAPHRIS 10MG TAB</t>
  </si>
  <si>
    <t>SCOPOLAMINE 1.5MG</t>
  </si>
  <si>
    <t>SECONAL 100MG CAP</t>
  </si>
  <si>
    <t>SENNA PLUS</t>
  </si>
  <si>
    <t>SENNA SYRUP</t>
  </si>
  <si>
    <t>SENOKOT TAB</t>
  </si>
  <si>
    <t>SENISPAR 30MG TAB</t>
  </si>
  <si>
    <t>SENSORCAINE MPF 0.25% 10ML INJ</t>
  </si>
  <si>
    <t>SENSORCAINE MPF 0.75% INJ</t>
  </si>
  <si>
    <t>SEREVENT 6.5GM-INHALER</t>
  </si>
  <si>
    <t>SEREVENT INHALER 13G</t>
  </si>
  <si>
    <t>SEROQUEL 25MG TABLET</t>
  </si>
  <si>
    <t>SEROQUEL 100MG TAB</t>
  </si>
  <si>
    <t>SEROQUEL 200MG TAB</t>
  </si>
  <si>
    <t>SEROQUEL XR 50MG TAB</t>
  </si>
  <si>
    <t>SEROQUEL XR 150MG TAB</t>
  </si>
  <si>
    <t>SEROQUEL XR 200MG TAB</t>
  </si>
  <si>
    <t>SERTRALINE 100MG TABLET</t>
  </si>
  <si>
    <t>SERZONE 100MG-TAB</t>
  </si>
  <si>
    <t>SEVOFLURONE/15MIN</t>
  </si>
  <si>
    <t>SSD SILVER SULFADIAZINE 25G-OINT</t>
  </si>
  <si>
    <t>SSD 20GM TUBE-OINT</t>
  </si>
  <si>
    <t>SILVER SULFADIAZINE 50GM-OINT</t>
  </si>
  <si>
    <t>SILVER SULFADIAZINE 400GR-OINT</t>
  </si>
  <si>
    <t>SILVER NITRATE STICK</t>
  </si>
  <si>
    <t>SINEMET CR 50MG/200MG-TAB</t>
  </si>
  <si>
    <t>CARBIDOPA &amp; LEVODOPA 10MG/100MG -TAB</t>
  </si>
  <si>
    <t>CARBIDOPA &amp; LEVODOPA 25MG/100MG-TAB</t>
  </si>
  <si>
    <t>CARBIDOPA/LEVODOPA 25MG/250MG TABLET</t>
  </si>
  <si>
    <t>SINEMET CR 25MG/100MG-TAB</t>
  </si>
  <si>
    <t>DOXEPIN HCL 25MG CAP</t>
  </si>
  <si>
    <t>DOXEPIN 10MG TAB</t>
  </si>
  <si>
    <t>SINGULAIR 4MG CHEWTAB</t>
  </si>
  <si>
    <t>SINGULAIR 10MG-TAB</t>
  </si>
  <si>
    <t>TERAZOL 80MG SUPP</t>
  </si>
  <si>
    <t>SKELAXIN 400MG TABLET</t>
  </si>
  <si>
    <t>SKELAXIN 800MG TAB</t>
  </si>
  <si>
    <t>SKIN TEST TUBERCULOSIS</t>
  </si>
  <si>
    <t>SLO-BID 300MG-CAP</t>
  </si>
  <si>
    <t>THEOPHYLLINE 200MG CAP</t>
  </si>
  <si>
    <t>MAG DELAY 64MG-TAB</t>
  </si>
  <si>
    <t>SODIUM BICARBONATE 650MG-TAB</t>
  </si>
  <si>
    <t>NA BICARBONATE 50M V INJ</t>
  </si>
  <si>
    <t>SODIUM BICARBONATE 4.2%-INJ</t>
  </si>
  <si>
    <t>SODIUM BICARBONATE 8.4% 50ML-INJ</t>
  </si>
  <si>
    <t>SODIUM BICARBONATE 8.4% 10CC INJ</t>
  </si>
  <si>
    <t>SODIUM CHLORIDE 0.9% INJ</t>
  </si>
  <si>
    <t>SODIUM CHLORIDE INJ 100MEQ</t>
  </si>
  <si>
    <t>SODIUM CHLORIDE 0.45% INJECTION</t>
  </si>
  <si>
    <t>SODIUM CHLORIDE TABLET 1G</t>
  </si>
  <si>
    <t>SODIUM CHLORIDE 0.9% VIA FLEX INJ</t>
  </si>
  <si>
    <t>SOD CHL 23.4% 30ML INJ</t>
  </si>
  <si>
    <t>SODIUM PHOSPHATE 45MMOLP/60MEQ-INJ</t>
  </si>
  <si>
    <t>SULFACETAMIDE 10% DROPS-EYE</t>
  </si>
  <si>
    <t>SOLU CORTEF 100MG-INJ</t>
  </si>
  <si>
    <t>J1720</t>
  </si>
  <si>
    <t>SOLU CORTEF 250MG-INJ</t>
  </si>
  <si>
    <t>SOLU MEDROL 1GR INJ</t>
  </si>
  <si>
    <t>J2930</t>
  </si>
  <si>
    <t>SOLU MEDROL 40MG-INJ</t>
  </si>
  <si>
    <t>J2920</t>
  </si>
  <si>
    <t>SOLU MEDROL 125MG-INJ</t>
  </si>
  <si>
    <t>SOLU MEDROL 500MG-INJ</t>
  </si>
  <si>
    <t>CARISOPRODOL 350MG-TAB</t>
  </si>
  <si>
    <t>CARISOPRODOL &amp; ASPIRIN 200MG/325MG TAB</t>
  </si>
  <si>
    <t>SPIRIVA 18MCG (5) INHALE</t>
  </si>
  <si>
    <t>SORBITOL SL 70% 30ML-LIQ</t>
  </si>
  <si>
    <t>SPIRONOLACTONE 25MG TABLET</t>
  </si>
  <si>
    <t>SPORANOX 100MG-TAB</t>
  </si>
  <si>
    <t>STADOL 2MG-INJ</t>
  </si>
  <si>
    <t>J0595</t>
  </si>
  <si>
    <t>STADOL NS 10MG/ML NASAL SPRAY</t>
  </si>
  <si>
    <t>SSKI 30G -LIQ</t>
  </si>
  <si>
    <t>STERILE WATER</t>
  </si>
  <si>
    <t>STRATTERA 10MG CAP</t>
  </si>
  <si>
    <t>STRATTERA 40MG CAP</t>
  </si>
  <si>
    <t>STREPTOKINASE 250,000I.U. INJ</t>
  </si>
  <si>
    <t>J2995</t>
  </si>
  <si>
    <t>STARLIX 120MG TAB</t>
  </si>
  <si>
    <t>STROMECTOL 3MG TAB</t>
  </si>
  <si>
    <t>FENTANYL 250MCG/5ML-INJ</t>
  </si>
  <si>
    <t>J3010</t>
  </si>
  <si>
    <t>FENTANYL 100MCG/2ML-INJ</t>
  </si>
  <si>
    <t>SUBOXONE 2/0.5MG TAB</t>
  </si>
  <si>
    <t>SUCRALFATE 1GM TABLET</t>
  </si>
  <si>
    <t>SUCCINYLCHOLINE 20MG/ML INJ</t>
  </si>
  <si>
    <t>PSEUDOEPHEDRINE HCI 30MG-TAB</t>
  </si>
  <si>
    <t>SUFENTANIL 50MCG/ML INJECTION</t>
  </si>
  <si>
    <t>SULAMYD-EYE</t>
  </si>
  <si>
    <t>SULAR 20MG TAB</t>
  </si>
  <si>
    <t>SULAR 8.5MG TAB</t>
  </si>
  <si>
    <t>SULCRAFATE SUSPENSION</t>
  </si>
  <si>
    <t>SUFENTA 1ML -INJ</t>
  </si>
  <si>
    <t>SULFACETAMIDE SODIUM OINTMENT</t>
  </si>
  <si>
    <t>SULFASALAZINE 500MG-TAB</t>
  </si>
  <si>
    <t>SUMATRIPTAN 100MG TAB</t>
  </si>
  <si>
    <t>SUPRANE 10CC</t>
  </si>
  <si>
    <t>SUPRANE/15 MIN</t>
  </si>
  <si>
    <t>SUPRAX 100MG/5ML SUSPENSION</t>
  </si>
  <si>
    <t>SURFAK 240MG CAP</t>
  </si>
  <si>
    <t>SUS-PHRINE 5MG INJ</t>
  </si>
  <si>
    <t>AMANTADINE HCL 50MG TABLET</t>
  </si>
  <si>
    <t>AMANTADINE 100MG CAP</t>
  </si>
  <si>
    <t>SYNTHROID 88MCG TAB</t>
  </si>
  <si>
    <t>SYNTHROID 50MCG TAB</t>
  </si>
  <si>
    <t>SYMBICORT 80/4.5 INH</t>
  </si>
  <si>
    <t>SYMBICORT 160/4.5 INH</t>
  </si>
  <si>
    <t>SYNTHROID 100MCG TAB</t>
  </si>
  <si>
    <t>SYNTHROID 0.125-TAB</t>
  </si>
  <si>
    <t>SYNTHROID 125MCG TAB</t>
  </si>
  <si>
    <t>SYNTHROID 150MCG</t>
  </si>
  <si>
    <t>SYNTHROID 25MCG TABLET</t>
  </si>
  <si>
    <t>SYNTHROID 75MCG TAB</t>
  </si>
  <si>
    <t>SYNTHROID 112MCG TAB</t>
  </si>
  <si>
    <t>SYNTHROID 175MCG TAB</t>
  </si>
  <si>
    <t>SYNVISC-INJ</t>
  </si>
  <si>
    <t>CIMETIDINE 300MG-TAB</t>
  </si>
  <si>
    <t>CIMETIDINE 400MG-TAB</t>
  </si>
  <si>
    <t>TALWIN NX 50MG TAB</t>
  </si>
  <si>
    <t>CARBAMAZEPINE 100MG-TAB</t>
  </si>
  <si>
    <t>TEGRETOL 100MG-TAB</t>
  </si>
  <si>
    <t>CARBAMAZEPINE 200MG TAB</t>
  </si>
  <si>
    <t>TEGRETOL XR 400MG-TAB</t>
  </si>
  <si>
    <t>CARBATROL 100MG TAB</t>
  </si>
  <si>
    <t>CARBATROL ER 200MG TAB</t>
  </si>
  <si>
    <t>CLOBETASOL PROPIONATE 0.05%-OINT</t>
  </si>
  <si>
    <t>ATENOLOL 25MG-TAB</t>
  </si>
  <si>
    <t>ATENOLOL 50MG-TAB</t>
  </si>
  <si>
    <t>ATENOLOL &amp; CHLORTHALIDONE 50MG/25MG-TAB</t>
  </si>
  <si>
    <t>ENLON PLUS 10MG/ML-INJ</t>
  </si>
  <si>
    <t>TAMIFLU 12MG/ML 25ML SUSP</t>
  </si>
  <si>
    <t>TAMIFLU 45MG CAP</t>
  </si>
  <si>
    <t>TAMIFLU 75MG CAP</t>
  </si>
  <si>
    <t>TAZIDIME 2GM INJ</t>
  </si>
  <si>
    <t>TERAZOL 3 0.8% CREAM</t>
  </si>
  <si>
    <t>TERAZOL 7 0.4% CREAM</t>
  </si>
  <si>
    <t>TEQUIN PREMIXED 200MG/100ML INJ</t>
  </si>
  <si>
    <t>BENZONATATE 100MG-CAP</t>
  </si>
  <si>
    <t>TERRAMYCIN 50MG/ML INJ</t>
  </si>
  <si>
    <t>TETANUS TOXOID</t>
  </si>
  <si>
    <t>90703</t>
  </si>
  <si>
    <t>TETANUS &amp; DIPTHERIA TOX ADULT</t>
  </si>
  <si>
    <t>90714</t>
  </si>
  <si>
    <t>TETANUS IMMUNE GLOBULIN 250 UNITS INJ.</t>
  </si>
  <si>
    <t>J1670</t>
  </si>
  <si>
    <t>ADACEL 0.5MG INJ</t>
  </si>
  <si>
    <t>90700</t>
  </si>
  <si>
    <t>TETANUS &amp; DIPTHERIA TOX PED INJ</t>
  </si>
  <si>
    <t>TETRACAINE DROPPERETTES 0.5%-EYE</t>
  </si>
  <si>
    <t>TETRACYCLINE 250MG-CAP</t>
  </si>
  <si>
    <t>TEVETEN 600MG TABLET</t>
  </si>
  <si>
    <t>THEO-24 300MG-CAP</t>
  </si>
  <si>
    <t>THEOPHYLLINE 100MG-TAB</t>
  </si>
  <si>
    <t>THEOPHYLLINE ER 200MG-TAB</t>
  </si>
  <si>
    <t>THEOPHYLLINE ER 300MG-TAB</t>
  </si>
  <si>
    <t>THEO-24 400MG-TAB</t>
  </si>
  <si>
    <t>THERAGESIC CREAM</t>
  </si>
  <si>
    <t>THEOPHYLLINE ELIX-80MG/15ML</t>
  </si>
  <si>
    <t>THERAPEUTIC MULTIVITAMIN-TAB</t>
  </si>
  <si>
    <t>THERAGRAN HEMATINIC -TAB</t>
  </si>
  <si>
    <t>THERAPEUTIC M TAB</t>
  </si>
  <si>
    <t>THERAPEUTIC MVI TAB</t>
  </si>
  <si>
    <t>THERAVTE SYRUP</t>
  </si>
  <si>
    <t>THERMAZENE 1% CREAM  400GM</t>
  </si>
  <si>
    <t>PERMETHRIN 5% CREAM</t>
  </si>
  <si>
    <t>PERMETHRIN 1% LOTION KIT</t>
  </si>
  <si>
    <t>VITAMIN B-1 100MG-TAB</t>
  </si>
  <si>
    <t>THIAMINE 100MG INJ</t>
  </si>
  <si>
    <t>J3411</t>
  </si>
  <si>
    <t>CHLORPROMAZINE 50MG INJ</t>
  </si>
  <si>
    <t>J3230</t>
  </si>
  <si>
    <t>CHLORPROMAZINE 100MG TAB</t>
  </si>
  <si>
    <t>CHLORPROMAZINE HCL 25MG TAB</t>
  </si>
  <si>
    <t>CHLORTHALIDONE 25MG TAB</t>
  </si>
  <si>
    <t>TICLID 250MG-TAB</t>
  </si>
  <si>
    <t>TIGAN 200MG-TAB</t>
  </si>
  <si>
    <t>TIGAN 100MG SUPP</t>
  </si>
  <si>
    <t>TIGAN 200MG SUPP</t>
  </si>
  <si>
    <t>UNASYN 3GM-INJ</t>
  </si>
  <si>
    <t>TIMOLOL MALEATE 0.5% DROPS-EYE</t>
  </si>
  <si>
    <t>TIMOPTIC XE 0.5% 2.5ML-EYE</t>
  </si>
  <si>
    <t>TIMOPTIC 0.5% OPTH-EYE</t>
  </si>
  <si>
    <t>TIMOPTIC XE 0.5% 5ML-EYE</t>
  </si>
  <si>
    <t>TENECTEPLASE 50MG INJECTION</t>
  </si>
  <si>
    <t>J3101</t>
  </si>
  <si>
    <t>TOBRADEX 2.5ML-EYE</t>
  </si>
  <si>
    <t>TOBRADEX EYE OINT 3.5GM</t>
  </si>
  <si>
    <t>TOBREX 0.3%-EYE</t>
  </si>
  <si>
    <t>IMIPRAMINE HCL 10MG-TAB</t>
  </si>
  <si>
    <t>IMIPRAMINE 50MG TAB</t>
  </si>
  <si>
    <t>TOFRANIL 25MG TAB</t>
  </si>
  <si>
    <t>COMBIGAN 0.2/0.5% EYE DROPS</t>
  </si>
  <si>
    <t>TOLNAFTATE 1% OINT</t>
  </si>
  <si>
    <t>TOPAMAX 25MG-TAB</t>
  </si>
  <si>
    <t>TOPAMAX 100MG-TAB</t>
  </si>
  <si>
    <t>TOPICORT 15GR CREAM</t>
  </si>
  <si>
    <t>TOPROL 25MG TABLET</t>
  </si>
  <si>
    <t>TOPROL XL 50MG-TAB</t>
  </si>
  <si>
    <t>TOPROL XL 100MG TABLET</t>
  </si>
  <si>
    <t>TORADOL 10MG-TAB</t>
  </si>
  <si>
    <t>KETOROLAC 60MG INJ</t>
  </si>
  <si>
    <t>TPN SOLUTION</t>
  </si>
  <si>
    <t>TRILEPTAL 300MG TAB</t>
  </si>
  <si>
    <t>TRACE ELEMENTS-INJ</t>
  </si>
  <si>
    <t>TRACLEER 125MG TAB</t>
  </si>
  <si>
    <t>TRADJENTA 5MG TAB</t>
  </si>
  <si>
    <t>NIMBEX 10ML -INJ</t>
  </si>
  <si>
    <t>TRANDATE 5MG -INJ</t>
  </si>
  <si>
    <t>TRIMOX 125MG/5ML SUSPENSION</t>
  </si>
  <si>
    <t>LABETALOL 100MG-TAB</t>
  </si>
  <si>
    <t>TRIMOX 250MG/5ML SUSPENSION</t>
  </si>
  <si>
    <t>LABETALOL 100MG/20ML MDV INJ</t>
  </si>
  <si>
    <t>NITROGLYCERIN 0.2MG/HR  PATCH</t>
  </si>
  <si>
    <t>NITROGLYCERIN 0.4MG/HR-PATCH</t>
  </si>
  <si>
    <t>TRANXENE 3.75MG CAP</t>
  </si>
  <si>
    <t>PENTOXIL 400MG-TAB</t>
  </si>
  <si>
    <t>PERPHENAZINE/AMITRIPTYLIN 2MG/10MG TAB</t>
  </si>
  <si>
    <t>PERPHENAZINE/AMITRITYLLIN 2MG/25MG TAB</t>
  </si>
  <si>
    <t>TRUSOPT 2% DROPS-EYE</t>
  </si>
  <si>
    <t>TUBERCULIN PURIFIED TUBE 5U.S.-INJ</t>
  </si>
  <si>
    <t>TUBOCURARINE 3MG/ML</t>
  </si>
  <si>
    <t>TUCKS-TOPICAL</t>
  </si>
  <si>
    <t>TUDORZA 400MCG INH</t>
  </si>
  <si>
    <t>TUMS 500MG CHEW TAB</t>
  </si>
  <si>
    <t>TUSSI-ORGANIDIN S NR 100MG/10MG-LIQ</t>
  </si>
  <si>
    <t>TUSSIONEX SUSP 5ML</t>
  </si>
  <si>
    <t>TYLENOL 325MG TAB</t>
  </si>
  <si>
    <t>TYLENOL 15ML DROPS</t>
  </si>
  <si>
    <t>TYLENOL 5ML ELIXIR-LIQ</t>
  </si>
  <si>
    <t>ACETADOTE 100MG INJ</t>
  </si>
  <si>
    <t>J0132</t>
  </si>
  <si>
    <t>TYLENOL 160MG/5ML BOTTLE</t>
  </si>
  <si>
    <t>TYGACIL 50MG INJ</t>
  </si>
  <si>
    <t>J3243</t>
  </si>
  <si>
    <t>TYLENOL #3-TAB</t>
  </si>
  <si>
    <t>ACETAMINOPHEN/CODEINE</t>
  </si>
  <si>
    <t>ACETAMINOPHEN/CODEINE 15ML-LIQ</t>
  </si>
  <si>
    <t>TYLENOL ES 500MG CAP</t>
  </si>
  <si>
    <t>ACETAMINOPHEN 120MG-SUPP</t>
  </si>
  <si>
    <t>FEVERALL 325MG-SUPP</t>
  </si>
  <si>
    <t>ACETAMINOPHEN SUPP 650MG</t>
  </si>
  <si>
    <t>TYMPAGESIC OTIC 0.25%-5%-EAR</t>
  </si>
  <si>
    <t>ULTRACET 37.5/325MG TAB</t>
  </si>
  <si>
    <t>ULTRAM 50MG-TAB</t>
  </si>
  <si>
    <t>UNIPHYL 400MG TABLET</t>
  </si>
  <si>
    <t>UNIVASC 7.5MG-TAB</t>
  </si>
  <si>
    <t>BETHANE CHOL 50MG TAB</t>
  </si>
  <si>
    <t>ABBOKINASE 5,000 IU INJ</t>
  </si>
  <si>
    <t>J3364</t>
  </si>
  <si>
    <t>DIAZEPAM 2MG TABLET</t>
  </si>
  <si>
    <t>DIAZEPAM 5MG INJ</t>
  </si>
  <si>
    <t>J3360</t>
  </si>
  <si>
    <t>DIAZEPAM 5MG-TAB</t>
  </si>
  <si>
    <t>UROGESIC BLUE</t>
  </si>
  <si>
    <t>DIAZEPAM 10MG INJ</t>
  </si>
  <si>
    <t>VALPROATE 500MG INJ</t>
  </si>
  <si>
    <t>SODIUM CHLORIDE 0.9% PAB 50ML</t>
  </si>
  <si>
    <t>VALPROIC ACID 250MG -CAP</t>
  </si>
  <si>
    <t>SODIUM CHLORIDE 0.9% PAB 100ML</t>
  </si>
  <si>
    <t>SODIUM CHLORIDE 0.9% EXCEL 250ML</t>
  </si>
  <si>
    <t>SODIUM CHLORIDE 0.9% 50ML INJECTION</t>
  </si>
  <si>
    <t>VALTREX 500MG-CAP</t>
  </si>
  <si>
    <t>URSODIOL 300MG CAPSULE</t>
  </si>
  <si>
    <t>VANCOMYCIN 1GM ADV</t>
  </si>
  <si>
    <t>J3370</t>
  </si>
  <si>
    <t>VANCOCIN HCL 125MG-CAP</t>
  </si>
  <si>
    <t>VANCOMYCIN 500MG-INJ</t>
  </si>
  <si>
    <t>VANCOMYCIN 1.5MG SOLUTION</t>
  </si>
  <si>
    <t>VANCOMYCIN 1GM INJ</t>
  </si>
  <si>
    <t>VANCOMYCIN 1GM PRE</t>
  </si>
  <si>
    <t>VANCOCIN 250MG CAP</t>
  </si>
  <si>
    <t>VANCOMYCIN SUSP 50MG/ML 300ML</t>
  </si>
  <si>
    <t>VANTIN 100MG/5ML-LIQ</t>
  </si>
  <si>
    <t>VASOPRESSIN INJ 20U/ML</t>
  </si>
  <si>
    <t>VASOTEC 5MG-TAB</t>
  </si>
  <si>
    <t>VASOTEC 10MG-TAB</t>
  </si>
  <si>
    <t>ENALPRIL MALEATE 20MG-TAB</t>
  </si>
  <si>
    <t>VENOFER 100MG INJ</t>
  </si>
  <si>
    <t>J1756</t>
  </si>
  <si>
    <t>VESICARE 5MG TAB</t>
  </si>
  <si>
    <t>VENTOLIN INHALER</t>
  </si>
  <si>
    <t>MIDAZOLAM 2MG-INJ</t>
  </si>
  <si>
    <t>VERSED SYRUP 2MG/ML-LIQ</t>
  </si>
  <si>
    <t>VESANOID 10MG CAP</t>
  </si>
  <si>
    <t>DOXYCYCLINE HYCLATE 100MG-TAB</t>
  </si>
  <si>
    <t>DOXYLAMINE SUCCINATE 25MG TAB</t>
  </si>
  <si>
    <t>DOXYCYCLINE 100MG INJ</t>
  </si>
  <si>
    <t>VICOPROFEN 7.5MG/200MG-TAB</t>
  </si>
  <si>
    <t>VIGAMOX 0.5% DROPS</t>
  </si>
  <si>
    <t>VIMPAT 50MG TAB</t>
  </si>
  <si>
    <t>VIMPAT INJ 200MG/20ML</t>
  </si>
  <si>
    <t>C9254</t>
  </si>
  <si>
    <t>HYDROXYZINE PAMOATE 25MG-CAP</t>
  </si>
  <si>
    <t>HYDROXYZINE 50MG-INJ</t>
  </si>
  <si>
    <t>VISTARIL 25MG/5ML LIQ</t>
  </si>
  <si>
    <t>VITAMIN B-12 TAB</t>
  </si>
  <si>
    <t>VITAMIN D 1000IU TAB</t>
  </si>
  <si>
    <t>VITAMIN D 400IU TAB</t>
  </si>
  <si>
    <t>VITAMIN D 50,000U CAP</t>
  </si>
  <si>
    <t>VITAMIN C 500MG-TAB</t>
  </si>
  <si>
    <t>VITAMIN E 400IU-CAP</t>
  </si>
  <si>
    <t>VIVITROL 380MG INJ SAMPLE</t>
  </si>
  <si>
    <t>VOLTAREN XR 100MG TAB</t>
  </si>
  <si>
    <t>VYTORIN TAB 10/20MG</t>
  </si>
  <si>
    <t>VYTORIN TAB 10/40MG</t>
  </si>
  <si>
    <t>WELLBUTRIN SR 100MG TAB</t>
  </si>
  <si>
    <t>WELLBUTRIN SR 150MG-TAB</t>
  </si>
  <si>
    <t>WELLBUTRIN 75MG-TAB</t>
  </si>
  <si>
    <t>WELLBUTRIN 100MG-TAB</t>
  </si>
  <si>
    <t>WELLBUTRIN XL 150MG TAB</t>
  </si>
  <si>
    <t>WITCH HAZEL 16OZ -SOLUTION</t>
  </si>
  <si>
    <t>WITCH HAZEL PADS</t>
  </si>
  <si>
    <t>XARELTO 15MG TAB</t>
  </si>
  <si>
    <t>HALURONIDASE 15UN/ML INJ</t>
  </si>
  <si>
    <t>J3470</t>
  </si>
  <si>
    <t>ALPRAZOLAM .05MG TABLET</t>
  </si>
  <si>
    <t>ALPRAZOLAM 0.25MG-TAB</t>
  </si>
  <si>
    <t>ALPRAZOLAM 0.5MG-TAB</t>
  </si>
  <si>
    <t>XOLAIR 150MG INJ</t>
  </si>
  <si>
    <t>J2357</t>
  </si>
  <si>
    <t>XOPENEX 1.25MG/3ML AEROSOL</t>
  </si>
  <si>
    <t>J7614</t>
  </si>
  <si>
    <t>XENADERM 30GM OINT</t>
  </si>
  <si>
    <t>XYLOCAINE 2% -INJ</t>
  </si>
  <si>
    <t>ALPROSTADIL 500 MCG/ML INJ</t>
  </si>
  <si>
    <t>J0270</t>
  </si>
  <si>
    <t>XYLOCAINE 1% 10MG-INJ</t>
  </si>
  <si>
    <t>XYLOCAINE 0.5% 50 ML-INJ</t>
  </si>
  <si>
    <t>LIDOCAINE 5% OINTMENT</t>
  </si>
  <si>
    <t>XYLOCAINE-MPF 0.5% INJECTION</t>
  </si>
  <si>
    <t>XYLOCAINE-MPF 1% INJ</t>
  </si>
  <si>
    <t>XYLOCAINE-MPF 2% 20MG INJECTION</t>
  </si>
  <si>
    <t>XYLOCAINE-MPF 4% INJ</t>
  </si>
  <si>
    <t>XYLOCAINE C EPI 1% 10MG-INJ</t>
  </si>
  <si>
    <t>LIDOCAINE GEL 5%</t>
  </si>
  <si>
    <t>XYLOCAINE C EPI 2% 20MG-INJ</t>
  </si>
  <si>
    <t>LIDOCAINE VISCOUS 2% SOLUTION</t>
  </si>
  <si>
    <t>ZANAFLEX 4MG TAB</t>
  </si>
  <si>
    <t>RANITIDINE 150MG-TAB</t>
  </si>
  <si>
    <t>ZANTAC 15MG/ML LIQ</t>
  </si>
  <si>
    <t>ZANTAC 50MG/50ML-INJ</t>
  </si>
  <si>
    <t>J2780</t>
  </si>
  <si>
    <t>ZANTAC INJ 50MG/2ML</t>
  </si>
  <si>
    <t>ZAROXOLYN 2.5MG TAB</t>
  </si>
  <si>
    <t>ZAROXOLYN 10MG</t>
  </si>
  <si>
    <t>ZAROXOLYN 5MG</t>
  </si>
  <si>
    <t>ZEBETA 5MG TABLET</t>
  </si>
  <si>
    <t>ZEMURON 10MG/ML-INJ</t>
  </si>
  <si>
    <t>ZERIT 20MG TAB</t>
  </si>
  <si>
    <t>ZESTRIL 5MG TABLET</t>
  </si>
  <si>
    <t>ZETIG 10MG TAB</t>
  </si>
  <si>
    <t>ZIAC 2.5MG-TAB</t>
  </si>
  <si>
    <t>ZIAC 5MG TAB</t>
  </si>
  <si>
    <t>CEFUROXIME 750MG-INJ</t>
  </si>
  <si>
    <t>J0697</t>
  </si>
  <si>
    <t>ZIAGEN 300MG TAB</t>
  </si>
  <si>
    <t>ZIDOVUDINE SYRUP 240ML</t>
  </si>
  <si>
    <t>CEFUROXIME 1.5GM-INJ</t>
  </si>
  <si>
    <t>CEFUROXIME AXOTIL 500MG TAB</t>
  </si>
  <si>
    <t>ZINC OXIDE 30 GRAMS OINT</t>
  </si>
  <si>
    <t>ZINC SULFATE 220MG CAP</t>
  </si>
  <si>
    <t>ZIOX OINTMENT</t>
  </si>
  <si>
    <t>ZITHROMAX 100MG/5ML POWDER-SUSP</t>
  </si>
  <si>
    <t>ZITHROMAX 200MG/5ML 30ML SUSP</t>
  </si>
  <si>
    <t>ZITHROMAX 250MG-TAB</t>
  </si>
  <si>
    <t>ZITHROMAX 500MG IV INJ</t>
  </si>
  <si>
    <t>ZOSYN 2.25GM ADV-INJ</t>
  </si>
  <si>
    <t>ZOSYN 3.375GM ADV INJ</t>
  </si>
  <si>
    <t>ZOCOR 10MG-TAB</t>
  </si>
  <si>
    <t>ZOLOFT 25MG TAB</t>
  </si>
  <si>
    <t>ZOFRAN 4MG INJ</t>
  </si>
  <si>
    <t>J2405</t>
  </si>
  <si>
    <t>ZOFRAN 4MG TAB</t>
  </si>
  <si>
    <t>ZOLOFT 50MG TAB</t>
  </si>
  <si>
    <t>ZOCOR 40MG TABLET</t>
  </si>
  <si>
    <t>ACYCLOVIR 200MG-CAP</t>
  </si>
  <si>
    <t>ZONEGRAN 100MG TABLET</t>
  </si>
  <si>
    <t>ACYCLOVIR 500MG INJ</t>
  </si>
  <si>
    <t>J0133</t>
  </si>
  <si>
    <t>ZOVIRAX 200MG/5ML SUSP</t>
  </si>
  <si>
    <t>ZOCOR 80MG TAB</t>
  </si>
  <si>
    <t>ZOVIRAX 5% OINT 15GM</t>
  </si>
  <si>
    <t>ZOMIG 5MG-TAB</t>
  </si>
  <si>
    <t>ZOSYN 2.25 GRAM-INJ</t>
  </si>
  <si>
    <t>ZOSYN 3.375 GRAM-INJ</t>
  </si>
  <si>
    <t>ZOVIRAX 5% OINT-3GM</t>
  </si>
  <si>
    <t>ZOVIRAX 5% CREAM-2GM</t>
  </si>
  <si>
    <t>ZOSYN 4.5GM ADV INJ</t>
  </si>
  <si>
    <t>ZOMETA 4MG INJ</t>
  </si>
  <si>
    <t>ZONISAMIDE 35MG CAP</t>
  </si>
  <si>
    <t>ALLOPURINOL 100MG-TAB</t>
  </si>
  <si>
    <t>ALLOPURINOL 300MG TAB</t>
  </si>
  <si>
    <t>ZYMAR 0.3% DROPS</t>
  </si>
  <si>
    <t>OLANZAPINE 5MG TAB</t>
  </si>
  <si>
    <t>ZYPREXA ZYDIS 20MG TAB</t>
  </si>
  <si>
    <t>OLANZAPINE 10MG INJ</t>
  </si>
  <si>
    <t>S1066</t>
  </si>
  <si>
    <t>OLANZAPINE 10MG TAB</t>
  </si>
  <si>
    <t>ZYRTEC SYRUP 1MG/ML SYRUP</t>
  </si>
  <si>
    <t>ZYRTEC 10 MG -TAB</t>
  </si>
  <si>
    <t>OLOPATADINE 0.2% OPH SOL</t>
  </si>
  <si>
    <t>ZYVOX 600MG TABLET</t>
  </si>
  <si>
    <t>ZYVOX 200MG/100ML INJ</t>
  </si>
  <si>
    <t>J2020</t>
  </si>
  <si>
    <t>ZYVOX IV 600MG/300ML</t>
  </si>
  <si>
    <t>CELEXA 40MG TABLET</t>
  </si>
  <si>
    <t>PHYSICAL THERAPY</t>
  </si>
  <si>
    <t>PT RE-EVALUATION</t>
  </si>
  <si>
    <t>97164</t>
  </si>
  <si>
    <t>THERAPEUTIC EXERCISE (15 MIN)</t>
  </si>
  <si>
    <t>SELECTIVE DEBRIDEMENT A</t>
  </si>
  <si>
    <t>SELECTIVE DEBRIDEMENT B</t>
  </si>
  <si>
    <t>NON-SELECTIVE DEBRIDEMENT</t>
  </si>
  <si>
    <t>ELECTRIC STIMULATION</t>
  </si>
  <si>
    <t>E-STIM NON-WOUND UNATTENDED</t>
  </si>
  <si>
    <t>97014</t>
  </si>
  <si>
    <t>G0283</t>
  </si>
  <si>
    <t>EVALUATION TECH</t>
  </si>
  <si>
    <t>97001</t>
  </si>
  <si>
    <t>PT EVALUATION-LOW</t>
  </si>
  <si>
    <t>97161</t>
  </si>
  <si>
    <t>PT EVALUATION-MOD</t>
  </si>
  <si>
    <t>97162</t>
  </si>
  <si>
    <t>PT EVALUATION-HIGH</t>
  </si>
  <si>
    <t>97163</t>
  </si>
  <si>
    <t>GAIT TRAINING</t>
  </si>
  <si>
    <t>97116</t>
  </si>
  <si>
    <t>SELF CARE/ HOME INSTRUCTION</t>
  </si>
  <si>
    <t>IONTOPHORESIS (15 MIN)</t>
  </si>
  <si>
    <t>NEUROMUSCLE EXERCISE (15 MIN)</t>
  </si>
  <si>
    <t>ORTHOTIC FIT/TRAINING</t>
  </si>
  <si>
    <t>PARAFIN BATH</t>
  </si>
  <si>
    <t>ULTRASOUND (15 MIN)</t>
  </si>
  <si>
    <t>VASOPNEUMATIC TX</t>
  </si>
  <si>
    <t>SM-HYDROCOLLATOR PKS</t>
  </si>
  <si>
    <t>THER/FUNC ACTIVITIES (15 MIN)</t>
  </si>
  <si>
    <t>MECH TRACTION</t>
  </si>
  <si>
    <t>97012</t>
  </si>
  <si>
    <t>UNLISTED MODALITIES (15 MIN)</t>
  </si>
  <si>
    <t>97039</t>
  </si>
  <si>
    <t>UNLISTED THER. PROCEDURE (15 MIN.)</t>
  </si>
  <si>
    <t>97139</t>
  </si>
  <si>
    <t>UNNA BOOT APPLICATION</t>
  </si>
  <si>
    <t>WHEELCHAIR TRAINING (15 MIN)</t>
  </si>
  <si>
    <t>WORK HARDENING 1 (INITIAL 2HOURS)</t>
  </si>
  <si>
    <t>WORK HARDENING 2 (EACH ADD'L HOUR)</t>
  </si>
  <si>
    <t>97546</t>
  </si>
  <si>
    <t>OUTPATIENT CONSULTATION</t>
  </si>
  <si>
    <t>CENTRAL LINE PLACEMENT</t>
  </si>
  <si>
    <t>INIT HOSP CARE PER DAY LOW SEVER</t>
  </si>
  <si>
    <t>99221</t>
  </si>
  <si>
    <t>PHYSICIAN FEES</t>
  </si>
  <si>
    <t>ER VISIT E&amp;M LOW MINOR</t>
  </si>
  <si>
    <t>ER VISIT E&amp;M LIMIT-MINOR SEVER</t>
  </si>
  <si>
    <t>OBSERV LOW CMPLEXITY</t>
  </si>
  <si>
    <t>99218</t>
  </si>
  <si>
    <t>OBSRV/INPT HOSP CARE E&amp;M LOW SEVER</t>
  </si>
  <si>
    <t>99234</t>
  </si>
  <si>
    <t>OBSRV/INPT HOSP CARE E&amp;M HIGH SEVER</t>
  </si>
  <si>
    <t>99236</t>
  </si>
  <si>
    <t>HOSP DISCH MGMNT &gt; 30 MIN</t>
  </si>
  <si>
    <t>99239</t>
  </si>
  <si>
    <t>INIT HOSP CARE PER DAY HIGH SEVER</t>
  </si>
  <si>
    <t>SUBSQT HOSP DAY E&amp;M STABLE</t>
  </si>
  <si>
    <t>99231</t>
  </si>
  <si>
    <t>HOSPITAL DISCHARGE DAY</t>
  </si>
  <si>
    <t>99238</t>
  </si>
  <si>
    <t>CRITCL CARE 1ST 30 74 MIN</t>
  </si>
  <si>
    <t>OBSRV/INPT HOSP CARE E&amp;M MOD SEVER</t>
  </si>
  <si>
    <t>99235</t>
  </si>
  <si>
    <t>OBSERV MODERATE COMPLEXITY</t>
  </si>
  <si>
    <t>99219</t>
  </si>
  <si>
    <t>OBSERV HIGH COMPLEXITY</t>
  </si>
  <si>
    <t>99220</t>
  </si>
  <si>
    <t>OBSERVATION CARE DC DAY MGMNT</t>
  </si>
  <si>
    <t>99217</t>
  </si>
  <si>
    <t>OUTPATIENT NEW CONSULTATION</t>
  </si>
  <si>
    <t>ER VISIT E&amp;M MOD SEVER</t>
  </si>
  <si>
    <t>OUTPATIENT EST CONSULTATION</t>
  </si>
  <si>
    <t>INIT HOSP CARE PER DAY MOD SEVER</t>
  </si>
  <si>
    <t>99222</t>
  </si>
  <si>
    <t>SUBSEQUENT OBSERVATION CARE STABLE</t>
  </si>
  <si>
    <t>CONSULT LOW DESIC MOD SEVER</t>
  </si>
  <si>
    <t>99243</t>
  </si>
  <si>
    <t>INPT CONSULT MOD SEVER</t>
  </si>
  <si>
    <t>INITIAL HOSP CARE LEVEL 1</t>
  </si>
  <si>
    <t>SUBSQT HOSP DAY E&amp;M MINOR COMPL</t>
  </si>
  <si>
    <t>99232</t>
  </si>
  <si>
    <t>SUBSQNT OBSERVATION CARE MINOR COMPLIC</t>
  </si>
  <si>
    <t>SUBSQNT OBSERVATN CARE SEVER COMPLIC</t>
  </si>
  <si>
    <t>SUBSQT HOSP DAY E&amp;M SIGNIF COMPL</t>
  </si>
  <si>
    <t>99233</t>
  </si>
  <si>
    <t>CONSULT LOW DESIC MINOR SEVER</t>
  </si>
  <si>
    <t>99241</t>
  </si>
  <si>
    <t>CONSULT LOW DESIC LOW SEVER</t>
  </si>
  <si>
    <t>CONSULT MOD DESIC MOD-HIGH SEVER</t>
  </si>
  <si>
    <t>99244</t>
  </si>
  <si>
    <t>CONSULT HIGH DESIC MOD-HIGH SEVER</t>
  </si>
  <si>
    <t>99245</t>
  </si>
  <si>
    <t>INPT CONSULT LIMITED</t>
  </si>
  <si>
    <t>INPT CONSULT LOW SEVER</t>
  </si>
  <si>
    <t>INPT CONSULT MOD-HIGH SEVER</t>
  </si>
  <si>
    <t>INPT CONSULT HIGH SEVER</t>
  </si>
  <si>
    <t>ER VISIT E&amp;M MOD SEVER LOW MOD</t>
  </si>
  <si>
    <t>ER VISIT E&amp;M HIGH SEVER SIGNIF THRT</t>
  </si>
  <si>
    <t>CHANGE TRACHEOSTOMY TUBE</t>
  </si>
  <si>
    <t>31502</t>
  </si>
  <si>
    <t>EGD REMOVE LESION SNARE</t>
  </si>
  <si>
    <t>43251</t>
  </si>
  <si>
    <t>SKIN SPLIT GRFT TRUNK/ARM/LEG</t>
  </si>
  <si>
    <t>REREPAIR VENTRL HERN BLCOK</t>
  </si>
  <si>
    <t>49566</t>
  </si>
  <si>
    <t>DIAG LARYNGOSCOPY</t>
  </si>
  <si>
    <t>31575</t>
  </si>
  <si>
    <t>FNA BX W/US GDN 1ST LES</t>
  </si>
  <si>
    <t>10005</t>
  </si>
  <si>
    <t>PERQ DEV BREAST 1ST US IMAG</t>
  </si>
  <si>
    <t>19285</t>
  </si>
  <si>
    <t>APPENDECTOMY</t>
  </si>
  <si>
    <t>44950</t>
  </si>
  <si>
    <t>36561</t>
  </si>
  <si>
    <t>I&amp;D LEG ANK DEEP  ABSCESS</t>
  </si>
  <si>
    <t>I&amp;D ABSCESS SGL SIMP</t>
  </si>
  <si>
    <t>STRAPPING SHOULDER (EG VELPEAU)</t>
  </si>
  <si>
    <t>REP COMP TRUNK 1.1 TO 2.5CM</t>
  </si>
  <si>
    <t>REP COMP SCALP ARM LG EA ADD 5CM</t>
  </si>
  <si>
    <t>REP COMP LID NS EAR LIP 1.1 TO 2.5CM</t>
  </si>
  <si>
    <t>REP SMP SCP-NK-GN-TRNK XTRM 2.6-7.5CM</t>
  </si>
  <si>
    <t>REP SMP SCP-NCK-GN-TRNK XTRM 12.6-20CM</t>
  </si>
  <si>
    <t>REP SMP FACE 2.6 TO 7.5CM</t>
  </si>
  <si>
    <t>REP SMP FACE 7.6 TO 12.6CM</t>
  </si>
  <si>
    <t>REP SMP FACE 12.6 TO 20.0CM</t>
  </si>
  <si>
    <t>CLTX CLAVICAL FX WO M</t>
  </si>
  <si>
    <t>CLTX FX FINGR THUMB W/O MAN</t>
  </si>
  <si>
    <t>CLTX DS RD FX INC ULN ST W MAN</t>
  </si>
  <si>
    <t>I&amp;D ABCESS MULT OR COMP</t>
  </si>
  <si>
    <t>REMOVE FOREIGN BODY FT SUBCU</t>
  </si>
  <si>
    <t>CLTX INTRPHLGL DISLOC TOE</t>
  </si>
  <si>
    <t>SMP RPR F/E/E/N/L/M 5.1 CM-7.5 CM</t>
  </si>
  <si>
    <t>REPR BLOOD VESSEL DIRECT LOWER EXTREM</t>
  </si>
  <si>
    <t>PULMONARY FUNCTION</t>
  </si>
  <si>
    <t>SCREENING  #1</t>
  </si>
  <si>
    <t>94010</t>
  </si>
  <si>
    <t>SCREENING PRE&amp;POST#2</t>
  </si>
  <si>
    <t>PULMONARY REHABILITATION</t>
  </si>
  <si>
    <t>G0424</t>
  </si>
  <si>
    <t>RESPIRATORY STRENGTH-REHAB</t>
  </si>
  <si>
    <t>G0237</t>
  </si>
  <si>
    <t>RESPIRATORY FUNCTION-REHAB</t>
  </si>
  <si>
    <t>G0238</t>
  </si>
  <si>
    <t>PULMONARY REHAB-GROUP</t>
  </si>
  <si>
    <t>G0239</t>
  </si>
  <si>
    <t>R&amp;B GENERAL</t>
  </si>
  <si>
    <t>OBS CARE BY FAC EA HR-MED SURG</t>
  </si>
  <si>
    <t>DIRECT ADMIT TO OBS-MED SURG</t>
  </si>
  <si>
    <t>IV INFUS HYDRATE INIT 31 MIN TO 1 HR</t>
  </si>
  <si>
    <t>IV INFUS THER PROPH DX EA ADDL HR</t>
  </si>
  <si>
    <t>IV INFUS ADDL SEQ UP TO 1 HR</t>
  </si>
  <si>
    <t>INJ THER DX SUBCU OR IM</t>
  </si>
  <si>
    <t>INJ THER DX INTRA ARTERIAL</t>
  </si>
  <si>
    <t>EA ADD IVP SAME RX &gt;30 MIN</t>
  </si>
  <si>
    <t>95623</t>
  </si>
  <si>
    <t>ROOM &amp; BOARD</t>
  </si>
  <si>
    <t>R&amp;B SWING BED</t>
  </si>
  <si>
    <t>R&amp;B INTENSIVE CARE</t>
  </si>
  <si>
    <t>OBS CARE BY FAC EA HR-INT CARE</t>
  </si>
  <si>
    <t>DIRECT ADMIT TO OBS-INT CARE</t>
  </si>
  <si>
    <t>R&amp;B NH ICF PRIVATE</t>
  </si>
  <si>
    <t>R&amp;B NH ICF SEMI</t>
  </si>
  <si>
    <t>R&amp;B RESOLUTIONS SEMI</t>
  </si>
  <si>
    <t>MRA CAROTID ART W&amp;W/O CONTRAST</t>
  </si>
  <si>
    <t>RADIOLOGY</t>
  </si>
  <si>
    <t>ANKLE; RIGHT; ANTER&amp;LATERAL; X-RAY</t>
  </si>
  <si>
    <t>73600</t>
  </si>
  <si>
    <t>ANKLE; LEFT; ANTER&amp;LATERAL; X-RAY</t>
  </si>
  <si>
    <t>ANKLE; BILATERAL; ANTER&amp;LATERAL; X-RAY</t>
  </si>
  <si>
    <t>ANKLE; RIGHT; COMPLETE; X-RAY</t>
  </si>
  <si>
    <t>73610</t>
  </si>
  <si>
    <t>ANKLE; LEFT; COMPLETE; X-RAY</t>
  </si>
  <si>
    <t>ANKLE; BILATERAL; COMPLETE; X-RAY</t>
  </si>
  <si>
    <t>SPINE; CERVICAL; ANTER.&amp;LATERAL; X-RAY</t>
  </si>
  <si>
    <t>72040</t>
  </si>
  <si>
    <t>CLAVICLE; RIGHT; COMPLETE; X-RAY</t>
  </si>
  <si>
    <t>73000</t>
  </si>
  <si>
    <t>CLAVICLE; LEFT; COMPLETE; X-RAY</t>
  </si>
  <si>
    <t>CLAVICLE; BILATERAL; COMPLETE; X-RAY</t>
  </si>
  <si>
    <t>EXTERNAL EAR XRAY</t>
  </si>
  <si>
    <t>70480</t>
  </si>
  <si>
    <t>ELBOW; RIGHT; COMPLETE; X-RAY</t>
  </si>
  <si>
    <t>73080</t>
  </si>
  <si>
    <t>FACIAL BONES;RIGHT;LESS THAN 3VIEWS X-RY</t>
  </si>
  <si>
    <t>70140</t>
  </si>
  <si>
    <t>FACIAL BONES;LEFT;LESS THAN 3VIEWS-X-RAY</t>
  </si>
  <si>
    <t>FACIAL BONES;BILAT,LESS THAN 3VIEWS X-RY</t>
  </si>
  <si>
    <t>ELBOW; RIGHT; ANTER&amp;LATERAL; X-RAY</t>
  </si>
  <si>
    <t>73070</t>
  </si>
  <si>
    <t>ELBOW; LEFT; ANTER&amp;LATERAL; X-RAY</t>
  </si>
  <si>
    <t>ELBOW; BILATERAL; ANTER.&amp;LATERAL; X-RAY</t>
  </si>
  <si>
    <t>ELBOW; LEFT; COMPLETE; X-RAY</t>
  </si>
  <si>
    <t>ELBOW; BILATERAL; COMPLETE; X-RAY</t>
  </si>
  <si>
    <t>FACIAL BONES;RIGHT;COMPLETE;X-RAY</t>
  </si>
  <si>
    <t>70150</t>
  </si>
  <si>
    <t>FACIAL BONES;LEFT;COMPLETE;X-RAY</t>
  </si>
  <si>
    <t>FACIAL BONES;BILAT;COMPLETE;X-RAY</t>
  </si>
  <si>
    <t>FEMUR; RIGHT; ANTER&amp;LATERAL; X-RAY</t>
  </si>
  <si>
    <t>73551</t>
  </si>
  <si>
    <t>FEMUR; LEFT; ANTER&amp;LATERAL; X-RAY</t>
  </si>
  <si>
    <t>FEMUR; BILATERAL; ANTER&amp;LATERAL; X-RAY</t>
  </si>
  <si>
    <t>FINGER; LEFT THUMB; MIN. 2 VIEWS; X-RAY</t>
  </si>
  <si>
    <t>73140</t>
  </si>
  <si>
    <t>FINGER; LEFT 2ND; MIN. 2 VIEWS; X-RAY</t>
  </si>
  <si>
    <t>FINGER; LEFT 3RD; MIN. 2 VIEWS; X-RAY</t>
  </si>
  <si>
    <t>FINGER; LEFT 4TH; MIN. 2 VIEWS; X-RAY</t>
  </si>
  <si>
    <t>FINGER; LEFT 5TH; MIN. 2 VIEWS; X-RAY</t>
  </si>
  <si>
    <t>FINGER; RIGHT THUMB; MIN. 2 VIEWS; X-RAY</t>
  </si>
  <si>
    <t>FINGER; RIGHT 2ND; MIN. 2 VIEWS; X-RAY</t>
  </si>
  <si>
    <t>FINGER; RIGHT 3RD; MIN. 2 VIEWS; X-RAY</t>
  </si>
  <si>
    <t>FINGER; RIGHT 4TH; MIN. 2 VIEWS; X-RAY</t>
  </si>
  <si>
    <t>FINGER; RIGHT 5TH; MIN. 2 VIEWS; X-RAY</t>
  </si>
  <si>
    <t>FOOT; RIGHT; COMPLETE; X-RAY</t>
  </si>
  <si>
    <t>73630</t>
  </si>
  <si>
    <t>FOOT; LEFT; COMPLETE; X-RAY</t>
  </si>
  <si>
    <t>FOOT; BILATERAL; COMPLETE; X-RAY</t>
  </si>
  <si>
    <t>FOOT; RIGHT; ANTER&amp;LATERAL; X-RAY</t>
  </si>
  <si>
    <t>73620</t>
  </si>
  <si>
    <t>FOOT; LEFT; ANT&amp;LATERAL; X-RAY</t>
  </si>
  <si>
    <t>FOOT; BILATERAL; ANT&amp;LATERAL; X-RAY</t>
  </si>
  <si>
    <t>FOREARM; RIGHT; ANTER&amp;LATERAL; X-RAY</t>
  </si>
  <si>
    <t>73090</t>
  </si>
  <si>
    <t>FOREARM; LEFT; ANTER&amp;LATERAL; X-RAY</t>
  </si>
  <si>
    <t>FOREARM; BILATERAL; ANTER&amp;LATERAL; X-RAY</t>
  </si>
  <si>
    <t>FULL BODY INFANT</t>
  </si>
  <si>
    <t>77076</t>
  </si>
  <si>
    <t>HAND; RIGHT; MIN.3 VIEWS; X-RAY</t>
  </si>
  <si>
    <t>73130</t>
  </si>
  <si>
    <t>HAND; LEFT; MIN. 3 VIEWS; X-RAY</t>
  </si>
  <si>
    <t>HAND; BILATERAL; MIN. 3 VIEWS; X-RAY</t>
  </si>
  <si>
    <t>HAND; RIGHT; 2 VIEWS; X-RAY</t>
  </si>
  <si>
    <t>73120</t>
  </si>
  <si>
    <t>HAND; LEFT; 2 VIEWS; X-RAY</t>
  </si>
  <si>
    <t>HAND; BILATERAL; 2 VIEWS; X-RAY</t>
  </si>
  <si>
    <t>CALCANEUS; RIGHT; MIN. 2 VIEWS; X-RAY</t>
  </si>
  <si>
    <t>73650</t>
  </si>
  <si>
    <t>CALCANEUS; LEFT; MIN. 2 VIEWS; X-RAY</t>
  </si>
  <si>
    <t>CALCANEUS; BILATERAL; MIN.2 VIEWS; X-RAY</t>
  </si>
  <si>
    <t>HIP; RIGHT; COMPLETE;MIN. 2 VIEWS; X-RAY</t>
  </si>
  <si>
    <t>73502</t>
  </si>
  <si>
    <t>HIP; LEFT; COMPLETE;MIN. 2 VIEWS; X-RAY</t>
  </si>
  <si>
    <t>HIPS; BILATERAL; MIN. 2 VIEWS EA; X-RAY</t>
  </si>
  <si>
    <t>73521</t>
  </si>
  <si>
    <t>HIP; RIGHT; DURING OP PROC; X-RAY</t>
  </si>
  <si>
    <t>73501</t>
  </si>
  <si>
    <t>HIP; LEFT; DURING OP PROC; X-RAY</t>
  </si>
  <si>
    <t>PELVIS&amp;HIPS;INFANT/CHILD;MIN.2VIEWS;X-RY</t>
  </si>
  <si>
    <t>73540</t>
  </si>
  <si>
    <t>HUMERUS; RIGHT; MIN. 2 VIEWS; X-RAY</t>
  </si>
  <si>
    <t>73060</t>
  </si>
  <si>
    <t>HUMERUS; LEFT; MIN. 2 VIEWS; X-RAY</t>
  </si>
  <si>
    <t>HUMERUS; BILATERAL; MIN. 2 VIEWS; X-RAY</t>
  </si>
  <si>
    <t>KNEE;RIGHT;ANT&amp;LATW/OBLIQ;MIN.3VIEWS;XR</t>
  </si>
  <si>
    <t>73562</t>
  </si>
  <si>
    <t>KNEE;LEFT;ANT&amp;LAT.W/OBLIQ;MIN.3VIEWS;X-R</t>
  </si>
  <si>
    <t>KNEE;BILAT;ANT&amp;LAT.W/OBLIQ;MIN.3VIEWS;XR</t>
  </si>
  <si>
    <t>KNEE; RIGHT; ANTER&amp;LATERAL; X-RAY</t>
  </si>
  <si>
    <t>73560</t>
  </si>
  <si>
    <t>KNEE; LEFT; ANTER&amp;LATERAL; X-RAY</t>
  </si>
  <si>
    <t>KNEE; BILATERAL; ANTER&amp;LATERAL; X-RAY</t>
  </si>
  <si>
    <t>KNEE; RIGHT; COMPLETE W/OBLIQ; X-RAY</t>
  </si>
  <si>
    <t>73564</t>
  </si>
  <si>
    <t>KNEE; LEFT; COMPLETE W/OBLIQ; X-RAY</t>
  </si>
  <si>
    <t>KNEE; BILATERAL; COMPLETE W/OBLIQ; X-RAY</t>
  </si>
  <si>
    <t>KNEE; BOTH; STANDING; ANTER; X-RAY</t>
  </si>
  <si>
    <t>73565</t>
  </si>
  <si>
    <t>SPINE;LUMBOSACRAL;COMPLETE;W/OBLIQ.X-RAY</t>
  </si>
  <si>
    <t>72110</t>
  </si>
  <si>
    <t>LOWER EXTREMITY;INFANT;MIN.2 VIEWS;X-RAY</t>
  </si>
  <si>
    <t>73592</t>
  </si>
  <si>
    <t>PELVIMETRY</t>
  </si>
  <si>
    <t>74710</t>
  </si>
  <si>
    <t>PELVIS; ANTEROPOSTERIOR ONLY; X-RAY</t>
  </si>
  <si>
    <t>72170</t>
  </si>
  <si>
    <t>PELVIS; COMPLETE; X-RAY</t>
  </si>
  <si>
    <t>72190</t>
  </si>
  <si>
    <t>SCAPULA; RIGHT; COMPLETE; X-RAY</t>
  </si>
  <si>
    <t>73010</t>
  </si>
  <si>
    <t>SCAPULA; LEFT; COMPLETE; X-RAY</t>
  </si>
  <si>
    <t>SCAPULA; BILATERAL; COMPLETE; X-RAY</t>
  </si>
  <si>
    <t>SHOULDER; RIGHT; COMPLETE; X-RAY</t>
  </si>
  <si>
    <t>73030</t>
  </si>
  <si>
    <t>SHOULDER; LEFT; COMPLETE; X-RAY</t>
  </si>
  <si>
    <t>SHOULDER; BILATERAL; COMPLETE; X-RAY</t>
  </si>
  <si>
    <t>SHOULDER; RIGHT; ONE VIEW; X-RAY</t>
  </si>
  <si>
    <t>73020</t>
  </si>
  <si>
    <t>SHOULDER; LEFT; ONE VIEW; X-RAY</t>
  </si>
  <si>
    <t>SHOULDER; BILATERAL; ONE VIEW; X-RAY</t>
  </si>
  <si>
    <t>SWALLOWING FUNCTION</t>
  </si>
  <si>
    <t>74230</t>
  </si>
  <si>
    <t>TIBIA &amp; FIBULA;RIGHT;ANTER&amp;LATERAL;X-RAY</t>
  </si>
  <si>
    <t>73590</t>
  </si>
  <si>
    <t>TIBIA &amp; FIBULA;LEFT;ANTER&amp;LATERAL;X-RAY</t>
  </si>
  <si>
    <t>TIBIA &amp; FIBULA;BILATERAL;ANT&amp;LATER;X-RAY</t>
  </si>
  <si>
    <t>TOE; LEFT GREAT; MIN. 2 VIEWS; X-RAY</t>
  </si>
  <si>
    <t>73660</t>
  </si>
  <si>
    <t>TOE; LEFT 2ND; MIN. 2 VIEWS; X-RAY</t>
  </si>
  <si>
    <t>TOE; LEFT 3RD; MIN. 2 VIEWS; X-RAY</t>
  </si>
  <si>
    <t>TOE; LEFT 4TH; MIN. 2 VIEWS; X-RAY</t>
  </si>
  <si>
    <t>TOE; LEFT 5TH; MIN. 2 VIEWS; X-RAY</t>
  </si>
  <si>
    <t>TOE; RIGHT GREAT; MIN. 2 VIEWS; X-RAY</t>
  </si>
  <si>
    <t>TOE; RIGHT 2ND; MIN. 2 VIEWS; X-RAY</t>
  </si>
  <si>
    <t>TOE; RIGHT 3RD; MIN. 2 VIEWS; X-RAY</t>
  </si>
  <si>
    <t>TOE; RIGHT 4TH; MIN. 2 VIEWS; X-RAY</t>
  </si>
  <si>
    <t>TOE; RIGHT 5TH; MIN. 2 VIEWS; X-RAY</t>
  </si>
  <si>
    <t>WRIST; RIGHT; COMPLETE; X-RAY</t>
  </si>
  <si>
    <t>73110</t>
  </si>
  <si>
    <t>WRIST; LEFT; COMPLETE; X-RAY</t>
  </si>
  <si>
    <t>WRIST; BILATERAL; COMPLETE; X-RAY</t>
  </si>
  <si>
    <t>HIP; RIGHT; ONE VIEW; X-RAY</t>
  </si>
  <si>
    <t>HIP; LEFT; ONE VIEW; X-RAY</t>
  </si>
  <si>
    <t>UROGRAPHY, RETROGRADE; X-RAY</t>
  </si>
  <si>
    <t>CYSTOGRAPHY, MIN. 3 VIEWS; S&amp;I; X-RAY</t>
  </si>
  <si>
    <t>74430</t>
  </si>
  <si>
    <t>URETHROCYSTOGRAPHY, RETROGRADE;S&amp;I;X-RAY</t>
  </si>
  <si>
    <t>74450</t>
  </si>
  <si>
    <t>URETHROCYSTOGRAPHY, VOIDING,S&amp;I; X-RAY</t>
  </si>
  <si>
    <t>74455</t>
  </si>
  <si>
    <t>DXA BONE DENSITY STUDY</t>
  </si>
  <si>
    <t>77080</t>
  </si>
  <si>
    <t>ABDOMEN; SINGLE ANTER; X-RAY</t>
  </si>
  <si>
    <t>74018</t>
  </si>
  <si>
    <t>ABDOMEN; ANTER/OBLIQUE/CONE; X-RAY</t>
  </si>
  <si>
    <t>74010</t>
  </si>
  <si>
    <t>ABDOMEN; COMPLETE; X-RAY</t>
  </si>
  <si>
    <t>74019</t>
  </si>
  <si>
    <t>ACROMIOCLAVICULAR JOINTS;BILATERAL;X-RAY</t>
  </si>
  <si>
    <t>73050</t>
  </si>
  <si>
    <t>ABDOMEN; COMPLETE ACUTE SERIES; X-RAY</t>
  </si>
  <si>
    <t>74022</t>
  </si>
  <si>
    <t>COLON; AIR CONTR.W/ BARIUM; X-RAY</t>
  </si>
  <si>
    <t>74280</t>
  </si>
  <si>
    <t>COLON; BARIUM ENEMA; X-RAY</t>
  </si>
  <si>
    <t>74270</t>
  </si>
  <si>
    <t>ESOPHAGUS; X-RAY</t>
  </si>
  <si>
    <t>74220</t>
  </si>
  <si>
    <t>PHARYNX &amp;/OR CERVICAL ESOPHAGUS; X-RAY</t>
  </si>
  <si>
    <t>74210</t>
  </si>
  <si>
    <t>BREAST-LOCALIZATION</t>
  </si>
  <si>
    <t>19081</t>
  </si>
  <si>
    <t>BREAST-SURG SPECIMEN</t>
  </si>
  <si>
    <t>76098</t>
  </si>
  <si>
    <t>SPINE CERVICAL; MIN. 3 VIEWS; X-RAY</t>
  </si>
  <si>
    <t>72050</t>
  </si>
  <si>
    <t>CHEST;2 VIEWS W/APICAL LORD.PROC. X-RAY</t>
  </si>
  <si>
    <t>71047</t>
  </si>
  <si>
    <t>CHEST;SINGLE VIEW;FRONTAL;X-RAY</t>
  </si>
  <si>
    <t>71045</t>
  </si>
  <si>
    <t>CHEST TWO VIEWS; X-RAY</t>
  </si>
  <si>
    <t>71046</t>
  </si>
  <si>
    <t>CHEST;2 VIEWS W/OBLIQUE PROJ.;X-RAY</t>
  </si>
  <si>
    <t>CHEST; SPECIAL VIEWS; X-RAY</t>
  </si>
  <si>
    <t>71035</t>
  </si>
  <si>
    <t>CHEST XRY PA &amp; LATRL</t>
  </si>
  <si>
    <t>SACRUM &amp; COCCYX; MIN. 2 VIEWS; X-RAY</t>
  </si>
  <si>
    <t>72220</t>
  </si>
  <si>
    <t>SPINE; THORACIC; ANTER.&amp;LATERAL; X-RAY</t>
  </si>
  <si>
    <t>72070</t>
  </si>
  <si>
    <t>FLUOROSCOPY</t>
  </si>
  <si>
    <t>76000</t>
  </si>
  <si>
    <t>FLUOROSCOPY TECH</t>
  </si>
  <si>
    <t>FLUOROSCOPIC LOCAL FOR NEEDLE BIOPSY;X-R</t>
  </si>
  <si>
    <t>RADIOL.EXAM FOR FOREIGN BODY;CHILD;X-RAY</t>
  </si>
  <si>
    <t>76010</t>
  </si>
  <si>
    <t>BONE AGE STUDIES; X-RAY</t>
  </si>
  <si>
    <t>77072</t>
  </si>
  <si>
    <t>BONE LENGTH STUDIES; X-RAY</t>
  </si>
  <si>
    <t>77073</t>
  </si>
  <si>
    <t>FLUOROSCOPIC-LOCAL</t>
  </si>
  <si>
    <t>FLURO-LOCAL BY XRAY</t>
  </si>
  <si>
    <t>UROGRAPHY, INFUSION, DRIP TECH.; X-RAY</t>
  </si>
  <si>
    <t>74410</t>
  </si>
  <si>
    <t>UROGRAPHY, INTRAVENOUS; X-RAY</t>
  </si>
  <si>
    <t>74400</t>
  </si>
  <si>
    <t>UROGRAPHY, ANTERGRADE, S&amp;I; X-RAY</t>
  </si>
  <si>
    <t>74425</t>
  </si>
  <si>
    <t>SPINE; LUMBOSACRAL; ANTER.&amp;LATER.; X-RAY</t>
  </si>
  <si>
    <t>72100</t>
  </si>
  <si>
    <t>MANDIBLE; PARTIAL; X-RAY</t>
  </si>
  <si>
    <t>70100</t>
  </si>
  <si>
    <t>MANDIBLE; COMPLETE; X-RAY</t>
  </si>
  <si>
    <t>70110</t>
  </si>
  <si>
    <t>MASTOIDS;LESS THAN 3 VIEWS/SIDE X-RAY</t>
  </si>
  <si>
    <t>70120</t>
  </si>
  <si>
    <t>MASTOIDS; LESS THAN 3 VIEWS/SIDE X-RAY</t>
  </si>
  <si>
    <t>MASTOIDS;LESS THAN 3VIEWS/SIDE BILAT.X-R</t>
  </si>
  <si>
    <t>MASTOIDS; RIGHT; COMPLETE; X-RAY</t>
  </si>
  <si>
    <t>70130</t>
  </si>
  <si>
    <t>MASTOIDS; LEFT; COMPLETE; X-RAY</t>
  </si>
  <si>
    <t>MASTOIDS; BILATERAL; COMPLETE; X-RAY</t>
  </si>
  <si>
    <t>NECK,SOFT TISSUE X-RAY</t>
  </si>
  <si>
    <t>70360</t>
  </si>
  <si>
    <t>NASAL BONES;RIGHT;COMPLETE;X-RAY</t>
  </si>
  <si>
    <t>70160</t>
  </si>
  <si>
    <t>NASAL BONES;LEFT;COMPLETE;X-RAY</t>
  </si>
  <si>
    <t>NASAL BONES;BILATERAL;COMPLETE;X-RAY</t>
  </si>
  <si>
    <t>OPTIC FORAMINA;RIGHT;X-RAY</t>
  </si>
  <si>
    <t>70190</t>
  </si>
  <si>
    <t>OPTIC FORAMINA;LEFT;X-RAY</t>
  </si>
  <si>
    <t>OPTIC FORAMINA;BILATERAL;X-RAY</t>
  </si>
  <si>
    <t>OPTISON INJECTION</t>
  </si>
  <si>
    <t>Q9556</t>
  </si>
  <si>
    <t>A9700</t>
  </si>
  <si>
    <t>OMNIPAQUE 240 PER ML</t>
  </si>
  <si>
    <t>Q9966</t>
  </si>
  <si>
    <t>ORBIT;RIGHT;X-RAY</t>
  </si>
  <si>
    <t>70200</t>
  </si>
  <si>
    <t>ORBIT;LEFT;X-RAY</t>
  </si>
  <si>
    <t>ORBITS;BILATERAL;X-RAY</t>
  </si>
  <si>
    <t>PORTABLE CHEST-XRAY</t>
  </si>
  <si>
    <t>RIBS; BILATERAL; THREE VIEWS; X-RAY</t>
  </si>
  <si>
    <t>71110</t>
  </si>
  <si>
    <t>RIBS W/CHEST;BILATERAL;MIN.4 VIEWS;X-RAY</t>
  </si>
  <si>
    <t>71111</t>
  </si>
  <si>
    <t>RIBS; RIGHT; X-RAY</t>
  </si>
  <si>
    <t>71100</t>
  </si>
  <si>
    <t>RIBS; LEFT; X-RAY</t>
  </si>
  <si>
    <t>RIBS W/CHEST;RIGHT;MIN.3 VIEWS; X-RAY</t>
  </si>
  <si>
    <t>71101</t>
  </si>
  <si>
    <t>RIBS W/CHEST; LEFT; MIN.3 VIEWS;X-RAY</t>
  </si>
  <si>
    <t>SACROILIAC JOINTS;RIGHT;MIN.3VIEWS;X-RAY</t>
  </si>
  <si>
    <t>72202</t>
  </si>
  <si>
    <t>SACROILIAC JOINTS;LEFT;MIN.3VIEWS;X-RAY</t>
  </si>
  <si>
    <t>SACROILIAC JOINTS;BILAT;MIN.3VIEWS;X-RAY</t>
  </si>
  <si>
    <t>HYSTEROSALPINGOGRAPHY, S&amp;I; X-RAY</t>
  </si>
  <si>
    <t>74740</t>
  </si>
  <si>
    <t>SINUSES;COMPLETE;RIGHT;MIN.3VIEWS;X-RAY</t>
  </si>
  <si>
    <t>70220</t>
  </si>
  <si>
    <t>SINUSES;COMPLETE;LEFT;MIN.3VIEWS;X-RAY</t>
  </si>
  <si>
    <t>SINUSES;COMPLETE;BILAT;MIN.3VIEWS;X-RAY</t>
  </si>
  <si>
    <t>SKULL; COMPLETE; X-RAY</t>
  </si>
  <si>
    <t>70260</t>
  </si>
  <si>
    <t>SKULL; LESS THAN 4 VIEWS; X-RAY</t>
  </si>
  <si>
    <t>70250</t>
  </si>
  <si>
    <t>SMALL BOWEL SERIES</t>
  </si>
  <si>
    <t>74250</t>
  </si>
  <si>
    <t>SMALL BOWEL SERIES;ENTEROCLYSIS TUBE;X-R</t>
  </si>
  <si>
    <t>74251</t>
  </si>
  <si>
    <t>STERNOCLAVICULAR JOINTS;RIGHT;MIN.3;X-RY</t>
  </si>
  <si>
    <t>71130</t>
  </si>
  <si>
    <t>STERNOCLAVICULAR JOINTS;LEFT;MIN.2;X-RAY</t>
  </si>
  <si>
    <t>STERNOCLAVICULAR JOINTS;BILAT;MIN.3;X-RY</t>
  </si>
  <si>
    <t>SPINE; ENTIRE; ANTER.&amp;LATERAL; X-RAY</t>
  </si>
  <si>
    <t>72010</t>
  </si>
  <si>
    <t>SPINE; SINGLE VIEW; X-RAY</t>
  </si>
  <si>
    <t>72020</t>
  </si>
  <si>
    <t>SPINE; CERVICAL; COMPLETE; X-RAY</t>
  </si>
  <si>
    <t>72052</t>
  </si>
  <si>
    <t>SPINE; THORACOLUMBAR; STANDING; X-RAY</t>
  </si>
  <si>
    <t>72081</t>
  </si>
  <si>
    <t>SPINE;THORACIC;ANTER.&amp;LAT.;W/SWIM;X-RAY</t>
  </si>
  <si>
    <t>72072</t>
  </si>
  <si>
    <t>SPINE; THORACIC; COMPLETE; X-RAY</t>
  </si>
  <si>
    <t>72074</t>
  </si>
  <si>
    <t>CHOLANGIOGRAPHY;POSTOP; S&amp;I; X-RAY</t>
  </si>
  <si>
    <t>47531</t>
  </si>
  <si>
    <t>STERNUM; MIN. 2 VIEWS; X-RAY</t>
  </si>
  <si>
    <t>71120</t>
  </si>
  <si>
    <t>TMJ; BILATERAL; X-RAY</t>
  </si>
  <si>
    <t>70330</t>
  </si>
  <si>
    <t>TMJ; RIGHT; X-RAY</t>
  </si>
  <si>
    <t>70328</t>
  </si>
  <si>
    <t>TMJ; LEFT; X-RAY</t>
  </si>
  <si>
    <t>UPPER EXTREMITY;INFANT;MIN.2 VIEWS;X-RAY</t>
  </si>
  <si>
    <t>73092</t>
  </si>
  <si>
    <t>UPPER GI W/O KUB; X-RAY</t>
  </si>
  <si>
    <t>74240</t>
  </si>
  <si>
    <t>UPPER GI WITH KUB; X-RAY</t>
  </si>
  <si>
    <t>74241</t>
  </si>
  <si>
    <t>UPPER GI W/ SMALL BOWEL; X-RAY</t>
  </si>
  <si>
    <t>74245</t>
  </si>
  <si>
    <t>UPPER GI AIR CONT.W/BARIUM W/O KUB;X-RAY</t>
  </si>
  <si>
    <t>74246</t>
  </si>
  <si>
    <t>UPPER GI AIR CONTR. W/BARIUM W/KUB;X-RAY</t>
  </si>
  <si>
    <t>74247</t>
  </si>
  <si>
    <t>UPPER GI W/AIR,BARIUM &amp; SM.BOWEL; X-RAY</t>
  </si>
  <si>
    <t>74249</t>
  </si>
  <si>
    <t>VENOGRAPHY, EXTREMITY; RIGHT; S&amp;I; X-RAY</t>
  </si>
  <si>
    <t>75820</t>
  </si>
  <si>
    <t>VENOGRAPHY, EXTREMITY;LEFT; S&amp;I; X-RAY</t>
  </si>
  <si>
    <t>VENOGRAPHY, EXTREMITY; BILATERAL; X-RAY</t>
  </si>
  <si>
    <t>75822</t>
  </si>
  <si>
    <t>SINUSES;PARANASAL;RIGHT;&gt;3 VIEWS;X-RAY</t>
  </si>
  <si>
    <t>70210</t>
  </si>
  <si>
    <t>SINUSES;PARANASAL;LEFT;&gt;3 VIEWS;X-RAY</t>
  </si>
  <si>
    <t>SINUSES;PARANASAL;BILAT;&gt;3 VIEWS;X-RAY</t>
  </si>
  <si>
    <t>WRIST; RIGHT; ANTER&amp;LATERAL; X-RAY</t>
  </si>
  <si>
    <t>73100</t>
  </si>
  <si>
    <t>WRIST; LEFT; ANTER&amp;LATERAL; X-RAY</t>
  </si>
  <si>
    <t>WRIST; BILATERAL; ANTER&amp;LATER; X-RAY</t>
  </si>
  <si>
    <t>CT BRAIN W/O CONTRAST</t>
  </si>
  <si>
    <t>70450</t>
  </si>
  <si>
    <t>CT BRAIN W/CONTRAST</t>
  </si>
  <si>
    <t>70460</t>
  </si>
  <si>
    <t>CT NECK W/O CONTRAST</t>
  </si>
  <si>
    <t>70490</t>
  </si>
  <si>
    <t>CT NECK W/CONTRAST</t>
  </si>
  <si>
    <t>70491</t>
  </si>
  <si>
    <t>CT THORAX W/O CONTRAST</t>
  </si>
  <si>
    <t>71250</t>
  </si>
  <si>
    <t>CT THORAX W/CONTRAST</t>
  </si>
  <si>
    <t>71260</t>
  </si>
  <si>
    <t>CT LUMBAR SPINE W/O CONTRAST</t>
  </si>
  <si>
    <t>72131</t>
  </si>
  <si>
    <t>CT PELVIS W/O CONTRAST</t>
  </si>
  <si>
    <t>72192</t>
  </si>
  <si>
    <t>CT PELVIS W/CONTRAST</t>
  </si>
  <si>
    <t>72193</t>
  </si>
  <si>
    <t>CT UPPER EXTREMITY W/O CONTRAST</t>
  </si>
  <si>
    <t>73200</t>
  </si>
  <si>
    <t>CT UPPER EXTREMITY W/CONTRAST</t>
  </si>
  <si>
    <t>73201</t>
  </si>
  <si>
    <t>CT LOWER EXTREMITY W/O CONTRAST</t>
  </si>
  <si>
    <t>73700</t>
  </si>
  <si>
    <t>CT LOWER EXTREMITY W/CONTRAST</t>
  </si>
  <si>
    <t>73701</t>
  </si>
  <si>
    <t>CT ABDOMEN W/O CONTRAST</t>
  </si>
  <si>
    <t>74150</t>
  </si>
  <si>
    <t>CT ABDOMEN W/CONTRAST</t>
  </si>
  <si>
    <t>74160</t>
  </si>
  <si>
    <t>CT BONE DENSITY</t>
  </si>
  <si>
    <t>77078</t>
  </si>
  <si>
    <t>CT ORBIT W/O CONTRAST</t>
  </si>
  <si>
    <t>CT ORBIT W/CONTRAST</t>
  </si>
  <si>
    <t>70481</t>
  </si>
  <si>
    <t>CT ABDOMEN W/WO CONTRAST</t>
  </si>
  <si>
    <t>74170</t>
  </si>
  <si>
    <t>CT BRAIN W/WO CONTRAST</t>
  </si>
  <si>
    <t>70470</t>
  </si>
  <si>
    <t>CT ORBIT W/WO CONTRAST</t>
  </si>
  <si>
    <t>70482</t>
  </si>
  <si>
    <t>CT LOWER EXTREMITY W/WO CONTRAST</t>
  </si>
  <si>
    <t>73702</t>
  </si>
  <si>
    <t>CT MAXILLOFACIAL AREA W/WO CONTRAST</t>
  </si>
  <si>
    <t>70488</t>
  </si>
  <si>
    <t>CT MAXILLOFACIAL AREA W/O CONTRAST</t>
  </si>
  <si>
    <t>70486</t>
  </si>
  <si>
    <t>CT MAXILLOFACIAL AREA W/CONTRAST</t>
  </si>
  <si>
    <t>70487</t>
  </si>
  <si>
    <t>CT NECK W/WO CONTRAST</t>
  </si>
  <si>
    <t>70492</t>
  </si>
  <si>
    <t>CT UPPER EXTREMITY W/WO CONTRAST</t>
  </si>
  <si>
    <t>73202</t>
  </si>
  <si>
    <t>CT THORAX W/WO CONTRAST</t>
  </si>
  <si>
    <t>71270</t>
  </si>
  <si>
    <t>CT FOR NEEDLE BIOPSY</t>
  </si>
  <si>
    <t>77012</t>
  </si>
  <si>
    <t>CT ABDOMEN &amp; PELVIS W/O CONTRAST</t>
  </si>
  <si>
    <t>74176</t>
  </si>
  <si>
    <t>CT ABDOMEN &amp; PELVIS W/CONTRAST</t>
  </si>
  <si>
    <t>74177</t>
  </si>
  <si>
    <t>CT ANGIOGRAPHY-HEAD</t>
  </si>
  <si>
    <t>70496</t>
  </si>
  <si>
    <t>CT ABDOMEN &amp; PELVIS W/WO CONTRAST</t>
  </si>
  <si>
    <t>74178</t>
  </si>
  <si>
    <t>CT CERVICAL SPINE W/O CONTRAST</t>
  </si>
  <si>
    <t>72125</t>
  </si>
  <si>
    <t>CT CERVICAL SPINE W/CONTRAST</t>
  </si>
  <si>
    <t>72126</t>
  </si>
  <si>
    <t>CT CERVICAL SPINE W/WO CONTRAST</t>
  </si>
  <si>
    <t>72127</t>
  </si>
  <si>
    <t>CT ANGIOGRAPHY-NECK</t>
  </si>
  <si>
    <t>70498</t>
  </si>
  <si>
    <t>CT THORACIC SPINE W/O CONTRAST</t>
  </si>
  <si>
    <t>72128</t>
  </si>
  <si>
    <t>CT PE PROTOCOL</t>
  </si>
  <si>
    <t>71275</t>
  </si>
  <si>
    <t>CT PELVIS W/WO CONTRAST</t>
  </si>
  <si>
    <t>72194</t>
  </si>
  <si>
    <t>ANGIOGRAM RENAL ARTERIES W/WO CONTRAST</t>
  </si>
  <si>
    <t>74175</t>
  </si>
  <si>
    <t>CT ANGIOGRAPHY-PELVIS</t>
  </si>
  <si>
    <t>72191</t>
  </si>
  <si>
    <t>T-TUBE CHOLANGIOGRAM</t>
  </si>
  <si>
    <t>74320</t>
  </si>
  <si>
    <t>CT L-SPINE W/CONTRAST</t>
  </si>
  <si>
    <t>72132</t>
  </si>
  <si>
    <t>CT L-SPINE W/WO CONTRAST</t>
  </si>
  <si>
    <t>72133</t>
  </si>
  <si>
    <t>RESPIRATORY THERAPY</t>
  </si>
  <si>
    <t>AEROCHAMBER  #002080</t>
  </si>
  <si>
    <t>AEROCHAMBER MASK-SMALL  #HS81110</t>
  </si>
  <si>
    <t>AEROCHAMBER MASK-MEDIUM  #HS81210</t>
  </si>
  <si>
    <t>AEROFUSE DRAIN BAG  #001561</t>
  </si>
  <si>
    <t>AEROCHAMBER MASK</t>
  </si>
  <si>
    <t>SIDESTREAM NEBULIZER  #002035</t>
  </si>
  <si>
    <t>IPPB CIRCUIT  #1618</t>
  </si>
  <si>
    <t>DFS PFT</t>
  </si>
  <si>
    <t>AEROSOL THER. SET-UP</t>
  </si>
  <si>
    <t>94640</t>
  </si>
  <si>
    <t>NELCOR O2 FINGER SENSOR</t>
  </si>
  <si>
    <t>DRUG NEBULIZER SUBSEQUENT</t>
  </si>
  <si>
    <t>94799</t>
  </si>
  <si>
    <t>AEROSOL MIST/HR</t>
  </si>
  <si>
    <t>ALUPENT TO .3CC</t>
  </si>
  <si>
    <t>AMBU BAGS</t>
  </si>
  <si>
    <t>AEROSOL MIST-12 HRS</t>
  </si>
  <si>
    <t>A7506</t>
  </si>
  <si>
    <t>APNEA MONITOR SETUP</t>
  </si>
  <si>
    <t>APNEA MTR PER DAY</t>
  </si>
  <si>
    <t>94772</t>
  </si>
  <si>
    <t>ALBUTEROL &gt;.25CC</t>
  </si>
  <si>
    <t>AQUA PAK</t>
  </si>
  <si>
    <t>ASTHMA NEFRIN TO.5CC</t>
  </si>
  <si>
    <t>ATROVENT  (2.5ML)</t>
  </si>
  <si>
    <t>BIS ELECTRODE O2 SENSOR</t>
  </si>
  <si>
    <t>BOUGIE 15 FR</t>
  </si>
  <si>
    <t>CATH N SLEEVE 18FR</t>
  </si>
  <si>
    <t>COMP. AIR PER HOUR</t>
  </si>
  <si>
    <t>DISP HEATER COLUMN</t>
  </si>
  <si>
    <t>DISPOSABLE THERMO</t>
  </si>
  <si>
    <t>EASY CAP</t>
  </si>
  <si>
    <t>HOLTER ANALYSIS</t>
  </si>
  <si>
    <t>HEAT MOISTURE EXCHGR</t>
  </si>
  <si>
    <t>HOLTER MONITOR-24 HR</t>
  </si>
  <si>
    <t>94200</t>
  </si>
  <si>
    <t>NEO-SYNEPHRINE 1% UD</t>
  </si>
  <si>
    <t>94150</t>
  </si>
  <si>
    <t>HOLTER MONITOR REV/INT 24 HR</t>
  </si>
  <si>
    <t>HOLTER MONITOR 3-14 DAYS</t>
  </si>
  <si>
    <t>HOLTER MONITOR REV/INT 3-14 DAYS</t>
  </si>
  <si>
    <t>INCENTIVE SPIRO.S-UP</t>
  </si>
  <si>
    <t>INCENTIVE SPIROMETER (SUPPLY)</t>
  </si>
  <si>
    <t>A9284</t>
  </si>
  <si>
    <t>VENT CIRCUIT</t>
  </si>
  <si>
    <t>I.P.P.B. SET-UP</t>
  </si>
  <si>
    <t>I.P.P.B. SUBSEQUENT</t>
  </si>
  <si>
    <t>MASK-O2</t>
  </si>
  <si>
    <t>METER DOSE INHALER</t>
  </si>
  <si>
    <t>METERED DOSE INHALER; SUBSEQUENT</t>
  </si>
  <si>
    <t>CROUP TENT INITIATION</t>
  </si>
  <si>
    <t>CROUP TENT PER HR</t>
  </si>
  <si>
    <t>CROUP TENT-12 HRS</t>
  </si>
  <si>
    <t>DEMONSTRATION\EVALUATION</t>
  </si>
  <si>
    <t>94664</t>
  </si>
  <si>
    <t>MUCOMYST</t>
  </si>
  <si>
    <t>MUCOMYST 20% EA/CC</t>
  </si>
  <si>
    <t>MUCUS SPEC. TRAP</t>
  </si>
  <si>
    <t>NASAL CANNULA</t>
  </si>
  <si>
    <t>NASAL CANNULA-SET UP</t>
  </si>
  <si>
    <t>NASAL CANNULA NEO-NATE  #002611</t>
  </si>
  <si>
    <t>NASAL CANNULA PED  #002662</t>
  </si>
  <si>
    <t>PRESSURE EASY  #C371-292004</t>
  </si>
  <si>
    <t>ULT.NEBULIZER SETUP</t>
  </si>
  <si>
    <t>NEBULIZER TRMNT-30MN</t>
  </si>
  <si>
    <t>PALL CIRCUIT FILTER #1605</t>
  </si>
  <si>
    <t>PEDI. CROUP TENT   #81-THS532</t>
  </si>
  <si>
    <t>SODIUM CHLORIDE 0.9% 3CC/&lt;  #5257</t>
  </si>
  <si>
    <t>S.CHLORIDE 0.9%-15ML  #AL4015</t>
  </si>
  <si>
    <t>STERI-CATH KIT   #C108-0221</t>
  </si>
  <si>
    <t>STERILE WATER 1000ML</t>
  </si>
  <si>
    <t>STERILE WATER-1550ML</t>
  </si>
  <si>
    <t>RESP ASSIST/15 MIN</t>
  </si>
  <si>
    <t>VENT FEED SET</t>
  </si>
  <si>
    <t>VENTILATOR PER DAY</t>
  </si>
  <si>
    <t>94002</t>
  </si>
  <si>
    <t>VENTILATOR SET-UP</t>
  </si>
  <si>
    <t>VENTILATOR STANDBY</t>
  </si>
  <si>
    <t>VOLDYNE VOLUM.EXERC</t>
  </si>
  <si>
    <t>NITROUS OXIDE 0-15 MIN</t>
  </si>
  <si>
    <t>OXYGEN CYLINDER/CART</t>
  </si>
  <si>
    <t>OXYGEN 1-5 LITER HRS</t>
  </si>
  <si>
    <t>OXYGEN 1-5 LTR HRS (12 HRS)</t>
  </si>
  <si>
    <t>OXYGEN 6 PLUS LT HRS</t>
  </si>
  <si>
    <t>OXYGEN 6 PLUS LTR HRS (12 HRS)</t>
  </si>
  <si>
    <t>OXYHOOD-PER HOUR</t>
  </si>
  <si>
    <t>OXYGEN PRN</t>
  </si>
  <si>
    <t>OXYMASK</t>
  </si>
  <si>
    <t>PEAK FLOW</t>
  </si>
  <si>
    <t>PEAK FLOW-UNIVERSAL  #01801</t>
  </si>
  <si>
    <t>VENTI-COMP BAG  #1550</t>
  </si>
  <si>
    <t>SPUTUM CUPS</t>
  </si>
  <si>
    <t>MUCUS SPECIMEN TRAPS  #35860</t>
  </si>
  <si>
    <t>SIMPLE O2 MASK</t>
  </si>
  <si>
    <t>SIMPLE PED O2 MASK  #001262</t>
  </si>
  <si>
    <t>SIMPLE INF. O2 MASK</t>
  </si>
  <si>
    <t>REBREATHER O2 MASK</t>
  </si>
  <si>
    <t>REGULATOR/DAY</t>
  </si>
  <si>
    <t>NON-REBREATHER MASK</t>
  </si>
  <si>
    <t>NON REBREATHER MASK-PED   #1058</t>
  </si>
  <si>
    <t>STAT. CHARGE</t>
  </si>
  <si>
    <t>VENTI-MASK ADULT  #001255</t>
  </si>
  <si>
    <t>TRACH TUBE STRAP</t>
  </si>
  <si>
    <t>TRACHEOSTOMY MASK-ADULT  #001225</t>
  </si>
  <si>
    <t>AEROSOL MASK</t>
  </si>
  <si>
    <t>AEROSOL MASK - PED.  #355-220</t>
  </si>
  <si>
    <t>CODE 33</t>
  </si>
  <si>
    <t>FACE TENT</t>
  </si>
  <si>
    <t>FLOW METER PER DAY</t>
  </si>
  <si>
    <t>O2 SUPPLY TUBING  #001301</t>
  </si>
  <si>
    <t>LG.BORE AEROSOL TBG.</t>
  </si>
  <si>
    <t>E T TUBE HOLDER</t>
  </si>
  <si>
    <t>SAT. MONITOR/HR.</t>
  </si>
  <si>
    <t>94762</t>
  </si>
  <si>
    <t>T-PIECE</t>
  </si>
  <si>
    <t>ADULT RESUSCITN.BAG</t>
  </si>
  <si>
    <t>AMBU BAG-PED  #2K8008</t>
  </si>
  <si>
    <t>AMBU BAG-INFANT  #2K8010</t>
  </si>
  <si>
    <t>INF OXY-HOOD SET-UP</t>
  </si>
  <si>
    <t>CONCHAPAK W/COLUMN  #V385-60</t>
  </si>
  <si>
    <t>DISP. HEAD STRAP  #C73-312106</t>
  </si>
  <si>
    <t>DISP. PROBE-ADULT  #D-25</t>
  </si>
  <si>
    <t>VENTILATOR CIRC BEAR 1000 #OY1779</t>
  </si>
  <si>
    <t>SENSOR-INFANT</t>
  </si>
  <si>
    <t>DISP. PROBE -PEDI  #D-20</t>
  </si>
  <si>
    <t>PULSE OXIMETRY 24HR</t>
  </si>
  <si>
    <t>SPUTUM INDUCTION</t>
  </si>
  <si>
    <t>SPUTUM COLLECTION</t>
  </si>
  <si>
    <t>89220</t>
  </si>
  <si>
    <t>TRACHEAL SUCTION</t>
  </si>
  <si>
    <t>31720</t>
  </si>
  <si>
    <t>DISP CPAP MASK LG    #C73-452036</t>
  </si>
  <si>
    <t>DISTILLED WATER-GAL</t>
  </si>
  <si>
    <t>CPAP-SET UP</t>
  </si>
  <si>
    <t>94660</t>
  </si>
  <si>
    <t>CARDIAC MONITORING</t>
  </si>
  <si>
    <t>CPAP CONT./HOURS</t>
  </si>
  <si>
    <t>C PAP/BI PAP INITIATION</t>
  </si>
  <si>
    <t>C PAP/ BI PAP PER DAY</t>
  </si>
  <si>
    <t>BI-PAP CIRCUIT</t>
  </si>
  <si>
    <t>HOLTER KIT   #HKLL5109V60</t>
  </si>
  <si>
    <t>CONTOUR NASAL MASK  #C73-312105</t>
  </si>
  <si>
    <t>NON-PRESSURIZED INHALATION TREATMENT</t>
  </si>
  <si>
    <t>CPAP/BIPAP MASK</t>
  </si>
  <si>
    <t>C D N FIRST HOUR</t>
  </si>
  <si>
    <t>94644</t>
  </si>
  <si>
    <t>TELEMETRY ECG MONITORING</t>
  </si>
  <si>
    <t>93229</t>
  </si>
  <si>
    <t>C D N EACH ADDTL HOUR</t>
  </si>
  <si>
    <t>94645</t>
  </si>
  <si>
    <t>VENTILATION ASSIST &amp; MANAGEMENT;1ST DAY</t>
  </si>
  <si>
    <t>VENTILATION ASSIST &amp; MGMT;SUBSEQUENT DAY</t>
  </si>
  <si>
    <t>94003</t>
  </si>
  <si>
    <t>CPAP/BIPAP;INITIATION &amp; MANAGEMENT</t>
  </si>
  <si>
    <t>CHEST PHYSIOTHERAPY INITIAL</t>
  </si>
  <si>
    <t>94667</t>
  </si>
  <si>
    <t>MANIPULATION CHESTWALL;SUBSEQUENT</t>
  </si>
  <si>
    <t>94668</t>
  </si>
  <si>
    <t>OXYGEN THERAPY; SET-UP</t>
  </si>
  <si>
    <t>VITAL CAPACITY, TOTAL</t>
  </si>
  <si>
    <t>PEAK FLOW INITIAL</t>
  </si>
  <si>
    <t>FUNCTIONAL RESIDUAL CAPACITY/RESD.VOLUME</t>
  </si>
  <si>
    <t>94240</t>
  </si>
  <si>
    <t>EXPIRED GAS COLLECTION,QUANT;SINGLE PROC</t>
  </si>
  <si>
    <t>94250</t>
  </si>
  <si>
    <t>THORACIC GAS VOLUME</t>
  </si>
  <si>
    <t>94260</t>
  </si>
  <si>
    <t>NITROGEN WASHOUT</t>
  </si>
  <si>
    <t>94350</t>
  </si>
  <si>
    <t>DETERM RESISTANCE TO AIRFLOW</t>
  </si>
  <si>
    <t>94360</t>
  </si>
  <si>
    <t>DETERM AIRWAY CLOSING VOLUME;SINGLE BR.</t>
  </si>
  <si>
    <t>94370</t>
  </si>
  <si>
    <t>RESPIRATORY FLOW VOLUME LOOP</t>
  </si>
  <si>
    <t>94375</t>
  </si>
  <si>
    <t>BREATHING RESPONSE TO CO2</t>
  </si>
  <si>
    <t>94400</t>
  </si>
  <si>
    <t>BREATHING RESPONSE TO HYPOXIA</t>
  </si>
  <si>
    <t>94450</t>
  </si>
  <si>
    <t>PULMONARY STRESS TEST;SIMPLE</t>
  </si>
  <si>
    <t>94620</t>
  </si>
  <si>
    <t>PULMONARY STRESS TEST;COMPLEX</t>
  </si>
  <si>
    <t>94621</t>
  </si>
  <si>
    <t>OXYGEN UPTAKE REST/EXERCISE;DIRECT</t>
  </si>
  <si>
    <t>94680</t>
  </si>
  <si>
    <t>OXYGEN UPTAKE;INCLUDING CO2 OUTPUT</t>
  </si>
  <si>
    <t>94681</t>
  </si>
  <si>
    <t>OXYGEN UPTAKE;REST;INDIRECT</t>
  </si>
  <si>
    <t>94690</t>
  </si>
  <si>
    <t>CARBON MONOXIDE DIFFUSING CAPACITY</t>
  </si>
  <si>
    <t>94720</t>
  </si>
  <si>
    <t>MEMBRANE DIFFUSION CAPACITY</t>
  </si>
  <si>
    <t>94725</t>
  </si>
  <si>
    <t>PULMONARY COMPLIANCE STUDY;ANY METHOD</t>
  </si>
  <si>
    <t>94750</t>
  </si>
  <si>
    <t>PULSE OXIMETRY;SINGLE DETERMINATION</t>
  </si>
  <si>
    <t>PULSE OXIMETRY;MULTIPLE DETERMINATION</t>
  </si>
  <si>
    <t>PULSE OXIMETRY;CONTINUOUS OVERNIGHT</t>
  </si>
  <si>
    <t>ALBUTEROL INH SOL 2.5MG/O.5MG</t>
  </si>
  <si>
    <t>J7620</t>
  </si>
  <si>
    <t>LEVALBUTEROL 1.25MG/3ML INH</t>
  </si>
  <si>
    <t>ALBUTEROL SULFATE 0.83%/3ML</t>
  </si>
  <si>
    <t>IPRATROPIUM BROMIDE .02%/2.5ML INH</t>
  </si>
  <si>
    <t>RACEPINEPHRINE 2.25%/0.5ML INH</t>
  </si>
  <si>
    <t>ACETYLCYSTEINE 20%/30ML</t>
  </si>
  <si>
    <t>CONTINUOUS NEB. CIRCUITS</t>
  </si>
  <si>
    <t>CONT DRUG NEBULIZER-PER DAY</t>
  </si>
  <si>
    <t>PULMICORT</t>
  </si>
  <si>
    <t>IPRATROPIUM/ALBUTEROL INH SOL NEB 0.53MG</t>
  </si>
  <si>
    <t>TOBACCO CESSATION 3-10 MIN</t>
  </si>
  <si>
    <t>G0375</t>
  </si>
  <si>
    <t>TOBACCO CESSATION &gt; 10 MIN</t>
  </si>
  <si>
    <t>G0376</t>
  </si>
  <si>
    <t>SPEECH THERAPY</t>
  </si>
  <si>
    <t>AURAL REHABILITATION W/ COCHLEAR IMPLANT</t>
  </si>
  <si>
    <t>92510</t>
  </si>
  <si>
    <t>SPEECH PATH EVAL</t>
  </si>
  <si>
    <t>92522</t>
  </si>
  <si>
    <t>SPEECH THERAPY GROUP 15 MIN</t>
  </si>
  <si>
    <t>92508</t>
  </si>
  <si>
    <t>SPEECH THERAPY 15 MIN</t>
  </si>
  <si>
    <t>92507</t>
  </si>
  <si>
    <t>SWALLOWING TREAT</t>
  </si>
  <si>
    <t>92526</t>
  </si>
  <si>
    <t>BEDSIDE SWALLOWING EVAL</t>
  </si>
  <si>
    <t>92610</t>
  </si>
  <si>
    <t>EVAL USE/FIT VOICE PROSTHETIC DEV</t>
  </si>
  <si>
    <t>THER SVC/SPEECH GEN DEV (15 MIN)</t>
  </si>
  <si>
    <t>92609</t>
  </si>
  <si>
    <t>EVAL FOR SPEECH GEN DEVICE</t>
  </si>
  <si>
    <t>92597</t>
  </si>
  <si>
    <t>BEDSIDE SWALLOWING EVALUATION</t>
  </si>
  <si>
    <t>SWALLOWING TREATMENT</t>
  </si>
  <si>
    <t>VIDEO FLUOROSCOPIC SWALLOWING EVALUATION</t>
  </si>
  <si>
    <t>92611</t>
  </si>
  <si>
    <t>SPEECH THERAPY GROUP</t>
  </si>
  <si>
    <t>EVAL USE/FITTING VOICE PROSTHETIC DEVICE</t>
  </si>
  <si>
    <t>ASSESSMENT OF APHASIA</t>
  </si>
  <si>
    <t>96105</t>
  </si>
  <si>
    <t>THERAPEUTIC SVC/SPEECH GENERATING DEVICE</t>
  </si>
  <si>
    <t>EVALUATION OF SPEECH FLUENCY</t>
  </si>
  <si>
    <t>92521</t>
  </si>
  <si>
    <t>EVAL OF SPEECH SOUND PRODUCTION</t>
  </si>
  <si>
    <t>EVAL OF SP SOUND PRO WITH EVAL OF LANG</t>
  </si>
  <si>
    <t>92523</t>
  </si>
  <si>
    <t>EVALUATION OF VOICE</t>
  </si>
  <si>
    <t>92524</t>
  </si>
  <si>
    <t>US BREAST</t>
  </si>
  <si>
    <t>76641</t>
  </si>
  <si>
    <t>93307</t>
  </si>
  <si>
    <t>93320</t>
  </si>
  <si>
    <t>93325</t>
  </si>
  <si>
    <t>93308</t>
  </si>
  <si>
    <t>US CHEST B SCAN</t>
  </si>
  <si>
    <t>76604</t>
  </si>
  <si>
    <t>US OB 1ST TRIMESTER &lt;14 WKS</t>
  </si>
  <si>
    <t>76801</t>
  </si>
  <si>
    <t>76700</t>
  </si>
  <si>
    <t>US ABDOMINAL LIMITED</t>
  </si>
  <si>
    <t>76705</t>
  </si>
  <si>
    <t>US ABDOMINAL AORTA</t>
  </si>
  <si>
    <t>76706</t>
  </si>
  <si>
    <t>US ARTERIAL UPPER EXTR BILATERAL</t>
  </si>
  <si>
    <t>93930</t>
  </si>
  <si>
    <t>US ARTERIAL UPPER EXTR UNILATERAL</t>
  </si>
  <si>
    <t>93931</t>
  </si>
  <si>
    <t>US OB 2ND TRIMESTER &gt;14 WEEKS</t>
  </si>
  <si>
    <t>76805</t>
  </si>
  <si>
    <t>US BREAST LIMITED</t>
  </si>
  <si>
    <t>76642</t>
  </si>
  <si>
    <t>US OB 1ST STUDY;COMPLETE</t>
  </si>
  <si>
    <t>US RETROPERITONEAL;COMPLETE</t>
  </si>
  <si>
    <t>76770</t>
  </si>
  <si>
    <t>US ABDOMEN COMPLETE</t>
  </si>
  <si>
    <t>US PELVIC-NON OB</t>
  </si>
  <si>
    <t>76856</t>
  </si>
  <si>
    <t>US ECHO SCROTUM AND CONTENTS</t>
  </si>
  <si>
    <t>76870</t>
  </si>
  <si>
    <t>US SOFT TISSUE OF HEAD &amp; NECK</t>
  </si>
  <si>
    <t>76536</t>
  </si>
  <si>
    <t>US TRANSVAGINAL</t>
  </si>
  <si>
    <t>76830</t>
  </si>
  <si>
    <t>US BLADDER</t>
  </si>
  <si>
    <t>76857</t>
  </si>
  <si>
    <t>US W/GUIDANCE - TECH</t>
  </si>
  <si>
    <t>US ECHO OF EXTREMITY, NON VASCULAR</t>
  </si>
  <si>
    <t>76881</t>
  </si>
  <si>
    <t>US RENAL</t>
  </si>
  <si>
    <t>US GUIDANCE VAS ACCESS</t>
  </si>
  <si>
    <t>76937</t>
  </si>
  <si>
    <t>US TRANSRECTAL TECH</t>
  </si>
  <si>
    <t>US OB COMPLETE,MULTIPLE GEST.1ST STUDY</t>
  </si>
  <si>
    <t>76810</t>
  </si>
  <si>
    <t>US ADDITIONAL GESTATION &lt;14 WKS</t>
  </si>
  <si>
    <t>76802</t>
  </si>
  <si>
    <t>US ADDITIONAL GESTATION &gt;14 WKS</t>
  </si>
  <si>
    <t>US FETAL BIOPHYSICAL PROFILE</t>
  </si>
  <si>
    <t>76818</t>
  </si>
  <si>
    <t>US FETAL BIOPHYSICAL W/O NON STRESS TEST</t>
  </si>
  <si>
    <t>76819</t>
  </si>
  <si>
    <t>US KIDNEY</t>
  </si>
  <si>
    <t>76775</t>
  </si>
  <si>
    <t>PEMISCOT MEMORIAL HEALTH SYSTEMS</t>
  </si>
  <si>
    <t>PRICES POSTED AND EFFECTIVE 10-21-2020</t>
  </si>
  <si>
    <t>SHOPPABLE SERVICE</t>
  </si>
  <si>
    <t>PRICES POSTED AND EFFECTIVE:  10/27/2020</t>
  </si>
  <si>
    <t>ALL INSURANCE PAYERS</t>
  </si>
  <si>
    <t xml:space="preserve">STANDARD CHARGE </t>
  </si>
  <si>
    <t xml:space="preserve">PRIMARY SERVICE AND </t>
  </si>
  <si>
    <t>ANCILLARY SERVICES</t>
  </si>
  <si>
    <t>CPT/HCPCS</t>
  </si>
  <si>
    <t xml:space="preserve">Basic Metabolic Panel </t>
  </si>
  <si>
    <t>Laboratory Ancillary Service</t>
  </si>
  <si>
    <t xml:space="preserve">Complete Metabolic Panel </t>
  </si>
  <si>
    <t>Obstetric Blood Panel</t>
  </si>
  <si>
    <t>Lipid Blood Panel</t>
  </si>
  <si>
    <t>Renal Function Test</t>
  </si>
  <si>
    <t>LIVER FUNCTION BLOOD PANEL</t>
  </si>
  <si>
    <t>Liver Function Blood Panel</t>
  </si>
  <si>
    <t>Urinalysis Test Complete</t>
  </si>
  <si>
    <t>Urinalysis w/o Micro Manual</t>
  </si>
  <si>
    <t>Urinalysis No Micro</t>
  </si>
  <si>
    <t>PSA Screening Test</t>
  </si>
  <si>
    <t>Testosterone Total</t>
  </si>
  <si>
    <t>Testosterone Free</t>
  </si>
  <si>
    <t>Vitamon D 25-Hydroxy</t>
  </si>
  <si>
    <t>Thyroid Stimulating Hormone</t>
  </si>
  <si>
    <t>CBC W/Auto Differential</t>
  </si>
  <si>
    <t>LABORATORY  SERVICES</t>
  </si>
  <si>
    <t>CBC W/Manual Differential</t>
  </si>
  <si>
    <t>Prothrombin Time</t>
  </si>
  <si>
    <t>Par. Thromboplastin Time</t>
  </si>
  <si>
    <t>Hematocrit</t>
  </si>
  <si>
    <t>Hemoglobin</t>
  </si>
  <si>
    <t>Dilantin Level</t>
  </si>
  <si>
    <t>Valproic Acid Level</t>
  </si>
  <si>
    <t>Vancomycin Level</t>
  </si>
  <si>
    <t>Rapid Strep A Test</t>
  </si>
  <si>
    <t>Influenza A &amp; B Test</t>
  </si>
  <si>
    <t>Celiac Disease Comp</t>
  </si>
  <si>
    <t>CA125-Ovarian Cancer Test</t>
  </si>
  <si>
    <t>CA15-3 Breast Cancer Test</t>
  </si>
  <si>
    <t>C-Diff Toxin</t>
  </si>
  <si>
    <t>Estrediol Free</t>
  </si>
  <si>
    <t>Folic Acid- RBC</t>
  </si>
  <si>
    <t>Urine Pregnancy Test</t>
  </si>
  <si>
    <t>Serum Pregnancy Test</t>
  </si>
  <si>
    <t>H.Pylori Quant Antibody</t>
  </si>
  <si>
    <t>Respiratory Virus Panel</t>
  </si>
  <si>
    <t>Mono Test</t>
  </si>
  <si>
    <t>Mono Titer</t>
  </si>
  <si>
    <t>Rheumatoid Factor, Qual</t>
  </si>
  <si>
    <t>Rheumatoid Factor, Quant</t>
  </si>
  <si>
    <t>Tetanus Antibody Test</t>
  </si>
  <si>
    <t>Theophyllin Level</t>
  </si>
  <si>
    <t>Digoxin Level</t>
  </si>
  <si>
    <t>Electrolyte Panel</t>
  </si>
  <si>
    <t>Hepatitis Panel</t>
  </si>
  <si>
    <t>Blood Culture</t>
  </si>
  <si>
    <t>Chlamydia Culture</t>
  </si>
  <si>
    <t>Chlamydia -DNA Probe</t>
  </si>
  <si>
    <t>Fecal Occult Blood</t>
  </si>
  <si>
    <t>fungus Culture</t>
  </si>
  <si>
    <t>KOH Prep-Wet Mount</t>
  </si>
  <si>
    <t>Stool Culture</t>
  </si>
  <si>
    <t>Sputum Culture</t>
  </si>
  <si>
    <t>Urine Culture</t>
  </si>
  <si>
    <t>N Gonorr. -DNA Probe</t>
  </si>
  <si>
    <t>Type and Crossmatch</t>
  </si>
  <si>
    <t>Arterial Blood Gas</t>
  </si>
  <si>
    <t>Lead Level</t>
  </si>
  <si>
    <t>Blood Urea Nitrogen</t>
  </si>
  <si>
    <t>Cholesterol (Total)</t>
  </si>
  <si>
    <t>Cereatine Kinase (CK)</t>
  </si>
  <si>
    <t>Estrogen-Total</t>
  </si>
  <si>
    <t>Ferritin</t>
  </si>
  <si>
    <t>Free T-3</t>
  </si>
  <si>
    <t>Free T-4</t>
  </si>
  <si>
    <t>Hemoglobin A1C</t>
  </si>
  <si>
    <t>Iron Binding Capacity</t>
  </si>
  <si>
    <t>Lactic Acid</t>
  </si>
  <si>
    <t>Lipase</t>
  </si>
  <si>
    <t>Magnesium</t>
  </si>
  <si>
    <t>Occult Blood Screening 1-3</t>
  </si>
  <si>
    <t>Parathryroid Hormone</t>
  </si>
  <si>
    <t>Potassium</t>
  </si>
  <si>
    <t>Progesterone</t>
  </si>
  <si>
    <t>Iron Serum</t>
  </si>
  <si>
    <t>Sodium Serum</t>
  </si>
  <si>
    <t>Protein-Total</t>
  </si>
  <si>
    <t>Triglycerides</t>
  </si>
  <si>
    <t>Troponin I-Quant</t>
  </si>
  <si>
    <t>Uric Acid-Serum</t>
  </si>
  <si>
    <t>Uric Acid-Urine</t>
  </si>
  <si>
    <t>Vitamin B6</t>
  </si>
  <si>
    <t>Vitamin A</t>
  </si>
  <si>
    <t xml:space="preserve">VIT B12 </t>
  </si>
  <si>
    <t>SICKLE CELL SCREEN</t>
  </si>
  <si>
    <t>Urine Total Volume Measure</t>
  </si>
  <si>
    <t>Vitamin B-12</t>
  </si>
  <si>
    <t>Vitamin C</t>
  </si>
  <si>
    <t>Vitamin E</t>
  </si>
  <si>
    <t>Zika Virus NAA Comp</t>
  </si>
  <si>
    <t>Sickle Cell Screen</t>
  </si>
  <si>
    <t>Folate Serum</t>
  </si>
  <si>
    <t>Micro Albumin</t>
  </si>
  <si>
    <t>HCG Titer</t>
  </si>
  <si>
    <t>Wet Prep</t>
  </si>
  <si>
    <t>Von Wildebrand Panel</t>
  </si>
  <si>
    <t>Platelet Count</t>
  </si>
  <si>
    <t>RBC Count</t>
  </si>
  <si>
    <t>WBC Count</t>
  </si>
  <si>
    <t>Sedimentation Rate</t>
  </si>
  <si>
    <t>Soerm Count</t>
  </si>
  <si>
    <t>Blood Processing &amp; Storage</t>
  </si>
  <si>
    <t>Packed Cells Transfusion</t>
  </si>
  <si>
    <t>Transfusion Leukopoor Platelets</t>
  </si>
  <si>
    <t>Transfusion Frozen Plasma</t>
  </si>
  <si>
    <t>HIV-Viral</t>
  </si>
  <si>
    <t>Estriol (Free)</t>
  </si>
  <si>
    <t>Varicella-Zoster IGG/IGM</t>
  </si>
  <si>
    <t>Vitamin B-1</t>
  </si>
  <si>
    <t>Helicobacter Pylori AB</t>
  </si>
  <si>
    <t>Vitamin B2</t>
  </si>
  <si>
    <t>Vitamin B3</t>
  </si>
  <si>
    <t>Iodine</t>
  </si>
  <si>
    <t>Lupus Erythematosus</t>
  </si>
  <si>
    <t>Lupus Anticoagulant</t>
  </si>
  <si>
    <t>Lyme Disease IGM/IGG</t>
  </si>
  <si>
    <t>Rapid Plasma Reagin</t>
  </si>
  <si>
    <t>Rotavirus-EIA</t>
  </si>
  <si>
    <t>RSV</t>
  </si>
  <si>
    <t>West Nile Virus Antigen</t>
  </si>
  <si>
    <t>West Nile Virus Antibody</t>
  </si>
  <si>
    <t>Cystic Fibrosis Profile-DNA</t>
  </si>
  <si>
    <t>PKU-Screen</t>
  </si>
  <si>
    <t>RADIOLOGY SERVICES</t>
  </si>
  <si>
    <t>PRIMARY SERVICE</t>
  </si>
  <si>
    <t xml:space="preserve">WILL RECEIVE SEPARATE </t>
  </si>
  <si>
    <t>BILL FOR THE READING OF TEST</t>
  </si>
  <si>
    <t>CT Scan Brain W/O Contrast</t>
  </si>
  <si>
    <t>CT Scan Brain W/ Contrast</t>
  </si>
  <si>
    <t>Radiology Ancillary Service</t>
  </si>
  <si>
    <t>YES</t>
  </si>
  <si>
    <t>CT Scan Brain W&amp;W/O Contrast</t>
  </si>
  <si>
    <t>CT Scan Pelvis W/Contrast</t>
  </si>
  <si>
    <t>CT Scan Pelvis W&amp;W/O Contrast</t>
  </si>
  <si>
    <t>CT Scan Pelvis W/O Contrast</t>
  </si>
  <si>
    <t>CT ABD/Pelvis W/O Contrast</t>
  </si>
  <si>
    <t>CT ABD/Pelvis W/Contrast</t>
  </si>
  <si>
    <t>CT ABD/Pelvis W&amp;W/O Contrast</t>
  </si>
  <si>
    <t>CT Neck W/Contrast</t>
  </si>
  <si>
    <t>CT Neck W/O Contrast</t>
  </si>
  <si>
    <t>CT Neck W&amp;W/O Contrast</t>
  </si>
  <si>
    <t>CT Lumbar Spine W/O Contrast</t>
  </si>
  <si>
    <t>CT Lumbar Spine W/ Contrast</t>
  </si>
  <si>
    <t>CT Lumbar Spine W&amp;W/O Contrast</t>
  </si>
  <si>
    <t>CT Adbomen W/O Contrast</t>
  </si>
  <si>
    <t>CT Abdomen W/Contrast</t>
  </si>
  <si>
    <t>CT Abdomen W&amp;W/O Contrast</t>
  </si>
  <si>
    <t>CT Orbit W/O Contrast</t>
  </si>
  <si>
    <t>CT Orbit W/Contrast</t>
  </si>
  <si>
    <t>CT Orbit W&amp;W/O Contrast</t>
  </si>
  <si>
    <t>CT Thorax W/O Contrast</t>
  </si>
  <si>
    <t>CT Thorax W/Contrast</t>
  </si>
  <si>
    <t>CT Thorax W&amp;W/O Contrast</t>
  </si>
  <si>
    <t>CT Cervical Spine W/O Contrast</t>
  </si>
  <si>
    <t>CT Cervical Spine W/Contrast</t>
  </si>
  <si>
    <t>CT Cervical Spine W&amp;W/O Contrast</t>
  </si>
  <si>
    <t>CT Upper EXT W/O Contrast</t>
  </si>
  <si>
    <t>CT Upper EXT W/Contrast</t>
  </si>
  <si>
    <t>CT Upper EXT W&amp;W/O Contrast</t>
  </si>
  <si>
    <t>CT Lower EXT W/O Contrast</t>
  </si>
  <si>
    <t>CT Lower EXT W/Contrast</t>
  </si>
  <si>
    <t>CT Lower EXT W&amp;W/O Contrast</t>
  </si>
  <si>
    <t>CT Angiography-Head</t>
  </si>
  <si>
    <t>CT Angiography-Neck</t>
  </si>
  <si>
    <t>CT Angiography-Pelvis</t>
  </si>
  <si>
    <t>NO</t>
  </si>
  <si>
    <t>MRI Brain W/O Contrast</t>
  </si>
  <si>
    <t>MRI Brain W/Contrast</t>
  </si>
  <si>
    <t>MRI Brain W&amp;W/O contrast</t>
  </si>
  <si>
    <t>MRI Cervical Spine W/O Contrast</t>
  </si>
  <si>
    <t>MRI Cerical Spine W/Contrast</t>
  </si>
  <si>
    <t>MRI Cervical Spine W&amp;W/O Contrast</t>
  </si>
  <si>
    <t>MRI Chest W/O Contrast</t>
  </si>
  <si>
    <t>MRI Chest W/Contrast</t>
  </si>
  <si>
    <t>MRI Chest W&amp;W/O Contrast</t>
  </si>
  <si>
    <t>MRI Abdomen W/O Contrast</t>
  </si>
  <si>
    <t>MRI Abdomen W/ Contrast</t>
  </si>
  <si>
    <t>MRI Abdomen W&amp;W/O Contrast</t>
  </si>
  <si>
    <t>MRI Lumbar Spine W/Contrast</t>
  </si>
  <si>
    <t>MRI Lumber Spine W&amp;W/O Contrast</t>
  </si>
  <si>
    <t>MRI Lumbar Spine W/O Contrast</t>
  </si>
  <si>
    <t>MRI Pelvis W/O Contrast</t>
  </si>
  <si>
    <t>MRI Pelvis  W/Contrast</t>
  </si>
  <si>
    <t>MRI Pelvis W&amp;W/O Contrast</t>
  </si>
  <si>
    <t>MRI Thoracic Spine W/Contrast</t>
  </si>
  <si>
    <t>MRI Thoracic Spine W&amp;W/o Contrast</t>
  </si>
  <si>
    <t>MRI Thoracic Spine W/O Contrast</t>
  </si>
  <si>
    <t>MRI Any JT Lower EXT W/Contrast</t>
  </si>
  <si>
    <t>MRI Any JT Lower EXT W/O Contrast</t>
  </si>
  <si>
    <t>MRI Any JT Lower EXT W&amp;W/O Contrast</t>
  </si>
  <si>
    <t>MRI Any JT Upper EXT W/O Contrast</t>
  </si>
  <si>
    <t>MRI Any JT Upper EXT W/ Contrast</t>
  </si>
  <si>
    <t>MRI Any JT Upper EXT W&amp;W/O Contras</t>
  </si>
  <si>
    <t>Ultrasound Breast</t>
  </si>
  <si>
    <t>Ultrasound OB 1ST Trimester</t>
  </si>
  <si>
    <t>Ultrasound OB 2ND Trimester</t>
  </si>
  <si>
    <t>Ultrasound Breast Limited</t>
  </si>
  <si>
    <t>Ultrasound Abdominal Limited</t>
  </si>
  <si>
    <t>Ultrasound Abdominal Complete</t>
  </si>
  <si>
    <t>Ultrasound Pelvic-Non OB</t>
  </si>
  <si>
    <t>Ultrasound Bladder</t>
  </si>
  <si>
    <t>Ultrasound Kidney</t>
  </si>
  <si>
    <t>Ultrasound Soft Tissue of Head/Neck</t>
  </si>
  <si>
    <t>X-ray Ankle Left/Right</t>
  </si>
  <si>
    <t>X-ray Foot Complete Left/Right</t>
  </si>
  <si>
    <t>X-ray Femur Left/Right</t>
  </si>
  <si>
    <t>X-ray Elbow Left/Right</t>
  </si>
  <si>
    <t>X-ray Lumbosacral, Minimum 4 Views</t>
  </si>
  <si>
    <t>X-ray Hand Left/Right Minimum 3 Views</t>
  </si>
  <si>
    <t>X-ray Humerus Left/Right Minimum Views 2</t>
  </si>
  <si>
    <t xml:space="preserve">X-ray Hip Complete Left/Right </t>
  </si>
  <si>
    <t xml:space="preserve">X-ray Knee Complete Left/Right </t>
  </si>
  <si>
    <t>X-ray Shoulder Complete Left/Right</t>
  </si>
  <si>
    <t>X-ray Upper GI W/KUB</t>
  </si>
  <si>
    <t>X-ray Upper GI W/O KUB</t>
  </si>
  <si>
    <t>X-ray Wrist Left/Right</t>
  </si>
  <si>
    <t>X-ray Spine Thoracic Complete</t>
  </si>
  <si>
    <t>X-ray Spine Cervical</t>
  </si>
  <si>
    <t>X-ray Sternum Minimum Views 2</t>
  </si>
  <si>
    <t>X-ray Sinuses Left/Right  Views 3</t>
  </si>
  <si>
    <t>X-ray Cholangiography S&amp;I</t>
  </si>
  <si>
    <t>X-ray Tibia &amp; Fibula Left/Right</t>
  </si>
  <si>
    <t>X-ray Abdomen Complete</t>
  </si>
  <si>
    <t>X-ray Barium Enema</t>
  </si>
  <si>
    <t>X-ray Chest Views 2</t>
  </si>
  <si>
    <t>X-ray Chest Special Views</t>
  </si>
  <si>
    <t>X-ray Sacrum&amp;Coccyx Minimum Views 2</t>
  </si>
  <si>
    <t xml:space="preserve">X-ray Neck Soft Tissue </t>
  </si>
  <si>
    <t>X-ray Orbits Left/Right</t>
  </si>
  <si>
    <t>X-ray Ribs Views 3</t>
  </si>
  <si>
    <t>X-ray Ribs/Chest Minimum Views 4</t>
  </si>
  <si>
    <t>X-ray Sacroiliac JT Minimum Views 3</t>
  </si>
  <si>
    <t>X-ray Complete Skull</t>
  </si>
  <si>
    <t>X-ray Complete Mandible</t>
  </si>
  <si>
    <t>X-ray Small Bowel Series</t>
  </si>
  <si>
    <t>X-ray Complete Nasal Bones Left/Right</t>
  </si>
  <si>
    <t>DXA Bone Density Study</t>
  </si>
  <si>
    <t>DIAGNOSTIC SERVICES</t>
  </si>
  <si>
    <t>Ultrasound Extraranial Arteries Left/Right</t>
  </si>
  <si>
    <t>Ultrasound Lower Ext Arteries Left/Right</t>
  </si>
  <si>
    <t>Ultrasound Ext Arteries Left</t>
  </si>
  <si>
    <t>Ultrasound Ext Arteries Right</t>
  </si>
  <si>
    <t>Ultrasound Ext Veins Left/Right</t>
  </si>
  <si>
    <t>Ultrasound Ext Veins Left</t>
  </si>
  <si>
    <t>Ultrasound Ext Veins Right</t>
  </si>
  <si>
    <t>Holter Monitor 3-14 days</t>
  </si>
  <si>
    <t>Holter Monitor 24 hour</t>
  </si>
  <si>
    <t>Holter Monitor Analysis</t>
  </si>
  <si>
    <t>Bronchospasm Evaluation</t>
  </si>
  <si>
    <t>ABI Doppler</t>
  </si>
  <si>
    <t>PRIMARY SERVICE AND</t>
  </si>
  <si>
    <t>PRIMARY SERVICES</t>
  </si>
  <si>
    <t>New Patient Office Visit typically 30 min</t>
  </si>
  <si>
    <t>PRIMARY CARE SERVICES</t>
  </si>
  <si>
    <t>New Patient Office Visit typically 45 min</t>
  </si>
  <si>
    <t>New Patient Office Visit typically 60 min</t>
  </si>
  <si>
    <t>New Patient Preventive Medicine Eval(18-39)</t>
  </si>
  <si>
    <t>New Patient Preventive Medicine Eval(40-64)</t>
  </si>
  <si>
    <t xml:space="preserve">EKG </t>
  </si>
  <si>
    <t xml:space="preserve">REHABILITATION SERVICES </t>
  </si>
  <si>
    <t>Physical Therapy Evaluation-Low</t>
  </si>
  <si>
    <t>Physical Therapy Evaluation-Moderate</t>
  </si>
  <si>
    <t>Physical Therapy Evaluation-High</t>
  </si>
  <si>
    <t>Therapeutic Exercise(15 min)</t>
  </si>
  <si>
    <t>Occupational Therapy Evaluation-Low</t>
  </si>
  <si>
    <t>Occupational Therapy Evaluation-Moderate</t>
  </si>
  <si>
    <t>Occupational Therapy Evaluation-High</t>
  </si>
  <si>
    <t>Therapeutic Exercise</t>
  </si>
  <si>
    <t>Speech  Pathology Evaluation</t>
  </si>
  <si>
    <t>Speech Therapy</t>
  </si>
  <si>
    <t xml:space="preserve">MEDICINE PROCEDURES </t>
  </si>
  <si>
    <t>MEDICINE PROCEDURES</t>
  </si>
  <si>
    <t xml:space="preserve">Injection(s) single/muliple trigger point(s) 3 </t>
  </si>
  <si>
    <t>or more</t>
  </si>
  <si>
    <t>FACILITY MEDICINE PROCEDURE</t>
  </si>
  <si>
    <t>PHYSICIAN FEE</t>
  </si>
  <si>
    <t>Injection Procedure for Sacroiliac Joint</t>
  </si>
  <si>
    <t>with Image Guidance</t>
  </si>
  <si>
    <t>Injection(s) Cervical/Thoracic W/Imaging</t>
  </si>
  <si>
    <t>Guidance</t>
  </si>
  <si>
    <t>Injection(s) Procedure for Lumbar/Sacral W/</t>
  </si>
  <si>
    <t>Imaging Guidance</t>
  </si>
  <si>
    <t>SURGICAL PROCEDURES</t>
  </si>
  <si>
    <t>Biopsy of Prostate Gland</t>
  </si>
  <si>
    <t>FACILITY SURGICAL PROCEDURE</t>
  </si>
  <si>
    <t>PHYSICAN FEE</t>
  </si>
  <si>
    <t>ANESTHESIA FEE</t>
  </si>
  <si>
    <t>PATHOLOGY INTERPRETATION</t>
  </si>
  <si>
    <t>Transurthral Electrosurgical Resection of</t>
  </si>
  <si>
    <t>Prostate</t>
  </si>
  <si>
    <t>Cystourethroscopy, with Ureteroscopy</t>
  </si>
  <si>
    <t>and/or Pyeloscopy: diagnostic</t>
  </si>
  <si>
    <t>Cystourethroscopy, W/dilation of Urethral</t>
  </si>
  <si>
    <t>Stricture or Stenosis, male or female</t>
  </si>
  <si>
    <t>N/A</t>
  </si>
  <si>
    <t>Laparoscopy, surgical, with Ligation of</t>
  </si>
  <si>
    <t>Spermatic Veins for Variocele</t>
  </si>
  <si>
    <t xml:space="preserve">Cystourethroscopy, W/Insertion of </t>
  </si>
  <si>
    <t>Indwelling Ureteral Stent</t>
  </si>
  <si>
    <t>Sling Operation for Stress Incontinence</t>
  </si>
  <si>
    <t>Neurostimulators Sacral Nerve</t>
  </si>
  <si>
    <t>(Transforaminal placement) including</t>
  </si>
  <si>
    <t>Image Guidance</t>
  </si>
  <si>
    <t>Amputation Toe</t>
  </si>
  <si>
    <t>Excision, tumor, soft tissue of foot/toe</t>
  </si>
  <si>
    <t>subcutaneous 1.5 cm or greater</t>
  </si>
  <si>
    <t>Amputation, Metatarsophalangeal Joint; Toe</t>
  </si>
  <si>
    <t xml:space="preserve">Partial Excision Tarsal/Metatarsal Bone, </t>
  </si>
  <si>
    <t>except Talus or Calcaneus</t>
  </si>
  <si>
    <t>Correction, Hallux Valgus(Bunionectomy)</t>
  </si>
  <si>
    <t>with Sesamoidectomy</t>
  </si>
  <si>
    <t>Split-Thickness Autograft, Trunk, Arms,</t>
  </si>
  <si>
    <t>Legs; First 100 sq cm or less</t>
  </si>
  <si>
    <t>Debridement, Subcutaneous Tissue</t>
  </si>
  <si>
    <t>(Includes Epidermis and dermis; First 20</t>
  </si>
  <si>
    <t>sq cm or less</t>
  </si>
  <si>
    <t>Colonoscopy with Removal of Tumor(s)</t>
  </si>
  <si>
    <t>Polyps(s), or other Lesion(s) by Hot Biopsy</t>
  </si>
  <si>
    <t>Forceps</t>
  </si>
  <si>
    <t>Esophagogastroduodenoscopy with</t>
  </si>
  <si>
    <t>Biopsy, Single/Multiple</t>
  </si>
  <si>
    <t>Circumcision, older than 28 days of Age</t>
  </si>
  <si>
    <t xml:space="preserve">Repair Umbilical Hernia age 5 years or </t>
  </si>
  <si>
    <t>order; Reducible</t>
  </si>
  <si>
    <t>Laparoscopic Cholecystectomy</t>
  </si>
  <si>
    <t>Incision and Drainage of Abscess, cyst</t>
  </si>
  <si>
    <t>subcutaneous, furuncle, or Paronychia</t>
  </si>
  <si>
    <t>DRG</t>
  </si>
  <si>
    <t>INPATIENT STAY W/DIAGNOSIS</t>
  </si>
  <si>
    <t>RELATED PAYMENT (DRG)</t>
  </si>
  <si>
    <t>INPATIENT STAY WITH DRG PAYMENT</t>
  </si>
  <si>
    <t xml:space="preserve">Inpatient Stay W/I&amp;D Abscess, </t>
  </si>
  <si>
    <t>W/Debridement, subcutaneous tissue first</t>
  </si>
  <si>
    <t>20 sq cm or less</t>
  </si>
  <si>
    <t>Inpatient Stay W/Esophagogastroduodeno-</t>
  </si>
  <si>
    <t>scopy with control of bleeding, any method</t>
  </si>
  <si>
    <t>W/Blood Processing &amp; Transfusion, W/</t>
  </si>
  <si>
    <t>Fresh Frozen Plasma</t>
  </si>
  <si>
    <t>scopy with Biopsy, Single/Multiple</t>
  </si>
  <si>
    <t>W/ Blood Processing &amp; Transfusion</t>
  </si>
  <si>
    <t>Inpatient Stay W/ Multiple Surgeries</t>
  </si>
  <si>
    <t>Cystourethroscopy W/Lithotripsy, W/Re-</t>
  </si>
  <si>
    <t>moval Calculus, W/Insertion of Indwelling</t>
  </si>
  <si>
    <t>Ureteral Stent.</t>
  </si>
  <si>
    <t>52356/52352/52332</t>
  </si>
  <si>
    <t>Inpatient Stay W/Acute Care &amp; Intensive Care</t>
  </si>
  <si>
    <t xml:space="preserve"> W/Laparoscopy Cholecystectomy W/</t>
  </si>
  <si>
    <t>Cholangiography W/Rehabilitation Physical</t>
  </si>
  <si>
    <t>Therapy</t>
  </si>
  <si>
    <t>ANTHEM</t>
  </si>
  <si>
    <t>HEALTHLINK</t>
  </si>
  <si>
    <t>HEALTHSCOPE</t>
  </si>
  <si>
    <t>HOMESTATE</t>
  </si>
  <si>
    <t>CIGNA</t>
  </si>
  <si>
    <t>UHC</t>
  </si>
  <si>
    <t>$868 per diem</t>
  </si>
  <si>
    <t>$1680 per diem</t>
  </si>
  <si>
    <t>X</t>
  </si>
  <si>
    <t>$644 per diem</t>
  </si>
  <si>
    <t>$868 PER DIEM</t>
  </si>
  <si>
    <t>$1600 PER DIEM</t>
  </si>
  <si>
    <t>$800 Per Diem</t>
  </si>
  <si>
    <t>$500 per Case</t>
  </si>
  <si>
    <t>Bundled in Case</t>
  </si>
  <si>
    <t>$225 per Case</t>
  </si>
  <si>
    <t>$300 Per Visit</t>
  </si>
  <si>
    <t>$75 per visit</t>
  </si>
  <si>
    <t>$300 per Visit</t>
  </si>
  <si>
    <t>$60 Per visit</t>
  </si>
  <si>
    <t>$105 Per Visit</t>
  </si>
  <si>
    <t>$55 per Visit</t>
  </si>
  <si>
    <t>$500 per Visit</t>
  </si>
  <si>
    <t>$75 Per Visit</t>
  </si>
  <si>
    <t>$200 Per Visit</t>
  </si>
  <si>
    <t>$50 per visit</t>
  </si>
  <si>
    <t>$75 Per visit</t>
  </si>
  <si>
    <t>$100 Per visit</t>
  </si>
  <si>
    <t>$55 Per Visit</t>
  </si>
  <si>
    <t>$55 per visit</t>
  </si>
  <si>
    <t>$300 Per visit</t>
  </si>
  <si>
    <t>$500 Per visit</t>
  </si>
  <si>
    <t>$105 Per visit</t>
  </si>
  <si>
    <t>$800 PER DIEM</t>
  </si>
  <si>
    <t>Not Separately Reimbursed</t>
  </si>
  <si>
    <t>$50 Per visit</t>
  </si>
  <si>
    <t>OUTPATIENT DEPARTMENT</t>
  </si>
  <si>
    <t>$60.00 Per visit</t>
  </si>
  <si>
    <t>$500 Per Case</t>
  </si>
  <si>
    <t>$55 Per visit</t>
  </si>
  <si>
    <t>$250 then 90% after $200 ded</t>
  </si>
  <si>
    <t>$950 per diem</t>
  </si>
  <si>
    <t>$264 per diem</t>
  </si>
  <si>
    <t>$1430 per diem</t>
  </si>
  <si>
    <t>$760 per case</t>
  </si>
  <si>
    <t>Bundled in case</t>
  </si>
  <si>
    <t>$475 case</t>
  </si>
  <si>
    <t>250</t>
  </si>
  <si>
    <t xml:space="preserve">Bundled </t>
  </si>
  <si>
    <t>$1187 PER DIEM</t>
  </si>
  <si>
    <t xml:space="preserve"> </t>
  </si>
  <si>
    <t>$105 per Visit</t>
  </si>
  <si>
    <t>$500 per case</t>
  </si>
  <si>
    <t>$250 per Visit</t>
  </si>
  <si>
    <t>$75 per Visit</t>
  </si>
  <si>
    <t>$150 oer Visit</t>
  </si>
  <si>
    <t>$200 per Visit</t>
  </si>
  <si>
    <t>$105 Per  Visit</t>
  </si>
  <si>
    <t>$1600 Per Diem</t>
  </si>
  <si>
    <t>-</t>
  </si>
  <si>
    <t>$950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</si>
</sst>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20" fontId="0" fillId="0" borderId="0" xfId="0" applyNumberFormat="1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10" xfId="0" applyFont="1" applyBorder="1"/>
    <xf numFmtId="0" fontId="0" fillId="0" borderId="0" xfId="0" applyBorder="1"/>
    <xf numFmtId="0" fontId="16" fillId="0" borderId="12" xfId="0" applyFont="1" applyBorder="1"/>
    <xf numFmtId="0" fontId="16" fillId="0" borderId="13" xfId="0" applyFont="1" applyBorder="1"/>
    <xf numFmtId="0" fontId="16" fillId="0" borderId="18" xfId="0" applyFont="1" applyBorder="1"/>
    <xf numFmtId="0" fontId="16" fillId="0" borderId="17" xfId="0" applyFont="1" applyBorder="1"/>
    <xf numFmtId="0" fontId="18" fillId="0" borderId="19" xfId="0" applyFont="1" applyBorder="1" applyAlignment="1"/>
    <xf numFmtId="0" fontId="18" fillId="0" borderId="17" xfId="0" applyFont="1" applyBorder="1" applyAlignment="1"/>
    <xf numFmtId="0" fontId="18" fillId="0" borderId="17" xfId="0" applyFont="1" applyFill="1" applyBorder="1" applyAlignment="1"/>
    <xf numFmtId="0" fontId="18" fillId="0" borderId="0" xfId="0" applyFont="1"/>
    <xf numFmtId="0" fontId="18" fillId="0" borderId="17" xfId="0" applyFont="1" applyBorder="1"/>
    <xf numFmtId="0" fontId="18" fillId="0" borderId="17" xfId="0" applyFont="1" applyFill="1" applyBorder="1"/>
    <xf numFmtId="0" fontId="18" fillId="0" borderId="0" xfId="0" applyFont="1" applyBorder="1"/>
    <xf numFmtId="0" fontId="16" fillId="0" borderId="12" xfId="0" applyFont="1" applyBorder="1" applyAlignment="1"/>
    <xf numFmtId="0" fontId="16" fillId="0" borderId="14" xfId="0" applyFont="1" applyBorder="1"/>
    <xf numFmtId="0" fontId="16" fillId="0" borderId="20" xfId="0" applyFont="1" applyBorder="1"/>
    <xf numFmtId="0" fontId="18" fillId="0" borderId="12" xfId="0" applyFont="1" applyBorder="1"/>
    <xf numFmtId="0" fontId="18" fillId="0" borderId="19" xfId="0" applyFont="1" applyBorder="1"/>
    <xf numFmtId="0" fontId="16" fillId="0" borderId="20" xfId="0" applyFont="1" applyBorder="1" applyAlignment="1"/>
    <xf numFmtId="0" fontId="16" fillId="0" borderId="14" xfId="0" applyFont="1" applyBorder="1" applyAlignment="1"/>
    <xf numFmtId="0" fontId="18" fillId="0" borderId="12" xfId="0" applyFont="1" applyBorder="1" applyAlignment="1"/>
    <xf numFmtId="0" fontId="18" fillId="0" borderId="0" xfId="0" applyFont="1" applyAlignment="1">
      <alignment horizontal="center"/>
    </xf>
    <xf numFmtId="0" fontId="20" fillId="0" borderId="18" xfId="0" applyFont="1" applyBorder="1" applyAlignment="1"/>
    <xf numFmtId="0" fontId="20" fillId="0" borderId="10" xfId="0" applyFont="1" applyBorder="1" applyAlignment="1"/>
    <xf numFmtId="0" fontId="20" fillId="0" borderId="13" xfId="0" applyFont="1" applyBorder="1" applyAlignment="1"/>
    <xf numFmtId="0" fontId="18" fillId="0" borderId="13" xfId="0" applyFont="1" applyBorder="1"/>
    <xf numFmtId="0" fontId="20" fillId="0" borderId="17" xfId="0" applyFont="1" applyBorder="1"/>
    <xf numFmtId="0" fontId="20" fillId="0" borderId="12" xfId="0" applyFont="1" applyBorder="1"/>
    <xf numFmtId="0" fontId="20" fillId="0" borderId="0" xfId="0" applyFont="1" applyAlignment="1"/>
    <xf numFmtId="0" fontId="20" fillId="0" borderId="12" xfId="0" applyFont="1" applyBorder="1" applyAlignment="1"/>
    <xf numFmtId="0" fontId="20" fillId="0" borderId="0" xfId="0" applyFont="1"/>
    <xf numFmtId="0" fontId="20" fillId="0" borderId="20" xfId="0" applyFont="1" applyBorder="1"/>
    <xf numFmtId="0" fontId="20" fillId="0" borderId="14" xfId="0" applyFont="1" applyBorder="1"/>
    <xf numFmtId="0" fontId="20" fillId="0" borderId="18" xfId="0" applyFont="1" applyBorder="1"/>
    <xf numFmtId="0" fontId="20" fillId="0" borderId="13" xfId="0" applyFont="1" applyBorder="1"/>
    <xf numFmtId="0" fontId="20" fillId="0" borderId="10" xfId="0" applyFont="1" applyBorder="1"/>
    <xf numFmtId="0" fontId="18" fillId="0" borderId="0" xfId="0" applyFont="1" applyBorder="1" applyAlignment="1">
      <alignment horizontal="center"/>
    </xf>
    <xf numFmtId="44" fontId="18" fillId="0" borderId="0" xfId="42" applyFont="1"/>
    <xf numFmtId="0" fontId="18" fillId="0" borderId="18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44" fontId="18" fillId="0" borderId="19" xfId="42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44" fontId="18" fillId="0" borderId="0" xfId="42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0" xfId="0" applyFont="1" applyBorder="1"/>
    <xf numFmtId="44" fontId="18" fillId="0" borderId="0" xfId="42" applyFont="1" applyAlignment="1">
      <alignment horizontal="center"/>
    </xf>
    <xf numFmtId="44" fontId="18" fillId="0" borderId="19" xfId="4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0" xfId="0" applyFont="1" applyBorder="1" applyAlignment="1"/>
    <xf numFmtId="0" fontId="18" fillId="0" borderId="14" xfId="0" applyFont="1" applyBorder="1" applyAlignment="1"/>
    <xf numFmtId="0" fontId="18" fillId="0" borderId="14" xfId="0" applyFont="1" applyBorder="1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8" fillId="0" borderId="0" xfId="0" applyNumberFormat="1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18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44" fontId="18" fillId="0" borderId="0" xfId="42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4" fontId="18" fillId="0" borderId="0" xfId="42" applyFont="1" applyAlignment="1">
      <alignment horizontal="left" vertical="center" indent="10"/>
    </xf>
    <xf numFmtId="44" fontId="18" fillId="0" borderId="0" xfId="42" applyFont="1" applyAlignment="1">
      <alignment horizontal="center"/>
    </xf>
    <xf numFmtId="44" fontId="0" fillId="0" borderId="0" xfId="42" applyFont="1"/>
    <xf numFmtId="44" fontId="0" fillId="0" borderId="0" xfId="42" applyFont="1" applyAlignment="1">
      <alignment horizontal="center"/>
    </xf>
    <xf numFmtId="44" fontId="18" fillId="0" borderId="0" xfId="0" applyNumberFormat="1" applyFont="1" applyAlignment="1">
      <alignment horizontal="center"/>
    </xf>
    <xf numFmtId="44" fontId="18" fillId="0" borderId="0" xfId="42" applyFont="1" applyAlignment="1">
      <alignment horizontal="center"/>
    </xf>
    <xf numFmtId="44" fontId="18" fillId="0" borderId="0" xfId="42" applyFont="1" applyAlignment="1">
      <alignment horizontal="center"/>
    </xf>
    <xf numFmtId="44" fontId="18" fillId="0" borderId="0" xfId="42" applyFont="1" applyAlignment="1">
      <alignment horizontal="center"/>
    </xf>
    <xf numFmtId="0" fontId="18" fillId="0" borderId="0" xfId="0" applyFont="1" applyAlignment="1">
      <alignment horizontal="center"/>
    </xf>
    <xf numFmtId="44" fontId="0" fillId="0" borderId="0" xfId="0" applyNumberFormat="1"/>
    <xf numFmtId="44" fontId="18" fillId="0" borderId="0" xfId="42" applyFont="1" applyAlignment="1">
      <alignment horizontal="center"/>
    </xf>
    <xf numFmtId="44" fontId="18" fillId="0" borderId="0" xfId="42" applyFont="1" applyAlignment="1">
      <alignment horizontal="center"/>
    </xf>
    <xf numFmtId="44" fontId="18" fillId="0" borderId="0" xfId="42" applyFont="1" applyAlignment="1">
      <alignment horizontal="center"/>
    </xf>
    <xf numFmtId="0" fontId="18" fillId="0" borderId="0" xfId="0" applyFont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44" fontId="18" fillId="0" borderId="20" xfId="42" applyFont="1" applyBorder="1" applyAlignment="1">
      <alignment horizontal="center"/>
    </xf>
    <xf numFmtId="44" fontId="18" fillId="0" borderId="14" xfId="42" applyFont="1" applyBorder="1" applyAlignment="1">
      <alignment horizontal="center"/>
    </xf>
    <xf numFmtId="44" fontId="18" fillId="0" borderId="12" xfId="42" applyFont="1" applyBorder="1" applyAlignment="1">
      <alignment horizontal="center"/>
    </xf>
    <xf numFmtId="44" fontId="18" fillId="0" borderId="17" xfId="42" applyFont="1" applyBorder="1" applyAlignment="1">
      <alignment horizontal="center"/>
    </xf>
    <xf numFmtId="44" fontId="18" fillId="0" borderId="0" xfId="42" applyFont="1" applyAlignment="1">
      <alignment horizontal="center"/>
    </xf>
    <xf numFmtId="44" fontId="18" fillId="0" borderId="19" xfId="42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4" fontId="0" fillId="0" borderId="20" xfId="42" applyFont="1" applyBorder="1" applyAlignment="1">
      <alignment horizontal="center"/>
    </xf>
    <xf numFmtId="44" fontId="0" fillId="0" borderId="14" xfId="42" applyFont="1" applyBorder="1" applyAlignment="1">
      <alignment horizontal="center"/>
    </xf>
    <xf numFmtId="44" fontId="0" fillId="0" borderId="12" xfId="42" applyFont="1" applyBorder="1" applyAlignment="1">
      <alignment horizontal="center"/>
    </xf>
    <xf numFmtId="44" fontId="18" fillId="0" borderId="0" xfId="42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00"/>
  <sheetViews>
    <sheetView tabSelected="1" topLeftCell="F3421" workbookViewId="0">
      <selection activeCell="J3439" sqref="J3439"/>
    </sheetView>
  </sheetViews>
  <sheetFormatPr defaultRowHeight="15" x14ac:dyDescent="0.25"/>
  <cols>
    <col min="1" max="1" width="6.7109375" bestFit="1" customWidth="1"/>
    <col min="2" max="2" width="7" bestFit="1" customWidth="1"/>
    <col min="3" max="3" width="4.5703125" bestFit="1" customWidth="1"/>
    <col min="4" max="4" width="48.85546875" bestFit="1" customWidth="1"/>
    <col min="5" max="5" width="10.7109375" style="3" bestFit="1" customWidth="1"/>
    <col min="6" max="6" width="5.42578125" bestFit="1" customWidth="1"/>
    <col min="7" max="7" width="6.85546875" bestFit="1" customWidth="1"/>
    <col min="8" max="8" width="6.42578125" bestFit="1" customWidth="1"/>
    <col min="9" max="9" width="7" bestFit="1" customWidth="1"/>
    <col min="10" max="10" width="23.42578125" customWidth="1"/>
    <col min="11" max="11" width="22.140625" customWidth="1"/>
    <col min="12" max="12" width="23" customWidth="1"/>
    <col min="13" max="13" width="22" customWidth="1"/>
    <col min="14" max="14" width="21.7109375" customWidth="1"/>
    <col min="15" max="15" width="24.5703125" customWidth="1"/>
  </cols>
  <sheetData>
    <row r="1" spans="1:15" x14ac:dyDescent="0.25">
      <c r="C1" s="1"/>
      <c r="D1" t="s">
        <v>7805</v>
      </c>
      <c r="H1" s="2"/>
      <c r="I1" s="2"/>
    </row>
    <row r="2" spans="1:15" x14ac:dyDescent="0.25">
      <c r="D2" t="s">
        <v>7806</v>
      </c>
    </row>
    <row r="3" spans="1:15" x14ac:dyDescent="0.25">
      <c r="A3" t="s">
        <v>0</v>
      </c>
      <c r="B3" t="s">
        <v>1</v>
      </c>
      <c r="C3" t="s">
        <v>2</v>
      </c>
      <c r="D3" t="s">
        <v>3</v>
      </c>
      <c r="E3" s="3" t="s">
        <v>4</v>
      </c>
      <c r="F3" t="s">
        <v>5</v>
      </c>
      <c r="G3" s="2" t="s">
        <v>6</v>
      </c>
      <c r="H3" s="2" t="s">
        <v>7</v>
      </c>
      <c r="I3" s="2" t="s">
        <v>8</v>
      </c>
      <c r="J3" s="67" t="s">
        <v>8165</v>
      </c>
      <c r="K3" s="67" t="s">
        <v>8166</v>
      </c>
      <c r="L3" s="67" t="s">
        <v>8167</v>
      </c>
      <c r="M3" s="67" t="s">
        <v>8168</v>
      </c>
      <c r="N3" s="67" t="s">
        <v>8169</v>
      </c>
      <c r="O3" s="67" t="s">
        <v>8170</v>
      </c>
    </row>
    <row r="4" spans="1:15" x14ac:dyDescent="0.25">
      <c r="B4" t="s">
        <v>9</v>
      </c>
      <c r="C4" t="s">
        <v>10</v>
      </c>
      <c r="G4" s="2" t="s">
        <v>11</v>
      </c>
      <c r="H4" s="2" t="s">
        <v>11</v>
      </c>
      <c r="I4" s="2" t="s">
        <v>11</v>
      </c>
    </row>
    <row r="5" spans="1:15" x14ac:dyDescent="0.25">
      <c r="A5">
        <v>60</v>
      </c>
      <c r="B5">
        <v>6140</v>
      </c>
      <c r="C5">
        <v>8</v>
      </c>
      <c r="D5" t="s">
        <v>13</v>
      </c>
      <c r="E5" s="3">
        <v>0</v>
      </c>
      <c r="F5">
        <v>370</v>
      </c>
      <c r="G5" s="69" t="s">
        <v>8173</v>
      </c>
      <c r="H5" s="69" t="s">
        <v>8173</v>
      </c>
      <c r="I5" s="69" t="s">
        <v>8173</v>
      </c>
      <c r="J5" s="69" t="s">
        <v>8173</v>
      </c>
      <c r="K5" s="69" t="s">
        <v>8173</v>
      </c>
      <c r="L5" s="69" t="s">
        <v>8173</v>
      </c>
      <c r="M5" s="69" t="s">
        <v>8173</v>
      </c>
      <c r="N5" s="69" t="s">
        <v>8173</v>
      </c>
      <c r="O5" s="69" t="s">
        <v>8173</v>
      </c>
    </row>
    <row r="6" spans="1:15" x14ac:dyDescent="0.25">
      <c r="A6">
        <v>60</v>
      </c>
      <c r="B6">
        <v>6145</v>
      </c>
      <c r="C6">
        <v>7</v>
      </c>
      <c r="D6" t="s">
        <v>14</v>
      </c>
      <c r="E6" s="3">
        <v>0</v>
      </c>
      <c r="F6">
        <v>370</v>
      </c>
      <c r="G6" s="69" t="s">
        <v>8173</v>
      </c>
      <c r="H6" s="69" t="s">
        <v>8173</v>
      </c>
      <c r="I6" s="69" t="s">
        <v>8173</v>
      </c>
      <c r="J6" s="69" t="s">
        <v>8173</v>
      </c>
      <c r="K6" s="69" t="s">
        <v>8173</v>
      </c>
      <c r="L6" s="69" t="s">
        <v>8173</v>
      </c>
      <c r="M6" s="69" t="s">
        <v>8173</v>
      </c>
      <c r="N6" s="69" t="s">
        <v>8173</v>
      </c>
      <c r="O6" s="69" t="s">
        <v>8173</v>
      </c>
    </row>
    <row r="7" spans="1:15" x14ac:dyDescent="0.25">
      <c r="A7">
        <v>60</v>
      </c>
      <c r="B7">
        <v>6550</v>
      </c>
      <c r="C7">
        <v>8</v>
      </c>
      <c r="D7" t="s">
        <v>16</v>
      </c>
      <c r="E7" s="3">
        <v>4</v>
      </c>
      <c r="F7">
        <v>370</v>
      </c>
      <c r="G7" s="69" t="s">
        <v>8173</v>
      </c>
      <c r="H7" s="69" t="s">
        <v>8173</v>
      </c>
      <c r="I7" s="69" t="s">
        <v>8173</v>
      </c>
      <c r="J7" s="69" t="s">
        <v>8173</v>
      </c>
      <c r="K7" s="69" t="s">
        <v>8173</v>
      </c>
      <c r="L7" s="69" t="s">
        <v>8173</v>
      </c>
      <c r="M7" s="69" t="s">
        <v>8173</v>
      </c>
      <c r="N7" s="69" t="s">
        <v>8173</v>
      </c>
      <c r="O7" s="69" t="s">
        <v>8173</v>
      </c>
    </row>
    <row r="8" spans="1:15" x14ac:dyDescent="0.25">
      <c r="A8">
        <v>60</v>
      </c>
      <c r="B8">
        <v>6900</v>
      </c>
      <c r="C8">
        <v>5</v>
      </c>
      <c r="D8" t="s">
        <v>17</v>
      </c>
      <c r="E8" s="3">
        <v>430.5</v>
      </c>
      <c r="F8">
        <v>370</v>
      </c>
      <c r="G8" s="2" t="s">
        <v>18</v>
      </c>
      <c r="I8" s="2" t="s">
        <v>18</v>
      </c>
      <c r="J8" s="84">
        <f>0.5*E8</f>
        <v>215.25</v>
      </c>
      <c r="K8" s="81">
        <f>0.4*E8</f>
        <v>172.20000000000002</v>
      </c>
      <c r="L8" s="94">
        <f>0.16*E8</f>
        <v>68.88</v>
      </c>
      <c r="M8" s="89">
        <f>0.28*E8</f>
        <v>120.54</v>
      </c>
      <c r="N8" s="81">
        <f>0.5*E8</f>
        <v>215.25</v>
      </c>
      <c r="O8" s="84">
        <f>0.57*E8</f>
        <v>245.38499999999999</v>
      </c>
    </row>
    <row r="9" spans="1:15" x14ac:dyDescent="0.25">
      <c r="A9">
        <v>60</v>
      </c>
      <c r="B9">
        <v>6982</v>
      </c>
      <c r="C9">
        <v>3</v>
      </c>
      <c r="D9" t="s">
        <v>19</v>
      </c>
      <c r="E9" s="3">
        <v>438</v>
      </c>
      <c r="F9">
        <v>964</v>
      </c>
      <c r="G9" s="2" t="s">
        <v>20</v>
      </c>
      <c r="H9" s="2" t="s">
        <v>20</v>
      </c>
      <c r="I9" s="2" t="s">
        <v>20</v>
      </c>
      <c r="J9" s="84">
        <f t="shared" ref="J9:J72" si="0">0.5*E9</f>
        <v>219</v>
      </c>
      <c r="K9" s="81">
        <f t="shared" ref="K9:K72" si="1">0.4*E9</f>
        <v>175.20000000000002</v>
      </c>
      <c r="L9" s="94">
        <f t="shared" ref="L9:L72" si="2">0.16*E9</f>
        <v>70.08</v>
      </c>
      <c r="M9" s="89">
        <f t="shared" ref="M9:M72" si="3">0.28*E9</f>
        <v>122.64000000000001</v>
      </c>
      <c r="N9" s="81">
        <f t="shared" ref="N9:N71" si="4">0.5*E9</f>
        <v>219</v>
      </c>
      <c r="O9" s="84">
        <f t="shared" ref="O9:O72" si="5">0.57*E9</f>
        <v>249.65999999999997</v>
      </c>
    </row>
    <row r="10" spans="1:15" x14ac:dyDescent="0.25">
      <c r="A10">
        <v>60</v>
      </c>
      <c r="B10">
        <v>6983</v>
      </c>
      <c r="C10">
        <v>1</v>
      </c>
      <c r="D10" t="s">
        <v>21</v>
      </c>
      <c r="E10" s="3">
        <v>338</v>
      </c>
      <c r="F10">
        <v>964</v>
      </c>
      <c r="G10" s="2" t="s">
        <v>22</v>
      </c>
      <c r="H10" s="2" t="s">
        <v>22</v>
      </c>
      <c r="I10" s="2" t="s">
        <v>22</v>
      </c>
      <c r="J10" s="84">
        <f t="shared" si="0"/>
        <v>169</v>
      </c>
      <c r="K10" s="81">
        <f t="shared" si="1"/>
        <v>135.20000000000002</v>
      </c>
      <c r="L10" s="94">
        <f t="shared" si="2"/>
        <v>54.08</v>
      </c>
      <c r="M10" s="89">
        <f t="shared" si="3"/>
        <v>94.640000000000015</v>
      </c>
      <c r="N10" s="81">
        <f t="shared" si="4"/>
        <v>169</v>
      </c>
      <c r="O10" s="84">
        <f t="shared" si="5"/>
        <v>192.66</v>
      </c>
    </row>
    <row r="11" spans="1:15" x14ac:dyDescent="0.25">
      <c r="A11">
        <v>60</v>
      </c>
      <c r="B11">
        <v>6984</v>
      </c>
      <c r="C11">
        <v>9</v>
      </c>
      <c r="D11" t="s">
        <v>23</v>
      </c>
      <c r="E11" s="3">
        <v>338</v>
      </c>
      <c r="F11">
        <v>964</v>
      </c>
      <c r="G11" s="2" t="s">
        <v>24</v>
      </c>
      <c r="H11" s="2" t="s">
        <v>24</v>
      </c>
      <c r="I11" s="2" t="s">
        <v>24</v>
      </c>
      <c r="J11" s="84">
        <f t="shared" si="0"/>
        <v>169</v>
      </c>
      <c r="K11" s="81">
        <f t="shared" si="1"/>
        <v>135.20000000000002</v>
      </c>
      <c r="L11" s="94">
        <f t="shared" si="2"/>
        <v>54.08</v>
      </c>
      <c r="M11" s="89">
        <f t="shared" si="3"/>
        <v>94.640000000000015</v>
      </c>
      <c r="N11" s="81">
        <f t="shared" si="4"/>
        <v>169</v>
      </c>
      <c r="O11" s="84">
        <f t="shared" si="5"/>
        <v>192.66</v>
      </c>
    </row>
    <row r="12" spans="1:15" x14ac:dyDescent="0.25">
      <c r="A12">
        <v>60</v>
      </c>
      <c r="B12">
        <v>6985</v>
      </c>
      <c r="C12">
        <v>6</v>
      </c>
      <c r="D12" t="s">
        <v>25</v>
      </c>
      <c r="E12" s="3">
        <v>238</v>
      </c>
      <c r="F12">
        <v>964</v>
      </c>
      <c r="G12" s="2" t="s">
        <v>26</v>
      </c>
      <c r="H12" s="2" t="s">
        <v>26</v>
      </c>
      <c r="I12" s="2" t="s">
        <v>26</v>
      </c>
      <c r="J12" s="84">
        <f t="shared" si="0"/>
        <v>119</v>
      </c>
      <c r="K12" s="81">
        <f t="shared" si="1"/>
        <v>95.2</v>
      </c>
      <c r="L12" s="94">
        <f t="shared" si="2"/>
        <v>38.08</v>
      </c>
      <c r="M12" s="89">
        <f t="shared" si="3"/>
        <v>66.64</v>
      </c>
      <c r="N12" s="81">
        <f t="shared" si="4"/>
        <v>119</v>
      </c>
      <c r="O12" s="84">
        <f t="shared" si="5"/>
        <v>135.66</v>
      </c>
    </row>
    <row r="13" spans="1:15" x14ac:dyDescent="0.25">
      <c r="A13">
        <v>60</v>
      </c>
      <c r="B13">
        <v>6987</v>
      </c>
      <c r="C13">
        <v>2</v>
      </c>
      <c r="D13" t="s">
        <v>27</v>
      </c>
      <c r="E13" s="3">
        <v>13.5</v>
      </c>
      <c r="F13">
        <v>964</v>
      </c>
      <c r="G13" s="2" t="s">
        <v>28</v>
      </c>
      <c r="H13" s="2" t="s">
        <v>28</v>
      </c>
      <c r="I13" s="2" t="s">
        <v>28</v>
      </c>
      <c r="J13" s="84">
        <f t="shared" si="0"/>
        <v>6.75</v>
      </c>
      <c r="K13" s="81">
        <f t="shared" si="1"/>
        <v>5.4</v>
      </c>
      <c r="L13" s="94">
        <f t="shared" si="2"/>
        <v>2.16</v>
      </c>
      <c r="M13" s="89">
        <f t="shared" si="3"/>
        <v>3.7800000000000002</v>
      </c>
      <c r="N13" s="81">
        <f t="shared" si="4"/>
        <v>6.75</v>
      </c>
      <c r="O13" s="84">
        <f t="shared" si="5"/>
        <v>7.6949999999999994</v>
      </c>
    </row>
    <row r="14" spans="1:15" x14ac:dyDescent="0.25">
      <c r="A14">
        <v>60</v>
      </c>
      <c r="B14">
        <v>6990</v>
      </c>
      <c r="C14">
        <v>6</v>
      </c>
      <c r="D14" t="s">
        <v>29</v>
      </c>
      <c r="E14" s="3">
        <v>121</v>
      </c>
      <c r="F14">
        <v>964</v>
      </c>
      <c r="G14" s="2" t="s">
        <v>30</v>
      </c>
      <c r="H14" s="2" t="s">
        <v>30</v>
      </c>
      <c r="I14" s="2" t="s">
        <v>30</v>
      </c>
      <c r="J14" s="84">
        <f t="shared" si="0"/>
        <v>60.5</v>
      </c>
      <c r="K14" s="81">
        <f t="shared" si="1"/>
        <v>48.400000000000006</v>
      </c>
      <c r="L14" s="94">
        <f t="shared" si="2"/>
        <v>19.36</v>
      </c>
      <c r="M14" s="89">
        <f t="shared" si="3"/>
        <v>33.880000000000003</v>
      </c>
      <c r="N14" s="81">
        <f t="shared" si="4"/>
        <v>60.5</v>
      </c>
      <c r="O14" s="84">
        <f t="shared" si="5"/>
        <v>68.97</v>
      </c>
    </row>
    <row r="15" spans="1:15" x14ac:dyDescent="0.25">
      <c r="A15">
        <v>60</v>
      </c>
      <c r="B15">
        <v>7000</v>
      </c>
      <c r="C15">
        <v>3</v>
      </c>
      <c r="D15" t="s">
        <v>31</v>
      </c>
      <c r="E15" s="3">
        <v>13.5</v>
      </c>
      <c r="F15">
        <v>964</v>
      </c>
      <c r="G15" s="2" t="s">
        <v>32</v>
      </c>
      <c r="H15" s="2" t="s">
        <v>32</v>
      </c>
      <c r="I15" s="2" t="s">
        <v>32</v>
      </c>
      <c r="J15" s="84">
        <f t="shared" si="0"/>
        <v>6.75</v>
      </c>
      <c r="K15" s="81">
        <f t="shared" si="1"/>
        <v>5.4</v>
      </c>
      <c r="L15" s="94">
        <f t="shared" si="2"/>
        <v>2.16</v>
      </c>
      <c r="M15" s="89">
        <f t="shared" si="3"/>
        <v>3.7800000000000002</v>
      </c>
      <c r="N15" s="81">
        <f t="shared" si="4"/>
        <v>6.75</v>
      </c>
      <c r="O15" s="84">
        <f t="shared" si="5"/>
        <v>7.6949999999999994</v>
      </c>
    </row>
    <row r="16" spans="1:15" x14ac:dyDescent="0.25">
      <c r="A16">
        <v>60</v>
      </c>
      <c r="B16">
        <v>7001</v>
      </c>
      <c r="C16">
        <v>1</v>
      </c>
      <c r="D16" t="s">
        <v>33</v>
      </c>
      <c r="E16" s="3">
        <v>13.5</v>
      </c>
      <c r="F16">
        <v>964</v>
      </c>
      <c r="G16" s="2" t="s">
        <v>34</v>
      </c>
      <c r="H16" s="2" t="s">
        <v>34</v>
      </c>
      <c r="I16" s="2" t="s">
        <v>34</v>
      </c>
      <c r="J16" s="84">
        <f t="shared" si="0"/>
        <v>6.75</v>
      </c>
      <c r="K16" s="81">
        <f t="shared" si="1"/>
        <v>5.4</v>
      </c>
      <c r="L16" s="94">
        <f t="shared" si="2"/>
        <v>2.16</v>
      </c>
      <c r="M16" s="89">
        <f t="shared" si="3"/>
        <v>3.7800000000000002</v>
      </c>
      <c r="N16" s="81">
        <f t="shared" si="4"/>
        <v>6.75</v>
      </c>
      <c r="O16" s="84">
        <f t="shared" si="5"/>
        <v>7.6949999999999994</v>
      </c>
    </row>
    <row r="17" spans="1:15" x14ac:dyDescent="0.25">
      <c r="A17">
        <v>60</v>
      </c>
      <c r="B17">
        <v>7002</v>
      </c>
      <c r="C17">
        <v>9</v>
      </c>
      <c r="D17" t="s">
        <v>35</v>
      </c>
      <c r="E17" s="3">
        <v>13.5</v>
      </c>
      <c r="F17">
        <v>964</v>
      </c>
      <c r="G17" s="2" t="s">
        <v>36</v>
      </c>
      <c r="H17" s="2" t="s">
        <v>36</v>
      </c>
      <c r="I17" s="2" t="s">
        <v>36</v>
      </c>
      <c r="J17" s="84">
        <f t="shared" si="0"/>
        <v>6.75</v>
      </c>
      <c r="K17" s="81">
        <f t="shared" si="1"/>
        <v>5.4</v>
      </c>
      <c r="L17" s="94">
        <f t="shared" si="2"/>
        <v>2.16</v>
      </c>
      <c r="M17" s="89">
        <f t="shared" si="3"/>
        <v>3.7800000000000002</v>
      </c>
      <c r="N17" s="81">
        <f t="shared" si="4"/>
        <v>6.75</v>
      </c>
      <c r="O17" s="84">
        <f t="shared" si="5"/>
        <v>7.6949999999999994</v>
      </c>
    </row>
    <row r="18" spans="1:15" x14ac:dyDescent="0.25">
      <c r="A18">
        <v>60</v>
      </c>
      <c r="B18">
        <v>7003</v>
      </c>
      <c r="C18">
        <v>7</v>
      </c>
      <c r="D18" t="s">
        <v>37</v>
      </c>
      <c r="E18" s="3">
        <v>13.5</v>
      </c>
      <c r="F18">
        <v>964</v>
      </c>
      <c r="G18" s="2" t="s">
        <v>38</v>
      </c>
      <c r="H18" s="2" t="s">
        <v>38</v>
      </c>
      <c r="I18" s="2" t="s">
        <v>38</v>
      </c>
      <c r="J18" s="84">
        <f t="shared" si="0"/>
        <v>6.75</v>
      </c>
      <c r="K18" s="81">
        <f t="shared" si="1"/>
        <v>5.4</v>
      </c>
      <c r="L18" s="94">
        <f t="shared" si="2"/>
        <v>2.16</v>
      </c>
      <c r="M18" s="89">
        <f t="shared" si="3"/>
        <v>3.7800000000000002</v>
      </c>
      <c r="N18" s="81">
        <f t="shared" si="4"/>
        <v>6.75</v>
      </c>
      <c r="O18" s="84">
        <f t="shared" si="5"/>
        <v>7.6949999999999994</v>
      </c>
    </row>
    <row r="19" spans="1:15" x14ac:dyDescent="0.25">
      <c r="A19">
        <v>60</v>
      </c>
      <c r="B19">
        <v>7004</v>
      </c>
      <c r="C19">
        <v>5</v>
      </c>
      <c r="D19" t="s">
        <v>39</v>
      </c>
      <c r="E19" s="3">
        <v>13.5</v>
      </c>
      <c r="F19">
        <v>964</v>
      </c>
      <c r="G19" s="2" t="s">
        <v>40</v>
      </c>
      <c r="H19" s="2" t="s">
        <v>40</v>
      </c>
      <c r="I19" s="2" t="s">
        <v>40</v>
      </c>
      <c r="J19" s="84">
        <f t="shared" si="0"/>
        <v>6.75</v>
      </c>
      <c r="K19" s="81">
        <f t="shared" si="1"/>
        <v>5.4</v>
      </c>
      <c r="L19" s="94">
        <f t="shared" si="2"/>
        <v>2.16</v>
      </c>
      <c r="M19" s="89">
        <f t="shared" si="3"/>
        <v>3.7800000000000002</v>
      </c>
      <c r="N19" s="81">
        <f t="shared" si="4"/>
        <v>6.75</v>
      </c>
      <c r="O19" s="84">
        <f t="shared" si="5"/>
        <v>7.6949999999999994</v>
      </c>
    </row>
    <row r="20" spans="1:15" x14ac:dyDescent="0.25">
      <c r="A20">
        <v>60</v>
      </c>
      <c r="B20">
        <v>7005</v>
      </c>
      <c r="C20">
        <v>2</v>
      </c>
      <c r="D20" t="s">
        <v>41</v>
      </c>
      <c r="E20" s="3">
        <v>13.5</v>
      </c>
      <c r="F20">
        <v>964</v>
      </c>
      <c r="G20" s="2" t="s">
        <v>42</v>
      </c>
      <c r="H20" s="2" t="s">
        <v>42</v>
      </c>
      <c r="I20" s="2" t="s">
        <v>42</v>
      </c>
      <c r="J20" s="84">
        <f t="shared" si="0"/>
        <v>6.75</v>
      </c>
      <c r="K20" s="81">
        <f t="shared" si="1"/>
        <v>5.4</v>
      </c>
      <c r="L20" s="94">
        <f t="shared" si="2"/>
        <v>2.16</v>
      </c>
      <c r="M20" s="89">
        <f t="shared" si="3"/>
        <v>3.7800000000000002</v>
      </c>
      <c r="N20" s="81">
        <f t="shared" si="4"/>
        <v>6.75</v>
      </c>
      <c r="O20" s="84">
        <f t="shared" si="5"/>
        <v>7.6949999999999994</v>
      </c>
    </row>
    <row r="21" spans="1:15" x14ac:dyDescent="0.25">
      <c r="A21">
        <v>60</v>
      </c>
      <c r="B21">
        <v>7006</v>
      </c>
      <c r="C21">
        <v>0</v>
      </c>
      <c r="D21" t="s">
        <v>43</v>
      </c>
      <c r="E21" s="3">
        <v>13.5</v>
      </c>
      <c r="F21">
        <v>964</v>
      </c>
      <c r="G21" s="2" t="s">
        <v>44</v>
      </c>
      <c r="H21" s="2" t="s">
        <v>44</v>
      </c>
      <c r="I21" s="2" t="s">
        <v>44</v>
      </c>
      <c r="J21" s="84">
        <f t="shared" si="0"/>
        <v>6.75</v>
      </c>
      <c r="K21" s="81">
        <f t="shared" si="1"/>
        <v>5.4</v>
      </c>
      <c r="L21" s="94">
        <f t="shared" si="2"/>
        <v>2.16</v>
      </c>
      <c r="M21" s="89">
        <f t="shared" si="3"/>
        <v>3.7800000000000002</v>
      </c>
      <c r="N21" s="81">
        <f t="shared" si="4"/>
        <v>6.75</v>
      </c>
      <c r="O21" s="84">
        <f t="shared" si="5"/>
        <v>7.6949999999999994</v>
      </c>
    </row>
    <row r="22" spans="1:15" x14ac:dyDescent="0.25">
      <c r="A22">
        <v>60</v>
      </c>
      <c r="B22">
        <v>7007</v>
      </c>
      <c r="C22">
        <v>8</v>
      </c>
      <c r="D22" t="s">
        <v>45</v>
      </c>
      <c r="E22" s="3">
        <v>13.5</v>
      </c>
      <c r="F22">
        <v>964</v>
      </c>
      <c r="G22" s="2" t="s">
        <v>46</v>
      </c>
      <c r="H22" s="2" t="s">
        <v>46</v>
      </c>
      <c r="I22" s="2" t="s">
        <v>46</v>
      </c>
      <c r="J22" s="84">
        <f t="shared" si="0"/>
        <v>6.75</v>
      </c>
      <c r="K22" s="81">
        <f t="shared" si="1"/>
        <v>5.4</v>
      </c>
      <c r="L22" s="94">
        <f t="shared" si="2"/>
        <v>2.16</v>
      </c>
      <c r="M22" s="89">
        <f t="shared" si="3"/>
        <v>3.7800000000000002</v>
      </c>
      <c r="N22" s="81">
        <f t="shared" si="4"/>
        <v>6.75</v>
      </c>
      <c r="O22" s="84">
        <f t="shared" si="5"/>
        <v>7.6949999999999994</v>
      </c>
    </row>
    <row r="23" spans="1:15" x14ac:dyDescent="0.25">
      <c r="A23">
        <v>60</v>
      </c>
      <c r="B23">
        <v>7010</v>
      </c>
      <c r="C23">
        <v>2</v>
      </c>
      <c r="D23" t="s">
        <v>47</v>
      </c>
      <c r="E23" s="3">
        <v>13.5</v>
      </c>
      <c r="F23">
        <v>964</v>
      </c>
      <c r="G23" s="2" t="s">
        <v>48</v>
      </c>
      <c r="H23" s="2" t="s">
        <v>48</v>
      </c>
      <c r="I23" s="2" t="s">
        <v>48</v>
      </c>
      <c r="J23" s="84">
        <f t="shared" si="0"/>
        <v>6.75</v>
      </c>
      <c r="K23" s="81">
        <f t="shared" si="1"/>
        <v>5.4</v>
      </c>
      <c r="L23" s="94">
        <f t="shared" si="2"/>
        <v>2.16</v>
      </c>
      <c r="M23" s="89">
        <f t="shared" si="3"/>
        <v>3.7800000000000002</v>
      </c>
      <c r="N23" s="81">
        <f t="shared" si="4"/>
        <v>6.75</v>
      </c>
      <c r="O23" s="84">
        <f t="shared" si="5"/>
        <v>7.6949999999999994</v>
      </c>
    </row>
    <row r="24" spans="1:15" x14ac:dyDescent="0.25">
      <c r="A24">
        <v>60</v>
      </c>
      <c r="B24">
        <v>7011</v>
      </c>
      <c r="C24">
        <v>0</v>
      </c>
      <c r="D24" t="s">
        <v>49</v>
      </c>
      <c r="E24" s="3">
        <v>13.5</v>
      </c>
      <c r="F24">
        <v>964</v>
      </c>
      <c r="G24" s="2" t="s">
        <v>50</v>
      </c>
      <c r="H24" s="2" t="s">
        <v>50</v>
      </c>
      <c r="I24" s="2" t="s">
        <v>50</v>
      </c>
      <c r="J24" s="84">
        <f t="shared" si="0"/>
        <v>6.75</v>
      </c>
      <c r="K24" s="81">
        <f t="shared" si="1"/>
        <v>5.4</v>
      </c>
      <c r="L24" s="94">
        <f t="shared" si="2"/>
        <v>2.16</v>
      </c>
      <c r="M24" s="89">
        <f t="shared" si="3"/>
        <v>3.7800000000000002</v>
      </c>
      <c r="N24" s="81">
        <f t="shared" si="4"/>
        <v>6.75</v>
      </c>
      <c r="O24" s="84">
        <f t="shared" si="5"/>
        <v>7.6949999999999994</v>
      </c>
    </row>
    <row r="25" spans="1:15" x14ac:dyDescent="0.25">
      <c r="A25">
        <v>60</v>
      </c>
      <c r="B25">
        <v>7012</v>
      </c>
      <c r="C25">
        <v>8</v>
      </c>
      <c r="D25" t="s">
        <v>51</v>
      </c>
      <c r="E25" s="3">
        <v>13.5</v>
      </c>
      <c r="F25">
        <v>964</v>
      </c>
      <c r="G25" s="2" t="s">
        <v>52</v>
      </c>
      <c r="H25" s="2" t="s">
        <v>52</v>
      </c>
      <c r="I25" s="2" t="s">
        <v>52</v>
      </c>
      <c r="J25" s="84">
        <f t="shared" si="0"/>
        <v>6.75</v>
      </c>
      <c r="K25" s="81">
        <f t="shared" si="1"/>
        <v>5.4</v>
      </c>
      <c r="L25" s="94">
        <f t="shared" si="2"/>
        <v>2.16</v>
      </c>
      <c r="M25" s="89">
        <f t="shared" si="3"/>
        <v>3.7800000000000002</v>
      </c>
      <c r="N25" s="81">
        <f t="shared" si="4"/>
        <v>6.75</v>
      </c>
      <c r="O25" s="84">
        <f t="shared" si="5"/>
        <v>7.6949999999999994</v>
      </c>
    </row>
    <row r="26" spans="1:15" x14ac:dyDescent="0.25">
      <c r="A26">
        <v>60</v>
      </c>
      <c r="B26">
        <v>7013</v>
      </c>
      <c r="C26">
        <v>6</v>
      </c>
      <c r="D26" t="s">
        <v>53</v>
      </c>
      <c r="E26" s="3">
        <v>13.5</v>
      </c>
      <c r="F26">
        <v>964</v>
      </c>
      <c r="G26" s="2" t="s">
        <v>54</v>
      </c>
      <c r="H26" s="2" t="s">
        <v>54</v>
      </c>
      <c r="I26" s="2" t="s">
        <v>54</v>
      </c>
      <c r="J26" s="84">
        <f t="shared" si="0"/>
        <v>6.75</v>
      </c>
      <c r="K26" s="81">
        <f t="shared" si="1"/>
        <v>5.4</v>
      </c>
      <c r="L26" s="94">
        <f t="shared" si="2"/>
        <v>2.16</v>
      </c>
      <c r="M26" s="89">
        <f t="shared" si="3"/>
        <v>3.7800000000000002</v>
      </c>
      <c r="N26" s="81">
        <f t="shared" si="4"/>
        <v>6.75</v>
      </c>
      <c r="O26" s="84">
        <f t="shared" si="5"/>
        <v>7.6949999999999994</v>
      </c>
    </row>
    <row r="27" spans="1:15" x14ac:dyDescent="0.25">
      <c r="A27">
        <v>60</v>
      </c>
      <c r="B27">
        <v>7014</v>
      </c>
      <c r="C27">
        <v>4</v>
      </c>
      <c r="D27" t="s">
        <v>55</v>
      </c>
      <c r="E27" s="3">
        <v>13.5</v>
      </c>
      <c r="F27">
        <v>964</v>
      </c>
      <c r="G27" s="2" t="s">
        <v>56</v>
      </c>
      <c r="H27" s="2" t="s">
        <v>56</v>
      </c>
      <c r="I27" s="2" t="s">
        <v>56</v>
      </c>
      <c r="J27" s="84">
        <f t="shared" si="0"/>
        <v>6.75</v>
      </c>
      <c r="K27" s="81">
        <f t="shared" si="1"/>
        <v>5.4</v>
      </c>
      <c r="L27" s="94">
        <f t="shared" si="2"/>
        <v>2.16</v>
      </c>
      <c r="M27" s="89">
        <f t="shared" si="3"/>
        <v>3.7800000000000002</v>
      </c>
      <c r="N27" s="81">
        <f t="shared" si="4"/>
        <v>6.75</v>
      </c>
      <c r="O27" s="84">
        <f t="shared" si="5"/>
        <v>7.6949999999999994</v>
      </c>
    </row>
    <row r="28" spans="1:15" x14ac:dyDescent="0.25">
      <c r="A28">
        <v>60</v>
      </c>
      <c r="B28">
        <v>7015</v>
      </c>
      <c r="C28">
        <v>1</v>
      </c>
      <c r="D28" t="s">
        <v>57</v>
      </c>
      <c r="E28" s="3">
        <v>13.5</v>
      </c>
      <c r="F28">
        <v>964</v>
      </c>
      <c r="G28" s="2" t="s">
        <v>58</v>
      </c>
      <c r="H28" s="2" t="s">
        <v>58</v>
      </c>
      <c r="I28" s="2" t="s">
        <v>58</v>
      </c>
      <c r="J28" s="84">
        <f t="shared" si="0"/>
        <v>6.75</v>
      </c>
      <c r="K28" s="81">
        <f t="shared" si="1"/>
        <v>5.4</v>
      </c>
      <c r="L28" s="94">
        <f t="shared" si="2"/>
        <v>2.16</v>
      </c>
      <c r="M28" s="89">
        <f t="shared" si="3"/>
        <v>3.7800000000000002</v>
      </c>
      <c r="N28" s="81">
        <f t="shared" si="4"/>
        <v>6.75</v>
      </c>
      <c r="O28" s="84">
        <f t="shared" si="5"/>
        <v>7.6949999999999994</v>
      </c>
    </row>
    <row r="29" spans="1:15" x14ac:dyDescent="0.25">
      <c r="A29">
        <v>60</v>
      </c>
      <c r="B29">
        <v>7017</v>
      </c>
      <c r="C29">
        <v>7</v>
      </c>
      <c r="D29" t="s">
        <v>59</v>
      </c>
      <c r="E29" s="3">
        <v>13.5</v>
      </c>
      <c r="F29">
        <v>964</v>
      </c>
      <c r="G29" s="2" t="s">
        <v>60</v>
      </c>
      <c r="H29" s="2" t="s">
        <v>60</v>
      </c>
      <c r="I29" s="2" t="s">
        <v>60</v>
      </c>
      <c r="J29" s="84">
        <f t="shared" si="0"/>
        <v>6.75</v>
      </c>
      <c r="K29" s="81">
        <f t="shared" si="1"/>
        <v>5.4</v>
      </c>
      <c r="L29" s="94">
        <f t="shared" si="2"/>
        <v>2.16</v>
      </c>
      <c r="M29" s="89">
        <f t="shared" si="3"/>
        <v>3.7800000000000002</v>
      </c>
      <c r="N29" s="81">
        <f t="shared" si="4"/>
        <v>6.75</v>
      </c>
      <c r="O29" s="84">
        <f t="shared" si="5"/>
        <v>7.6949999999999994</v>
      </c>
    </row>
    <row r="30" spans="1:15" x14ac:dyDescent="0.25">
      <c r="A30">
        <v>60</v>
      </c>
      <c r="B30">
        <v>7018</v>
      </c>
      <c r="C30">
        <v>5</v>
      </c>
      <c r="D30" t="s">
        <v>53</v>
      </c>
      <c r="E30" s="3">
        <v>13.5</v>
      </c>
      <c r="F30">
        <v>964</v>
      </c>
      <c r="G30" s="2" t="s">
        <v>61</v>
      </c>
      <c r="H30" s="2" t="s">
        <v>61</v>
      </c>
      <c r="I30" s="2" t="s">
        <v>61</v>
      </c>
      <c r="J30" s="84">
        <f t="shared" si="0"/>
        <v>6.75</v>
      </c>
      <c r="K30" s="81">
        <f t="shared" si="1"/>
        <v>5.4</v>
      </c>
      <c r="L30" s="94">
        <f t="shared" si="2"/>
        <v>2.16</v>
      </c>
      <c r="M30" s="89">
        <f t="shared" si="3"/>
        <v>3.7800000000000002</v>
      </c>
      <c r="N30" s="81">
        <f t="shared" si="4"/>
        <v>6.75</v>
      </c>
      <c r="O30" s="84">
        <f t="shared" si="5"/>
        <v>7.6949999999999994</v>
      </c>
    </row>
    <row r="31" spans="1:15" x14ac:dyDescent="0.25">
      <c r="A31">
        <v>60</v>
      </c>
      <c r="B31">
        <v>7019</v>
      </c>
      <c r="C31">
        <v>3</v>
      </c>
      <c r="D31" t="s">
        <v>62</v>
      </c>
      <c r="E31" s="3">
        <v>13.5</v>
      </c>
      <c r="F31">
        <v>964</v>
      </c>
      <c r="G31" s="2" t="s">
        <v>63</v>
      </c>
      <c r="H31" s="2" t="s">
        <v>63</v>
      </c>
      <c r="I31" s="2" t="s">
        <v>63</v>
      </c>
      <c r="J31" s="84">
        <f t="shared" si="0"/>
        <v>6.75</v>
      </c>
      <c r="K31" s="81">
        <f t="shared" si="1"/>
        <v>5.4</v>
      </c>
      <c r="L31" s="94">
        <f t="shared" si="2"/>
        <v>2.16</v>
      </c>
      <c r="M31" s="89">
        <f t="shared" si="3"/>
        <v>3.7800000000000002</v>
      </c>
      <c r="N31" s="81">
        <f t="shared" si="4"/>
        <v>6.75</v>
      </c>
      <c r="O31" s="84">
        <f t="shared" si="5"/>
        <v>7.6949999999999994</v>
      </c>
    </row>
    <row r="32" spans="1:15" x14ac:dyDescent="0.25">
      <c r="A32">
        <v>60</v>
      </c>
      <c r="B32">
        <v>7020</v>
      </c>
      <c r="C32">
        <v>1</v>
      </c>
      <c r="D32" t="s">
        <v>53</v>
      </c>
      <c r="E32" s="3">
        <v>13.5</v>
      </c>
      <c r="F32">
        <v>964</v>
      </c>
      <c r="G32" s="2" t="s">
        <v>64</v>
      </c>
      <c r="H32" s="2" t="s">
        <v>64</v>
      </c>
      <c r="I32" s="2" t="s">
        <v>64</v>
      </c>
      <c r="J32" s="84">
        <f t="shared" si="0"/>
        <v>6.75</v>
      </c>
      <c r="K32" s="81">
        <f t="shared" si="1"/>
        <v>5.4</v>
      </c>
      <c r="L32" s="94">
        <f t="shared" si="2"/>
        <v>2.16</v>
      </c>
      <c r="M32" s="89">
        <f t="shared" si="3"/>
        <v>3.7800000000000002</v>
      </c>
      <c r="N32" s="81">
        <f t="shared" si="4"/>
        <v>6.75</v>
      </c>
      <c r="O32" s="84">
        <f t="shared" si="5"/>
        <v>7.6949999999999994</v>
      </c>
    </row>
    <row r="33" spans="1:15" x14ac:dyDescent="0.25">
      <c r="A33">
        <v>60</v>
      </c>
      <c r="B33">
        <v>7021</v>
      </c>
      <c r="C33">
        <v>9</v>
      </c>
      <c r="D33" t="s">
        <v>65</v>
      </c>
      <c r="E33" s="3">
        <v>13.5</v>
      </c>
      <c r="F33">
        <v>964</v>
      </c>
      <c r="G33" s="2" t="s">
        <v>66</v>
      </c>
      <c r="H33" s="2" t="s">
        <v>66</v>
      </c>
      <c r="I33" s="2" t="s">
        <v>66</v>
      </c>
      <c r="J33" s="84">
        <f t="shared" si="0"/>
        <v>6.75</v>
      </c>
      <c r="K33" s="81">
        <f t="shared" si="1"/>
        <v>5.4</v>
      </c>
      <c r="L33" s="94">
        <f t="shared" si="2"/>
        <v>2.16</v>
      </c>
      <c r="M33" s="89">
        <f t="shared" si="3"/>
        <v>3.7800000000000002</v>
      </c>
      <c r="N33" s="81">
        <f t="shared" si="4"/>
        <v>6.75</v>
      </c>
      <c r="O33" s="84">
        <f t="shared" si="5"/>
        <v>7.6949999999999994</v>
      </c>
    </row>
    <row r="34" spans="1:15" x14ac:dyDescent="0.25">
      <c r="A34">
        <v>60</v>
      </c>
      <c r="B34">
        <v>7022</v>
      </c>
      <c r="C34">
        <v>7</v>
      </c>
      <c r="D34" t="s">
        <v>67</v>
      </c>
      <c r="E34" s="3">
        <v>13.5</v>
      </c>
      <c r="F34">
        <v>964</v>
      </c>
      <c r="G34" s="2" t="s">
        <v>68</v>
      </c>
      <c r="H34" s="2" t="s">
        <v>68</v>
      </c>
      <c r="I34" s="2" t="s">
        <v>68</v>
      </c>
      <c r="J34" s="84">
        <f t="shared" si="0"/>
        <v>6.75</v>
      </c>
      <c r="K34" s="81">
        <f t="shared" si="1"/>
        <v>5.4</v>
      </c>
      <c r="L34" s="94">
        <f t="shared" si="2"/>
        <v>2.16</v>
      </c>
      <c r="M34" s="89">
        <f t="shared" si="3"/>
        <v>3.7800000000000002</v>
      </c>
      <c r="N34" s="81">
        <f t="shared" si="4"/>
        <v>6.75</v>
      </c>
      <c r="O34" s="84">
        <f t="shared" si="5"/>
        <v>7.6949999999999994</v>
      </c>
    </row>
    <row r="35" spans="1:15" x14ac:dyDescent="0.25">
      <c r="A35">
        <v>60</v>
      </c>
      <c r="B35">
        <v>7023</v>
      </c>
      <c r="C35">
        <v>5</v>
      </c>
      <c r="D35" t="s">
        <v>69</v>
      </c>
      <c r="E35" s="3">
        <v>13.5</v>
      </c>
      <c r="F35">
        <v>964</v>
      </c>
      <c r="G35" s="2" t="s">
        <v>70</v>
      </c>
      <c r="H35" s="2" t="s">
        <v>70</v>
      </c>
      <c r="I35" s="2" t="s">
        <v>70</v>
      </c>
      <c r="J35" s="84">
        <f t="shared" si="0"/>
        <v>6.75</v>
      </c>
      <c r="K35" s="81">
        <f t="shared" si="1"/>
        <v>5.4</v>
      </c>
      <c r="L35" s="94">
        <f t="shared" si="2"/>
        <v>2.16</v>
      </c>
      <c r="M35" s="89">
        <f t="shared" si="3"/>
        <v>3.7800000000000002</v>
      </c>
      <c r="N35" s="81">
        <f t="shared" si="4"/>
        <v>6.75</v>
      </c>
      <c r="O35" s="84">
        <f t="shared" si="5"/>
        <v>7.6949999999999994</v>
      </c>
    </row>
    <row r="36" spans="1:15" x14ac:dyDescent="0.25">
      <c r="A36">
        <v>60</v>
      </c>
      <c r="B36">
        <v>7024</v>
      </c>
      <c r="C36">
        <v>3</v>
      </c>
      <c r="D36" t="s">
        <v>71</v>
      </c>
      <c r="E36" s="3">
        <v>13.5</v>
      </c>
      <c r="F36">
        <v>964</v>
      </c>
      <c r="G36" s="2" t="s">
        <v>72</v>
      </c>
      <c r="H36" s="2" t="s">
        <v>72</v>
      </c>
      <c r="I36" s="2" t="s">
        <v>72</v>
      </c>
      <c r="J36" s="84">
        <f t="shared" si="0"/>
        <v>6.75</v>
      </c>
      <c r="K36" s="81">
        <f t="shared" si="1"/>
        <v>5.4</v>
      </c>
      <c r="L36" s="94">
        <f t="shared" si="2"/>
        <v>2.16</v>
      </c>
      <c r="M36" s="89">
        <f t="shared" si="3"/>
        <v>3.7800000000000002</v>
      </c>
      <c r="N36" s="81">
        <f t="shared" si="4"/>
        <v>6.75</v>
      </c>
      <c r="O36" s="84">
        <f t="shared" si="5"/>
        <v>7.6949999999999994</v>
      </c>
    </row>
    <row r="37" spans="1:15" x14ac:dyDescent="0.25">
      <c r="A37">
        <v>60</v>
      </c>
      <c r="B37">
        <v>7025</v>
      </c>
      <c r="C37">
        <v>0</v>
      </c>
      <c r="D37" t="s">
        <v>73</v>
      </c>
      <c r="E37" s="3">
        <v>13.5</v>
      </c>
      <c r="F37">
        <v>964</v>
      </c>
      <c r="G37" s="2" t="s">
        <v>74</v>
      </c>
      <c r="H37" s="2" t="s">
        <v>74</v>
      </c>
      <c r="I37" s="2" t="s">
        <v>74</v>
      </c>
      <c r="J37" s="84">
        <f t="shared" si="0"/>
        <v>6.75</v>
      </c>
      <c r="K37" s="81">
        <f t="shared" si="1"/>
        <v>5.4</v>
      </c>
      <c r="L37" s="94">
        <f t="shared" si="2"/>
        <v>2.16</v>
      </c>
      <c r="M37" s="89">
        <f t="shared" si="3"/>
        <v>3.7800000000000002</v>
      </c>
      <c r="N37" s="81">
        <f t="shared" si="4"/>
        <v>6.75</v>
      </c>
      <c r="O37" s="84">
        <f t="shared" si="5"/>
        <v>7.6949999999999994</v>
      </c>
    </row>
    <row r="38" spans="1:15" x14ac:dyDescent="0.25">
      <c r="A38">
        <v>60</v>
      </c>
      <c r="B38">
        <v>7026</v>
      </c>
      <c r="C38">
        <v>8</v>
      </c>
      <c r="D38" t="s">
        <v>75</v>
      </c>
      <c r="E38" s="3">
        <v>13.5</v>
      </c>
      <c r="F38">
        <v>964</v>
      </c>
      <c r="G38" s="2" t="s">
        <v>76</v>
      </c>
      <c r="H38" s="2" t="s">
        <v>76</v>
      </c>
      <c r="I38" s="2" t="s">
        <v>76</v>
      </c>
      <c r="J38" s="84">
        <f t="shared" si="0"/>
        <v>6.75</v>
      </c>
      <c r="K38" s="81">
        <f t="shared" si="1"/>
        <v>5.4</v>
      </c>
      <c r="L38" s="94">
        <f t="shared" si="2"/>
        <v>2.16</v>
      </c>
      <c r="M38" s="89">
        <f t="shared" si="3"/>
        <v>3.7800000000000002</v>
      </c>
      <c r="N38" s="81">
        <f t="shared" si="4"/>
        <v>6.75</v>
      </c>
      <c r="O38" s="84">
        <f t="shared" si="5"/>
        <v>7.6949999999999994</v>
      </c>
    </row>
    <row r="39" spans="1:15" x14ac:dyDescent="0.25">
      <c r="A39">
        <v>60</v>
      </c>
      <c r="B39">
        <v>7027</v>
      </c>
      <c r="C39">
        <v>6</v>
      </c>
      <c r="D39" t="s">
        <v>77</v>
      </c>
      <c r="E39" s="3">
        <v>13.5</v>
      </c>
      <c r="F39">
        <v>964</v>
      </c>
      <c r="G39" s="2" t="s">
        <v>78</v>
      </c>
      <c r="H39" s="2" t="s">
        <v>78</v>
      </c>
      <c r="I39" s="2" t="s">
        <v>78</v>
      </c>
      <c r="J39" s="84">
        <f t="shared" si="0"/>
        <v>6.75</v>
      </c>
      <c r="K39" s="81">
        <f t="shared" si="1"/>
        <v>5.4</v>
      </c>
      <c r="L39" s="94">
        <f t="shared" si="2"/>
        <v>2.16</v>
      </c>
      <c r="M39" s="89">
        <f t="shared" si="3"/>
        <v>3.7800000000000002</v>
      </c>
      <c r="N39" s="81">
        <f t="shared" si="4"/>
        <v>6.75</v>
      </c>
      <c r="O39" s="84">
        <f t="shared" si="5"/>
        <v>7.6949999999999994</v>
      </c>
    </row>
    <row r="40" spans="1:15" x14ac:dyDescent="0.25">
      <c r="A40">
        <v>60</v>
      </c>
      <c r="B40">
        <v>7028</v>
      </c>
      <c r="C40">
        <v>4</v>
      </c>
      <c r="D40" t="s">
        <v>79</v>
      </c>
      <c r="E40" s="3">
        <v>6</v>
      </c>
      <c r="F40">
        <v>964</v>
      </c>
      <c r="G40" s="2" t="s">
        <v>80</v>
      </c>
      <c r="H40" s="2" t="s">
        <v>80</v>
      </c>
      <c r="I40" s="2" t="s">
        <v>80</v>
      </c>
      <c r="J40" s="84">
        <f t="shared" si="0"/>
        <v>3</v>
      </c>
      <c r="K40" s="81">
        <f t="shared" si="1"/>
        <v>2.4000000000000004</v>
      </c>
      <c r="L40" s="94">
        <f t="shared" si="2"/>
        <v>0.96</v>
      </c>
      <c r="M40" s="89">
        <f t="shared" si="3"/>
        <v>1.6800000000000002</v>
      </c>
      <c r="N40" s="81">
        <f t="shared" si="4"/>
        <v>3</v>
      </c>
      <c r="O40" s="84">
        <f t="shared" si="5"/>
        <v>3.42</v>
      </c>
    </row>
    <row r="41" spans="1:15" x14ac:dyDescent="0.25">
      <c r="A41">
        <v>60</v>
      </c>
      <c r="B41">
        <v>7029</v>
      </c>
      <c r="C41">
        <v>2</v>
      </c>
      <c r="D41" t="s">
        <v>81</v>
      </c>
      <c r="E41" s="3">
        <v>13.5</v>
      </c>
      <c r="F41">
        <v>964</v>
      </c>
      <c r="G41" s="2" t="s">
        <v>82</v>
      </c>
      <c r="H41" s="2" t="s">
        <v>82</v>
      </c>
      <c r="I41" s="2" t="s">
        <v>82</v>
      </c>
      <c r="J41" s="84">
        <f t="shared" si="0"/>
        <v>6.75</v>
      </c>
      <c r="K41" s="81">
        <f t="shared" si="1"/>
        <v>5.4</v>
      </c>
      <c r="L41" s="94">
        <f t="shared" si="2"/>
        <v>2.16</v>
      </c>
      <c r="M41" s="89">
        <f t="shared" si="3"/>
        <v>3.7800000000000002</v>
      </c>
      <c r="N41" s="81">
        <f t="shared" si="4"/>
        <v>6.75</v>
      </c>
      <c r="O41" s="84">
        <f t="shared" si="5"/>
        <v>7.6949999999999994</v>
      </c>
    </row>
    <row r="42" spans="1:15" x14ac:dyDescent="0.25">
      <c r="A42">
        <v>60</v>
      </c>
      <c r="B42">
        <v>7030</v>
      </c>
      <c r="C42">
        <v>0</v>
      </c>
      <c r="D42" t="s">
        <v>83</v>
      </c>
      <c r="E42" s="3">
        <v>13.5</v>
      </c>
      <c r="F42">
        <v>964</v>
      </c>
      <c r="G42" s="2" t="s">
        <v>84</v>
      </c>
      <c r="H42" s="2" t="s">
        <v>84</v>
      </c>
      <c r="I42" s="2" t="s">
        <v>84</v>
      </c>
      <c r="J42" s="84">
        <f t="shared" si="0"/>
        <v>6.75</v>
      </c>
      <c r="K42" s="81">
        <f t="shared" si="1"/>
        <v>5.4</v>
      </c>
      <c r="L42" s="94">
        <f t="shared" si="2"/>
        <v>2.16</v>
      </c>
      <c r="M42" s="89">
        <f t="shared" si="3"/>
        <v>3.7800000000000002</v>
      </c>
      <c r="N42" s="81">
        <f t="shared" si="4"/>
        <v>6.75</v>
      </c>
      <c r="O42" s="84">
        <f t="shared" si="5"/>
        <v>7.6949999999999994</v>
      </c>
    </row>
    <row r="43" spans="1:15" x14ac:dyDescent="0.25">
      <c r="A43">
        <v>60</v>
      </c>
      <c r="B43">
        <v>7031</v>
      </c>
      <c r="C43">
        <v>8</v>
      </c>
      <c r="D43" t="s">
        <v>85</v>
      </c>
      <c r="E43" s="3">
        <v>13.5</v>
      </c>
      <c r="F43">
        <v>964</v>
      </c>
      <c r="G43" s="2" t="s">
        <v>86</v>
      </c>
      <c r="H43" s="2" t="s">
        <v>86</v>
      </c>
      <c r="I43" s="2" t="s">
        <v>86</v>
      </c>
      <c r="J43" s="84">
        <f t="shared" si="0"/>
        <v>6.75</v>
      </c>
      <c r="K43" s="81">
        <f t="shared" si="1"/>
        <v>5.4</v>
      </c>
      <c r="L43" s="94">
        <f t="shared" si="2"/>
        <v>2.16</v>
      </c>
      <c r="M43" s="89">
        <f t="shared" si="3"/>
        <v>3.7800000000000002</v>
      </c>
      <c r="N43" s="81">
        <f t="shared" si="4"/>
        <v>6.75</v>
      </c>
      <c r="O43" s="84">
        <f t="shared" si="5"/>
        <v>7.6949999999999994</v>
      </c>
    </row>
    <row r="44" spans="1:15" x14ac:dyDescent="0.25">
      <c r="A44">
        <v>60</v>
      </c>
      <c r="B44">
        <v>7032</v>
      </c>
      <c r="C44">
        <v>6</v>
      </c>
      <c r="D44" t="s">
        <v>87</v>
      </c>
      <c r="E44" s="3">
        <v>13.5</v>
      </c>
      <c r="F44">
        <v>964</v>
      </c>
      <c r="G44" s="2" t="s">
        <v>88</v>
      </c>
      <c r="H44" s="2" t="s">
        <v>88</v>
      </c>
      <c r="I44" s="2" t="s">
        <v>88</v>
      </c>
      <c r="J44" s="84">
        <f t="shared" si="0"/>
        <v>6.75</v>
      </c>
      <c r="K44" s="81">
        <f t="shared" si="1"/>
        <v>5.4</v>
      </c>
      <c r="L44" s="94">
        <f t="shared" si="2"/>
        <v>2.16</v>
      </c>
      <c r="M44" s="89">
        <f t="shared" si="3"/>
        <v>3.7800000000000002</v>
      </c>
      <c r="N44" s="81">
        <f t="shared" si="4"/>
        <v>6.75</v>
      </c>
      <c r="O44" s="84">
        <f t="shared" si="5"/>
        <v>7.6949999999999994</v>
      </c>
    </row>
    <row r="45" spans="1:15" x14ac:dyDescent="0.25">
      <c r="A45">
        <v>60</v>
      </c>
      <c r="B45">
        <v>7033</v>
      </c>
      <c r="C45">
        <v>4</v>
      </c>
      <c r="D45" t="s">
        <v>89</v>
      </c>
      <c r="E45" s="3">
        <v>6</v>
      </c>
      <c r="F45">
        <v>964</v>
      </c>
      <c r="G45" s="2" t="s">
        <v>90</v>
      </c>
      <c r="H45" s="2" t="s">
        <v>90</v>
      </c>
      <c r="I45" s="2" t="s">
        <v>90</v>
      </c>
      <c r="J45" s="84">
        <f t="shared" si="0"/>
        <v>3</v>
      </c>
      <c r="K45" s="81">
        <f t="shared" si="1"/>
        <v>2.4000000000000004</v>
      </c>
      <c r="L45" s="94">
        <f t="shared" si="2"/>
        <v>0.96</v>
      </c>
      <c r="M45" s="89">
        <f t="shared" si="3"/>
        <v>1.6800000000000002</v>
      </c>
      <c r="N45" s="81">
        <f t="shared" si="4"/>
        <v>3</v>
      </c>
      <c r="O45" s="84">
        <f t="shared" si="5"/>
        <v>3.42</v>
      </c>
    </row>
    <row r="46" spans="1:15" x14ac:dyDescent="0.25">
      <c r="A46">
        <v>60</v>
      </c>
      <c r="B46">
        <v>7034</v>
      </c>
      <c r="C46">
        <v>2</v>
      </c>
      <c r="D46" t="s">
        <v>91</v>
      </c>
      <c r="E46" s="3">
        <v>13.5</v>
      </c>
      <c r="F46">
        <v>964</v>
      </c>
      <c r="G46" s="2" t="s">
        <v>92</v>
      </c>
      <c r="H46" s="2" t="s">
        <v>92</v>
      </c>
      <c r="I46" s="2" t="s">
        <v>92</v>
      </c>
      <c r="J46" s="84">
        <f t="shared" si="0"/>
        <v>6.75</v>
      </c>
      <c r="K46" s="81">
        <f t="shared" si="1"/>
        <v>5.4</v>
      </c>
      <c r="L46" s="94">
        <f t="shared" si="2"/>
        <v>2.16</v>
      </c>
      <c r="M46" s="89">
        <f t="shared" si="3"/>
        <v>3.7800000000000002</v>
      </c>
      <c r="N46" s="81">
        <f t="shared" si="4"/>
        <v>6.75</v>
      </c>
      <c r="O46" s="84">
        <f t="shared" si="5"/>
        <v>7.6949999999999994</v>
      </c>
    </row>
    <row r="47" spans="1:15" x14ac:dyDescent="0.25">
      <c r="A47">
        <v>60</v>
      </c>
      <c r="B47">
        <v>7035</v>
      </c>
      <c r="C47">
        <v>9</v>
      </c>
      <c r="D47" t="s">
        <v>93</v>
      </c>
      <c r="E47" s="3">
        <v>13.5</v>
      </c>
      <c r="F47">
        <v>964</v>
      </c>
      <c r="G47" s="2" t="s">
        <v>94</v>
      </c>
      <c r="H47" s="2" t="s">
        <v>94</v>
      </c>
      <c r="I47" s="2" t="s">
        <v>94</v>
      </c>
      <c r="J47" s="84">
        <f t="shared" si="0"/>
        <v>6.75</v>
      </c>
      <c r="K47" s="81">
        <f t="shared" si="1"/>
        <v>5.4</v>
      </c>
      <c r="L47" s="94">
        <f t="shared" si="2"/>
        <v>2.16</v>
      </c>
      <c r="M47" s="89">
        <f t="shared" si="3"/>
        <v>3.7800000000000002</v>
      </c>
      <c r="N47" s="81">
        <f t="shared" si="4"/>
        <v>6.75</v>
      </c>
      <c r="O47" s="84">
        <f t="shared" si="5"/>
        <v>7.6949999999999994</v>
      </c>
    </row>
    <row r="48" spans="1:15" x14ac:dyDescent="0.25">
      <c r="A48">
        <v>60</v>
      </c>
      <c r="B48">
        <v>7036</v>
      </c>
      <c r="C48">
        <v>7</v>
      </c>
      <c r="D48" t="s">
        <v>95</v>
      </c>
      <c r="E48" s="3">
        <v>13.5</v>
      </c>
      <c r="F48">
        <v>964</v>
      </c>
      <c r="G48" s="2" t="s">
        <v>96</v>
      </c>
      <c r="H48" s="2" t="s">
        <v>96</v>
      </c>
      <c r="I48" s="2" t="s">
        <v>96</v>
      </c>
      <c r="J48" s="84">
        <f t="shared" si="0"/>
        <v>6.75</v>
      </c>
      <c r="K48" s="81">
        <f t="shared" si="1"/>
        <v>5.4</v>
      </c>
      <c r="L48" s="94">
        <f t="shared" si="2"/>
        <v>2.16</v>
      </c>
      <c r="M48" s="89">
        <f t="shared" si="3"/>
        <v>3.7800000000000002</v>
      </c>
      <c r="N48" s="81">
        <f t="shared" si="4"/>
        <v>6.75</v>
      </c>
      <c r="O48" s="84">
        <f t="shared" si="5"/>
        <v>7.6949999999999994</v>
      </c>
    </row>
    <row r="49" spans="1:15" x14ac:dyDescent="0.25">
      <c r="A49">
        <v>60</v>
      </c>
      <c r="B49">
        <v>7037</v>
      </c>
      <c r="C49">
        <v>5</v>
      </c>
      <c r="D49" t="s">
        <v>97</v>
      </c>
      <c r="E49" s="3">
        <v>13.5</v>
      </c>
      <c r="F49">
        <v>964</v>
      </c>
      <c r="G49" s="2" t="s">
        <v>98</v>
      </c>
      <c r="H49" s="2" t="s">
        <v>98</v>
      </c>
      <c r="I49" s="2" t="s">
        <v>98</v>
      </c>
      <c r="J49" s="84">
        <f t="shared" si="0"/>
        <v>6.75</v>
      </c>
      <c r="K49" s="81">
        <f t="shared" si="1"/>
        <v>5.4</v>
      </c>
      <c r="L49" s="94">
        <f t="shared" si="2"/>
        <v>2.16</v>
      </c>
      <c r="M49" s="89">
        <f t="shared" si="3"/>
        <v>3.7800000000000002</v>
      </c>
      <c r="N49" s="81">
        <f t="shared" si="4"/>
        <v>6.75</v>
      </c>
      <c r="O49" s="84">
        <f t="shared" si="5"/>
        <v>7.6949999999999994</v>
      </c>
    </row>
    <row r="50" spans="1:15" x14ac:dyDescent="0.25">
      <c r="A50">
        <v>60</v>
      </c>
      <c r="B50">
        <v>7038</v>
      </c>
      <c r="C50">
        <v>3</v>
      </c>
      <c r="D50" t="s">
        <v>99</v>
      </c>
      <c r="E50" s="3">
        <v>13.5</v>
      </c>
      <c r="F50">
        <v>964</v>
      </c>
      <c r="G50" s="2" t="s">
        <v>100</v>
      </c>
      <c r="H50" s="2" t="s">
        <v>100</v>
      </c>
      <c r="I50" s="2" t="s">
        <v>100</v>
      </c>
      <c r="J50" s="84">
        <f t="shared" si="0"/>
        <v>6.75</v>
      </c>
      <c r="K50" s="81">
        <f t="shared" si="1"/>
        <v>5.4</v>
      </c>
      <c r="L50" s="94">
        <f t="shared" si="2"/>
        <v>2.16</v>
      </c>
      <c r="M50" s="89">
        <f t="shared" si="3"/>
        <v>3.7800000000000002</v>
      </c>
      <c r="N50" s="81">
        <f t="shared" si="4"/>
        <v>6.75</v>
      </c>
      <c r="O50" s="84">
        <f t="shared" si="5"/>
        <v>7.6949999999999994</v>
      </c>
    </row>
    <row r="51" spans="1:15" x14ac:dyDescent="0.25">
      <c r="A51">
        <v>60</v>
      </c>
      <c r="B51">
        <v>7039</v>
      </c>
      <c r="C51">
        <v>1</v>
      </c>
      <c r="D51" t="s">
        <v>101</v>
      </c>
      <c r="E51" s="3">
        <v>13.5</v>
      </c>
      <c r="F51">
        <v>964</v>
      </c>
      <c r="G51" s="2" t="s">
        <v>102</v>
      </c>
      <c r="H51" s="2" t="s">
        <v>102</v>
      </c>
      <c r="I51" s="2" t="s">
        <v>102</v>
      </c>
      <c r="J51" s="84">
        <f t="shared" si="0"/>
        <v>6.75</v>
      </c>
      <c r="K51" s="81">
        <f t="shared" si="1"/>
        <v>5.4</v>
      </c>
      <c r="L51" s="94">
        <f t="shared" si="2"/>
        <v>2.16</v>
      </c>
      <c r="M51" s="89">
        <f t="shared" si="3"/>
        <v>3.7800000000000002</v>
      </c>
      <c r="N51" s="81">
        <f t="shared" si="4"/>
        <v>6.75</v>
      </c>
      <c r="O51" s="84">
        <f t="shared" si="5"/>
        <v>7.6949999999999994</v>
      </c>
    </row>
    <row r="52" spans="1:15" x14ac:dyDescent="0.25">
      <c r="A52">
        <v>60</v>
      </c>
      <c r="B52">
        <v>7040</v>
      </c>
      <c r="C52">
        <v>9</v>
      </c>
      <c r="D52" t="s">
        <v>53</v>
      </c>
      <c r="E52" s="3">
        <v>13.5</v>
      </c>
      <c r="F52">
        <v>964</v>
      </c>
      <c r="G52" s="2" t="s">
        <v>103</v>
      </c>
      <c r="H52" s="2" t="s">
        <v>103</v>
      </c>
      <c r="I52" s="2" t="s">
        <v>103</v>
      </c>
      <c r="J52" s="84">
        <f t="shared" si="0"/>
        <v>6.75</v>
      </c>
      <c r="K52" s="81">
        <f t="shared" si="1"/>
        <v>5.4</v>
      </c>
      <c r="L52" s="94">
        <f t="shared" si="2"/>
        <v>2.16</v>
      </c>
      <c r="M52" s="89">
        <f t="shared" si="3"/>
        <v>3.7800000000000002</v>
      </c>
      <c r="N52" s="81">
        <f t="shared" si="4"/>
        <v>6.75</v>
      </c>
      <c r="O52" s="84">
        <f t="shared" si="5"/>
        <v>7.6949999999999994</v>
      </c>
    </row>
    <row r="53" spans="1:15" x14ac:dyDescent="0.25">
      <c r="A53">
        <v>60</v>
      </c>
      <c r="B53">
        <v>7041</v>
      </c>
      <c r="C53">
        <v>7</v>
      </c>
      <c r="D53" t="s">
        <v>104</v>
      </c>
      <c r="E53" s="3">
        <v>13.5</v>
      </c>
      <c r="F53">
        <v>964</v>
      </c>
      <c r="G53" s="2" t="s">
        <v>105</v>
      </c>
      <c r="H53" s="2" t="s">
        <v>105</v>
      </c>
      <c r="I53" s="2" t="s">
        <v>105</v>
      </c>
      <c r="J53" s="84">
        <f t="shared" si="0"/>
        <v>6.75</v>
      </c>
      <c r="K53" s="81">
        <f t="shared" si="1"/>
        <v>5.4</v>
      </c>
      <c r="L53" s="94">
        <f t="shared" si="2"/>
        <v>2.16</v>
      </c>
      <c r="M53" s="89">
        <f t="shared" si="3"/>
        <v>3.7800000000000002</v>
      </c>
      <c r="N53" s="81">
        <f t="shared" si="4"/>
        <v>6.75</v>
      </c>
      <c r="O53" s="84">
        <f t="shared" si="5"/>
        <v>7.6949999999999994</v>
      </c>
    </row>
    <row r="54" spans="1:15" x14ac:dyDescent="0.25">
      <c r="A54">
        <v>60</v>
      </c>
      <c r="B54">
        <v>7042</v>
      </c>
      <c r="C54">
        <v>5</v>
      </c>
      <c r="D54" t="s">
        <v>106</v>
      </c>
      <c r="E54" s="3">
        <v>13.5</v>
      </c>
      <c r="F54">
        <v>964</v>
      </c>
      <c r="G54" s="2" t="s">
        <v>107</v>
      </c>
      <c r="H54" s="2" t="s">
        <v>107</v>
      </c>
      <c r="I54" s="2" t="s">
        <v>107</v>
      </c>
      <c r="J54" s="84">
        <f t="shared" si="0"/>
        <v>6.75</v>
      </c>
      <c r="K54" s="81">
        <f t="shared" si="1"/>
        <v>5.4</v>
      </c>
      <c r="L54" s="94">
        <f t="shared" si="2"/>
        <v>2.16</v>
      </c>
      <c r="M54" s="89">
        <f t="shared" si="3"/>
        <v>3.7800000000000002</v>
      </c>
      <c r="N54" s="81">
        <f t="shared" si="4"/>
        <v>6.75</v>
      </c>
      <c r="O54" s="84">
        <f t="shared" si="5"/>
        <v>7.6949999999999994</v>
      </c>
    </row>
    <row r="55" spans="1:15" x14ac:dyDescent="0.25">
      <c r="A55">
        <v>60</v>
      </c>
      <c r="B55">
        <v>7043</v>
      </c>
      <c r="C55">
        <v>3</v>
      </c>
      <c r="D55" t="s">
        <v>108</v>
      </c>
      <c r="E55" s="3">
        <v>13.5</v>
      </c>
      <c r="F55">
        <v>964</v>
      </c>
      <c r="G55" s="2" t="s">
        <v>109</v>
      </c>
      <c r="H55" s="2" t="s">
        <v>109</v>
      </c>
      <c r="I55" s="2" t="s">
        <v>109</v>
      </c>
      <c r="J55" s="84">
        <f t="shared" si="0"/>
        <v>6.75</v>
      </c>
      <c r="K55" s="81">
        <f t="shared" si="1"/>
        <v>5.4</v>
      </c>
      <c r="L55" s="94">
        <f t="shared" si="2"/>
        <v>2.16</v>
      </c>
      <c r="M55" s="89">
        <f t="shared" si="3"/>
        <v>3.7800000000000002</v>
      </c>
      <c r="N55" s="81">
        <f t="shared" si="4"/>
        <v>6.75</v>
      </c>
      <c r="O55" s="84">
        <f t="shared" si="5"/>
        <v>7.6949999999999994</v>
      </c>
    </row>
    <row r="56" spans="1:15" x14ac:dyDescent="0.25">
      <c r="A56">
        <v>60</v>
      </c>
      <c r="B56">
        <v>7044</v>
      </c>
      <c r="C56">
        <v>1</v>
      </c>
      <c r="D56" t="s">
        <v>110</v>
      </c>
      <c r="E56" s="3">
        <v>13.5</v>
      </c>
      <c r="F56">
        <v>964</v>
      </c>
      <c r="G56" s="2" t="s">
        <v>111</v>
      </c>
      <c r="H56" s="2" t="s">
        <v>111</v>
      </c>
      <c r="I56" s="2" t="s">
        <v>111</v>
      </c>
      <c r="J56" s="84">
        <f t="shared" si="0"/>
        <v>6.75</v>
      </c>
      <c r="K56" s="81">
        <f t="shared" si="1"/>
        <v>5.4</v>
      </c>
      <c r="L56" s="94">
        <f t="shared" si="2"/>
        <v>2.16</v>
      </c>
      <c r="M56" s="89">
        <f t="shared" si="3"/>
        <v>3.7800000000000002</v>
      </c>
      <c r="N56" s="81">
        <f t="shared" si="4"/>
        <v>6.75</v>
      </c>
      <c r="O56" s="84">
        <f t="shared" si="5"/>
        <v>7.6949999999999994</v>
      </c>
    </row>
    <row r="57" spans="1:15" x14ac:dyDescent="0.25">
      <c r="A57">
        <v>60</v>
      </c>
      <c r="B57">
        <v>7045</v>
      </c>
      <c r="C57">
        <v>8</v>
      </c>
      <c r="D57" t="s">
        <v>112</v>
      </c>
      <c r="E57" s="3">
        <v>13.5</v>
      </c>
      <c r="F57">
        <v>964</v>
      </c>
      <c r="G57" s="2" t="s">
        <v>113</v>
      </c>
      <c r="H57" s="2" t="s">
        <v>113</v>
      </c>
      <c r="I57" s="2" t="s">
        <v>113</v>
      </c>
      <c r="J57" s="84">
        <f t="shared" si="0"/>
        <v>6.75</v>
      </c>
      <c r="K57" s="81">
        <f t="shared" si="1"/>
        <v>5.4</v>
      </c>
      <c r="L57" s="94">
        <f t="shared" si="2"/>
        <v>2.16</v>
      </c>
      <c r="M57" s="89">
        <f t="shared" si="3"/>
        <v>3.7800000000000002</v>
      </c>
      <c r="N57" s="81">
        <f t="shared" si="4"/>
        <v>6.75</v>
      </c>
      <c r="O57" s="84">
        <f t="shared" si="5"/>
        <v>7.6949999999999994</v>
      </c>
    </row>
    <row r="58" spans="1:15" x14ac:dyDescent="0.25">
      <c r="A58">
        <v>60</v>
      </c>
      <c r="B58">
        <v>7046</v>
      </c>
      <c r="C58">
        <v>6</v>
      </c>
      <c r="D58" t="s">
        <v>114</v>
      </c>
      <c r="E58" s="3">
        <v>13.5</v>
      </c>
      <c r="F58">
        <v>964</v>
      </c>
      <c r="G58" s="2" t="s">
        <v>115</v>
      </c>
      <c r="H58" s="2" t="s">
        <v>115</v>
      </c>
      <c r="I58" s="2" t="s">
        <v>115</v>
      </c>
      <c r="J58" s="84">
        <f t="shared" si="0"/>
        <v>6.75</v>
      </c>
      <c r="K58" s="81">
        <f t="shared" si="1"/>
        <v>5.4</v>
      </c>
      <c r="L58" s="94">
        <f t="shared" si="2"/>
        <v>2.16</v>
      </c>
      <c r="M58" s="89">
        <f t="shared" si="3"/>
        <v>3.7800000000000002</v>
      </c>
      <c r="N58" s="81">
        <f t="shared" si="4"/>
        <v>6.75</v>
      </c>
      <c r="O58" s="84">
        <f t="shared" si="5"/>
        <v>7.6949999999999994</v>
      </c>
    </row>
    <row r="59" spans="1:15" x14ac:dyDescent="0.25">
      <c r="A59">
        <v>60</v>
      </c>
      <c r="B59">
        <v>7047</v>
      </c>
      <c r="C59">
        <v>4</v>
      </c>
      <c r="D59" t="s">
        <v>116</v>
      </c>
      <c r="E59" s="3">
        <v>13.5</v>
      </c>
      <c r="F59">
        <v>964</v>
      </c>
      <c r="G59" s="2" t="s">
        <v>117</v>
      </c>
      <c r="H59" s="2" t="s">
        <v>117</v>
      </c>
      <c r="I59" s="2" t="s">
        <v>117</v>
      </c>
      <c r="J59" s="84">
        <f t="shared" si="0"/>
        <v>6.75</v>
      </c>
      <c r="K59" s="81">
        <f t="shared" si="1"/>
        <v>5.4</v>
      </c>
      <c r="L59" s="94">
        <f t="shared" si="2"/>
        <v>2.16</v>
      </c>
      <c r="M59" s="89">
        <f t="shared" si="3"/>
        <v>3.7800000000000002</v>
      </c>
      <c r="N59" s="81">
        <f t="shared" si="4"/>
        <v>6.75</v>
      </c>
      <c r="O59" s="84">
        <f t="shared" si="5"/>
        <v>7.6949999999999994</v>
      </c>
    </row>
    <row r="60" spans="1:15" x14ac:dyDescent="0.25">
      <c r="A60">
        <v>60</v>
      </c>
      <c r="B60">
        <v>7048</v>
      </c>
      <c r="C60">
        <v>2</v>
      </c>
      <c r="D60" t="s">
        <v>118</v>
      </c>
      <c r="E60" s="3">
        <v>13.5</v>
      </c>
      <c r="F60">
        <v>964</v>
      </c>
      <c r="G60" s="2" t="s">
        <v>119</v>
      </c>
      <c r="H60" s="2" t="s">
        <v>119</v>
      </c>
      <c r="I60" s="2" t="s">
        <v>119</v>
      </c>
      <c r="J60" s="84">
        <f t="shared" si="0"/>
        <v>6.75</v>
      </c>
      <c r="K60" s="81">
        <f t="shared" si="1"/>
        <v>5.4</v>
      </c>
      <c r="L60" s="94">
        <f t="shared" si="2"/>
        <v>2.16</v>
      </c>
      <c r="M60" s="89">
        <f t="shared" si="3"/>
        <v>3.7800000000000002</v>
      </c>
      <c r="N60" s="81">
        <f t="shared" si="4"/>
        <v>6.75</v>
      </c>
      <c r="O60" s="84">
        <f t="shared" si="5"/>
        <v>7.6949999999999994</v>
      </c>
    </row>
    <row r="61" spans="1:15" x14ac:dyDescent="0.25">
      <c r="A61">
        <v>60</v>
      </c>
      <c r="B61">
        <v>7049</v>
      </c>
      <c r="C61">
        <v>0</v>
      </c>
      <c r="D61" t="s">
        <v>120</v>
      </c>
      <c r="E61" s="3">
        <v>13.5</v>
      </c>
      <c r="F61">
        <v>964</v>
      </c>
      <c r="G61" s="2" t="s">
        <v>121</v>
      </c>
      <c r="H61" s="2" t="s">
        <v>121</v>
      </c>
      <c r="I61" s="2" t="s">
        <v>121</v>
      </c>
      <c r="J61" s="84">
        <f t="shared" si="0"/>
        <v>6.75</v>
      </c>
      <c r="K61" s="81">
        <f t="shared" si="1"/>
        <v>5.4</v>
      </c>
      <c r="L61" s="94">
        <f t="shared" si="2"/>
        <v>2.16</v>
      </c>
      <c r="M61" s="89">
        <f t="shared" si="3"/>
        <v>3.7800000000000002</v>
      </c>
      <c r="N61" s="81">
        <f t="shared" si="4"/>
        <v>6.75</v>
      </c>
      <c r="O61" s="84">
        <f t="shared" si="5"/>
        <v>7.6949999999999994</v>
      </c>
    </row>
    <row r="62" spans="1:15" x14ac:dyDescent="0.25">
      <c r="A62">
        <v>60</v>
      </c>
      <c r="B62">
        <v>7050</v>
      </c>
      <c r="C62">
        <v>8</v>
      </c>
      <c r="D62" t="s">
        <v>122</v>
      </c>
      <c r="E62" s="3">
        <v>13.5</v>
      </c>
      <c r="F62">
        <v>964</v>
      </c>
      <c r="G62" s="2" t="s">
        <v>123</v>
      </c>
      <c r="H62" s="2" t="s">
        <v>123</v>
      </c>
      <c r="I62" s="2" t="s">
        <v>123</v>
      </c>
      <c r="J62" s="84">
        <f t="shared" si="0"/>
        <v>6.75</v>
      </c>
      <c r="K62" s="81">
        <f t="shared" si="1"/>
        <v>5.4</v>
      </c>
      <c r="L62" s="94">
        <f t="shared" si="2"/>
        <v>2.16</v>
      </c>
      <c r="M62" s="89">
        <f t="shared" si="3"/>
        <v>3.7800000000000002</v>
      </c>
      <c r="N62" s="81">
        <f t="shared" si="4"/>
        <v>6.75</v>
      </c>
      <c r="O62" s="84">
        <f t="shared" si="5"/>
        <v>7.6949999999999994</v>
      </c>
    </row>
    <row r="63" spans="1:15" x14ac:dyDescent="0.25">
      <c r="A63">
        <v>60</v>
      </c>
      <c r="B63">
        <v>7051</v>
      </c>
      <c r="C63">
        <v>6</v>
      </c>
      <c r="D63" t="s">
        <v>124</v>
      </c>
      <c r="E63" s="3">
        <v>13.5</v>
      </c>
      <c r="F63">
        <v>964</v>
      </c>
      <c r="G63" s="2" t="s">
        <v>125</v>
      </c>
      <c r="H63" s="2" t="s">
        <v>125</v>
      </c>
      <c r="I63" s="2" t="s">
        <v>125</v>
      </c>
      <c r="J63" s="84">
        <f t="shared" si="0"/>
        <v>6.75</v>
      </c>
      <c r="K63" s="81">
        <f t="shared" si="1"/>
        <v>5.4</v>
      </c>
      <c r="L63" s="94">
        <f t="shared" si="2"/>
        <v>2.16</v>
      </c>
      <c r="M63" s="89">
        <f t="shared" si="3"/>
        <v>3.7800000000000002</v>
      </c>
      <c r="N63" s="81">
        <f t="shared" si="4"/>
        <v>6.75</v>
      </c>
      <c r="O63" s="84">
        <f t="shared" si="5"/>
        <v>7.6949999999999994</v>
      </c>
    </row>
    <row r="64" spans="1:15" x14ac:dyDescent="0.25">
      <c r="A64">
        <v>60</v>
      </c>
      <c r="B64">
        <v>7052</v>
      </c>
      <c r="C64">
        <v>4</v>
      </c>
      <c r="D64" t="s">
        <v>126</v>
      </c>
      <c r="E64" s="3">
        <v>13.5</v>
      </c>
      <c r="F64">
        <v>964</v>
      </c>
      <c r="G64" s="2" t="s">
        <v>127</v>
      </c>
      <c r="H64" s="2" t="s">
        <v>127</v>
      </c>
      <c r="I64" s="2" t="s">
        <v>127</v>
      </c>
      <c r="J64" s="84">
        <f t="shared" si="0"/>
        <v>6.75</v>
      </c>
      <c r="K64" s="81">
        <f t="shared" si="1"/>
        <v>5.4</v>
      </c>
      <c r="L64" s="94">
        <f t="shared" si="2"/>
        <v>2.16</v>
      </c>
      <c r="M64" s="89">
        <f t="shared" si="3"/>
        <v>3.7800000000000002</v>
      </c>
      <c r="N64" s="81">
        <f t="shared" si="4"/>
        <v>6.75</v>
      </c>
      <c r="O64" s="84">
        <f t="shared" si="5"/>
        <v>7.6949999999999994</v>
      </c>
    </row>
    <row r="65" spans="1:15" x14ac:dyDescent="0.25">
      <c r="A65">
        <v>60</v>
      </c>
      <c r="B65">
        <v>7053</v>
      </c>
      <c r="C65">
        <v>2</v>
      </c>
      <c r="D65" t="s">
        <v>128</v>
      </c>
      <c r="E65" s="3">
        <v>13.5</v>
      </c>
      <c r="F65">
        <v>964</v>
      </c>
      <c r="G65" s="2" t="s">
        <v>129</v>
      </c>
      <c r="H65" s="2" t="s">
        <v>129</v>
      </c>
      <c r="I65" s="2" t="s">
        <v>129</v>
      </c>
      <c r="J65" s="84">
        <f t="shared" si="0"/>
        <v>6.75</v>
      </c>
      <c r="K65" s="81">
        <f t="shared" si="1"/>
        <v>5.4</v>
      </c>
      <c r="L65" s="94">
        <f t="shared" si="2"/>
        <v>2.16</v>
      </c>
      <c r="M65" s="89">
        <f t="shared" si="3"/>
        <v>3.7800000000000002</v>
      </c>
      <c r="N65" s="81">
        <f t="shared" si="4"/>
        <v>6.75</v>
      </c>
      <c r="O65" s="84">
        <f t="shared" si="5"/>
        <v>7.6949999999999994</v>
      </c>
    </row>
    <row r="66" spans="1:15" x14ac:dyDescent="0.25">
      <c r="A66">
        <v>60</v>
      </c>
      <c r="B66">
        <v>7054</v>
      </c>
      <c r="C66">
        <v>0</v>
      </c>
      <c r="D66" t="s">
        <v>130</v>
      </c>
      <c r="E66" s="3">
        <v>13.5</v>
      </c>
      <c r="F66">
        <v>964</v>
      </c>
      <c r="G66" s="2" t="s">
        <v>131</v>
      </c>
      <c r="H66" s="2" t="s">
        <v>131</v>
      </c>
      <c r="I66" s="2" t="s">
        <v>131</v>
      </c>
      <c r="J66" s="84">
        <f t="shared" si="0"/>
        <v>6.75</v>
      </c>
      <c r="K66" s="81">
        <f t="shared" si="1"/>
        <v>5.4</v>
      </c>
      <c r="L66" s="94">
        <f t="shared" si="2"/>
        <v>2.16</v>
      </c>
      <c r="M66" s="89">
        <f t="shared" si="3"/>
        <v>3.7800000000000002</v>
      </c>
      <c r="N66" s="81">
        <f t="shared" si="4"/>
        <v>6.75</v>
      </c>
      <c r="O66" s="84">
        <f t="shared" si="5"/>
        <v>7.6949999999999994</v>
      </c>
    </row>
    <row r="67" spans="1:15" x14ac:dyDescent="0.25">
      <c r="A67">
        <v>60</v>
      </c>
      <c r="B67">
        <v>7055</v>
      </c>
      <c r="C67">
        <v>7</v>
      </c>
      <c r="D67" t="s">
        <v>132</v>
      </c>
      <c r="E67" s="3">
        <v>13.5</v>
      </c>
      <c r="F67">
        <v>964</v>
      </c>
      <c r="G67" s="2" t="s">
        <v>133</v>
      </c>
      <c r="H67" s="2" t="s">
        <v>133</v>
      </c>
      <c r="I67" s="2" t="s">
        <v>133</v>
      </c>
      <c r="J67" s="84">
        <f t="shared" si="0"/>
        <v>6.75</v>
      </c>
      <c r="K67" s="81">
        <f t="shared" si="1"/>
        <v>5.4</v>
      </c>
      <c r="L67" s="94">
        <f t="shared" si="2"/>
        <v>2.16</v>
      </c>
      <c r="M67" s="89">
        <f t="shared" si="3"/>
        <v>3.7800000000000002</v>
      </c>
      <c r="N67" s="81">
        <f t="shared" si="4"/>
        <v>6.75</v>
      </c>
      <c r="O67" s="84">
        <f t="shared" si="5"/>
        <v>7.6949999999999994</v>
      </c>
    </row>
    <row r="68" spans="1:15" x14ac:dyDescent="0.25">
      <c r="A68">
        <v>60</v>
      </c>
      <c r="B68">
        <v>7056</v>
      </c>
      <c r="C68">
        <v>5</v>
      </c>
      <c r="D68" t="s">
        <v>134</v>
      </c>
      <c r="E68" s="3">
        <v>13.5</v>
      </c>
      <c r="F68">
        <v>964</v>
      </c>
      <c r="G68" s="2" t="s">
        <v>135</v>
      </c>
      <c r="H68" s="2" t="s">
        <v>135</v>
      </c>
      <c r="I68" s="2" t="s">
        <v>135</v>
      </c>
      <c r="J68" s="84">
        <f t="shared" si="0"/>
        <v>6.75</v>
      </c>
      <c r="K68" s="81">
        <f t="shared" si="1"/>
        <v>5.4</v>
      </c>
      <c r="L68" s="94">
        <f t="shared" si="2"/>
        <v>2.16</v>
      </c>
      <c r="M68" s="89">
        <f t="shared" si="3"/>
        <v>3.7800000000000002</v>
      </c>
      <c r="N68" s="81">
        <f t="shared" si="4"/>
        <v>6.75</v>
      </c>
      <c r="O68" s="84">
        <f t="shared" si="5"/>
        <v>7.6949999999999994</v>
      </c>
    </row>
    <row r="69" spans="1:15" x14ac:dyDescent="0.25">
      <c r="A69">
        <v>60</v>
      </c>
      <c r="B69">
        <v>7057</v>
      </c>
      <c r="C69">
        <v>3</v>
      </c>
      <c r="D69" t="s">
        <v>136</v>
      </c>
      <c r="E69" s="3">
        <v>13.5</v>
      </c>
      <c r="F69">
        <v>964</v>
      </c>
      <c r="G69" s="2" t="s">
        <v>137</v>
      </c>
      <c r="H69" s="2" t="s">
        <v>137</v>
      </c>
      <c r="I69" s="2" t="s">
        <v>137</v>
      </c>
      <c r="J69" s="84">
        <f t="shared" si="0"/>
        <v>6.75</v>
      </c>
      <c r="K69" s="81">
        <f t="shared" si="1"/>
        <v>5.4</v>
      </c>
      <c r="L69" s="94">
        <f t="shared" si="2"/>
        <v>2.16</v>
      </c>
      <c r="M69" s="89">
        <f t="shared" si="3"/>
        <v>3.7800000000000002</v>
      </c>
      <c r="N69" s="81">
        <f t="shared" si="4"/>
        <v>6.75</v>
      </c>
      <c r="O69" s="84">
        <f t="shared" si="5"/>
        <v>7.6949999999999994</v>
      </c>
    </row>
    <row r="70" spans="1:15" x14ac:dyDescent="0.25">
      <c r="A70">
        <v>60</v>
      </c>
      <c r="B70">
        <v>7058</v>
      </c>
      <c r="C70">
        <v>1</v>
      </c>
      <c r="D70" t="s">
        <v>138</v>
      </c>
      <c r="E70" s="3">
        <v>13.5</v>
      </c>
      <c r="F70">
        <v>964</v>
      </c>
      <c r="G70" s="2" t="s">
        <v>139</v>
      </c>
      <c r="H70" s="2" t="s">
        <v>139</v>
      </c>
      <c r="I70" s="2" t="s">
        <v>139</v>
      </c>
      <c r="J70" s="84">
        <f t="shared" si="0"/>
        <v>6.75</v>
      </c>
      <c r="K70" s="81">
        <f t="shared" si="1"/>
        <v>5.4</v>
      </c>
      <c r="L70" s="94">
        <f t="shared" si="2"/>
        <v>2.16</v>
      </c>
      <c r="M70" s="89">
        <f t="shared" si="3"/>
        <v>3.7800000000000002</v>
      </c>
      <c r="N70" s="81">
        <f t="shared" si="4"/>
        <v>6.75</v>
      </c>
      <c r="O70" s="84">
        <f t="shared" si="5"/>
        <v>7.6949999999999994</v>
      </c>
    </row>
    <row r="71" spans="1:15" x14ac:dyDescent="0.25">
      <c r="A71">
        <v>60</v>
      </c>
      <c r="B71">
        <v>7059</v>
      </c>
      <c r="C71">
        <v>9</v>
      </c>
      <c r="D71" t="s">
        <v>140</v>
      </c>
      <c r="E71" s="3">
        <v>13.5</v>
      </c>
      <c r="F71">
        <v>964</v>
      </c>
      <c r="G71" s="2" t="s">
        <v>141</v>
      </c>
      <c r="H71" s="2" t="s">
        <v>141</v>
      </c>
      <c r="I71" s="2" t="s">
        <v>141</v>
      </c>
      <c r="J71" s="84">
        <f t="shared" si="0"/>
        <v>6.75</v>
      </c>
      <c r="K71" s="81">
        <f t="shared" si="1"/>
        <v>5.4</v>
      </c>
      <c r="L71" s="94">
        <f t="shared" si="2"/>
        <v>2.16</v>
      </c>
      <c r="M71" s="89">
        <f t="shared" si="3"/>
        <v>3.7800000000000002</v>
      </c>
      <c r="N71" s="81">
        <f t="shared" si="4"/>
        <v>6.75</v>
      </c>
      <c r="O71" s="84">
        <f t="shared" si="5"/>
        <v>7.6949999999999994</v>
      </c>
    </row>
    <row r="72" spans="1:15" x14ac:dyDescent="0.25">
      <c r="A72">
        <v>60</v>
      </c>
      <c r="B72">
        <v>7060</v>
      </c>
      <c r="C72">
        <v>7</v>
      </c>
      <c r="D72" t="s">
        <v>142</v>
      </c>
      <c r="E72" s="3">
        <v>13.5</v>
      </c>
      <c r="F72">
        <v>964</v>
      </c>
      <c r="G72" s="2" t="s">
        <v>143</v>
      </c>
      <c r="H72" s="2" t="s">
        <v>143</v>
      </c>
      <c r="I72" s="2" t="s">
        <v>143</v>
      </c>
      <c r="J72" s="84">
        <f t="shared" si="0"/>
        <v>6.75</v>
      </c>
      <c r="K72" s="81">
        <f t="shared" si="1"/>
        <v>5.4</v>
      </c>
      <c r="L72" s="94">
        <f t="shared" si="2"/>
        <v>2.16</v>
      </c>
      <c r="M72" s="89">
        <f t="shared" si="3"/>
        <v>3.7800000000000002</v>
      </c>
      <c r="N72" s="81">
        <f t="shared" ref="N72:N135" si="6">0.5*E72</f>
        <v>6.75</v>
      </c>
      <c r="O72" s="84">
        <f t="shared" si="5"/>
        <v>7.6949999999999994</v>
      </c>
    </row>
    <row r="73" spans="1:15" x14ac:dyDescent="0.25">
      <c r="A73">
        <v>60</v>
      </c>
      <c r="B73">
        <v>7061</v>
      </c>
      <c r="C73">
        <v>5</v>
      </c>
      <c r="D73" t="s">
        <v>144</v>
      </c>
      <c r="E73" s="3">
        <v>13.5</v>
      </c>
      <c r="F73">
        <v>964</v>
      </c>
      <c r="G73" s="2" t="s">
        <v>145</v>
      </c>
      <c r="H73" s="2" t="s">
        <v>145</v>
      </c>
      <c r="I73" s="2" t="s">
        <v>145</v>
      </c>
      <c r="J73" s="84">
        <f t="shared" ref="J73:J136" si="7">0.5*E73</f>
        <v>6.75</v>
      </c>
      <c r="K73" s="81">
        <f t="shared" ref="K73:K136" si="8">0.4*E73</f>
        <v>5.4</v>
      </c>
      <c r="L73" s="94">
        <f t="shared" ref="L73:L136" si="9">0.16*E73</f>
        <v>2.16</v>
      </c>
      <c r="M73" s="89">
        <f t="shared" ref="M73:M136" si="10">0.28*E73</f>
        <v>3.7800000000000002</v>
      </c>
      <c r="N73" s="81">
        <f t="shared" si="6"/>
        <v>6.75</v>
      </c>
      <c r="O73" s="84">
        <f t="shared" ref="O73:O136" si="11">0.57*E73</f>
        <v>7.6949999999999994</v>
      </c>
    </row>
    <row r="74" spans="1:15" x14ac:dyDescent="0.25">
      <c r="A74">
        <v>60</v>
      </c>
      <c r="B74">
        <v>7062</v>
      </c>
      <c r="C74">
        <v>3</v>
      </c>
      <c r="D74" t="s">
        <v>146</v>
      </c>
      <c r="E74" s="3">
        <v>13.5</v>
      </c>
      <c r="F74">
        <v>964</v>
      </c>
      <c r="G74" s="2" t="s">
        <v>147</v>
      </c>
      <c r="H74" s="2" t="s">
        <v>147</v>
      </c>
      <c r="I74" s="2" t="s">
        <v>147</v>
      </c>
      <c r="J74" s="84">
        <f t="shared" si="7"/>
        <v>6.75</v>
      </c>
      <c r="K74" s="81">
        <f t="shared" si="8"/>
        <v>5.4</v>
      </c>
      <c r="L74" s="94">
        <f t="shared" si="9"/>
        <v>2.16</v>
      </c>
      <c r="M74" s="89">
        <f t="shared" si="10"/>
        <v>3.7800000000000002</v>
      </c>
      <c r="N74" s="81">
        <f t="shared" si="6"/>
        <v>6.75</v>
      </c>
      <c r="O74" s="84">
        <f t="shared" si="11"/>
        <v>7.6949999999999994</v>
      </c>
    </row>
    <row r="75" spans="1:15" x14ac:dyDescent="0.25">
      <c r="A75">
        <v>60</v>
      </c>
      <c r="B75">
        <v>7063</v>
      </c>
      <c r="C75">
        <v>1</v>
      </c>
      <c r="D75" t="s">
        <v>148</v>
      </c>
      <c r="E75" s="3">
        <v>13.5</v>
      </c>
      <c r="F75">
        <v>964</v>
      </c>
      <c r="G75" s="2" t="s">
        <v>149</v>
      </c>
      <c r="H75" s="2" t="s">
        <v>149</v>
      </c>
      <c r="I75" s="2" t="s">
        <v>149</v>
      </c>
      <c r="J75" s="84">
        <f t="shared" si="7"/>
        <v>6.75</v>
      </c>
      <c r="K75" s="81">
        <f t="shared" si="8"/>
        <v>5.4</v>
      </c>
      <c r="L75" s="94">
        <f t="shared" si="9"/>
        <v>2.16</v>
      </c>
      <c r="M75" s="89">
        <f t="shared" si="10"/>
        <v>3.7800000000000002</v>
      </c>
      <c r="N75" s="81">
        <f t="shared" si="6"/>
        <v>6.75</v>
      </c>
      <c r="O75" s="84">
        <f t="shared" si="11"/>
        <v>7.6949999999999994</v>
      </c>
    </row>
    <row r="76" spans="1:15" x14ac:dyDescent="0.25">
      <c r="A76">
        <v>60</v>
      </c>
      <c r="B76">
        <v>7064</v>
      </c>
      <c r="C76">
        <v>9</v>
      </c>
      <c r="D76" t="s">
        <v>150</v>
      </c>
      <c r="E76" s="3">
        <v>13.5</v>
      </c>
      <c r="F76">
        <v>964</v>
      </c>
      <c r="G76" s="2" t="s">
        <v>151</v>
      </c>
      <c r="H76" s="2" t="s">
        <v>151</v>
      </c>
      <c r="I76" s="2" t="s">
        <v>151</v>
      </c>
      <c r="J76" s="84">
        <f t="shared" si="7"/>
        <v>6.75</v>
      </c>
      <c r="K76" s="81">
        <f t="shared" si="8"/>
        <v>5.4</v>
      </c>
      <c r="L76" s="94">
        <f t="shared" si="9"/>
        <v>2.16</v>
      </c>
      <c r="M76" s="89">
        <f t="shared" si="10"/>
        <v>3.7800000000000002</v>
      </c>
      <c r="N76" s="81">
        <f t="shared" si="6"/>
        <v>6.75</v>
      </c>
      <c r="O76" s="84">
        <f t="shared" si="11"/>
        <v>7.6949999999999994</v>
      </c>
    </row>
    <row r="77" spans="1:15" x14ac:dyDescent="0.25">
      <c r="A77">
        <v>60</v>
      </c>
      <c r="B77">
        <v>7065</v>
      </c>
      <c r="C77">
        <v>6</v>
      </c>
      <c r="D77" t="s">
        <v>152</v>
      </c>
      <c r="E77" s="3">
        <v>13.5</v>
      </c>
      <c r="F77">
        <v>964</v>
      </c>
      <c r="G77" s="2" t="s">
        <v>153</v>
      </c>
      <c r="H77" s="2" t="s">
        <v>153</v>
      </c>
      <c r="I77" s="2" t="s">
        <v>153</v>
      </c>
      <c r="J77" s="84">
        <f t="shared" si="7"/>
        <v>6.75</v>
      </c>
      <c r="K77" s="81">
        <f t="shared" si="8"/>
        <v>5.4</v>
      </c>
      <c r="L77" s="94">
        <f t="shared" si="9"/>
        <v>2.16</v>
      </c>
      <c r="M77" s="89">
        <f t="shared" si="10"/>
        <v>3.7800000000000002</v>
      </c>
      <c r="N77" s="81">
        <f t="shared" si="6"/>
        <v>6.75</v>
      </c>
      <c r="O77" s="84">
        <f t="shared" si="11"/>
        <v>7.6949999999999994</v>
      </c>
    </row>
    <row r="78" spans="1:15" x14ac:dyDescent="0.25">
      <c r="A78">
        <v>60</v>
      </c>
      <c r="B78">
        <v>7066</v>
      </c>
      <c r="C78">
        <v>4</v>
      </c>
      <c r="D78" t="s">
        <v>154</v>
      </c>
      <c r="E78" s="3">
        <v>13.5</v>
      </c>
      <c r="F78">
        <v>964</v>
      </c>
      <c r="G78" s="2" t="s">
        <v>155</v>
      </c>
      <c r="H78" s="2" t="s">
        <v>155</v>
      </c>
      <c r="I78" s="2" t="s">
        <v>155</v>
      </c>
      <c r="J78" s="84">
        <f t="shared" si="7"/>
        <v>6.75</v>
      </c>
      <c r="K78" s="81">
        <f t="shared" si="8"/>
        <v>5.4</v>
      </c>
      <c r="L78" s="94">
        <f t="shared" si="9"/>
        <v>2.16</v>
      </c>
      <c r="M78" s="89">
        <f t="shared" si="10"/>
        <v>3.7800000000000002</v>
      </c>
      <c r="N78" s="81">
        <f t="shared" si="6"/>
        <v>6.75</v>
      </c>
      <c r="O78" s="84">
        <f t="shared" si="11"/>
        <v>7.6949999999999994</v>
      </c>
    </row>
    <row r="79" spans="1:15" x14ac:dyDescent="0.25">
      <c r="A79">
        <v>60</v>
      </c>
      <c r="B79">
        <v>7067</v>
      </c>
      <c r="C79">
        <v>2</v>
      </c>
      <c r="D79" t="s">
        <v>156</v>
      </c>
      <c r="E79" s="3">
        <v>13.5</v>
      </c>
      <c r="F79">
        <v>964</v>
      </c>
      <c r="G79" s="2" t="s">
        <v>157</v>
      </c>
      <c r="H79" s="2" t="s">
        <v>157</v>
      </c>
      <c r="I79" s="2" t="s">
        <v>157</v>
      </c>
      <c r="J79" s="84">
        <f t="shared" si="7"/>
        <v>6.75</v>
      </c>
      <c r="K79" s="81">
        <f t="shared" si="8"/>
        <v>5.4</v>
      </c>
      <c r="L79" s="94">
        <f t="shared" si="9"/>
        <v>2.16</v>
      </c>
      <c r="M79" s="89">
        <f t="shared" si="10"/>
        <v>3.7800000000000002</v>
      </c>
      <c r="N79" s="81">
        <f t="shared" si="6"/>
        <v>6.75</v>
      </c>
      <c r="O79" s="84">
        <f t="shared" si="11"/>
        <v>7.6949999999999994</v>
      </c>
    </row>
    <row r="80" spans="1:15" x14ac:dyDescent="0.25">
      <c r="A80">
        <v>60</v>
      </c>
      <c r="B80">
        <v>7068</v>
      </c>
      <c r="C80">
        <v>0</v>
      </c>
      <c r="D80" t="s">
        <v>158</v>
      </c>
      <c r="E80" s="3">
        <v>13.5</v>
      </c>
      <c r="F80">
        <v>964</v>
      </c>
      <c r="G80" s="2" t="s">
        <v>159</v>
      </c>
      <c r="H80" s="2" t="s">
        <v>159</v>
      </c>
      <c r="I80" s="2" t="s">
        <v>159</v>
      </c>
      <c r="J80" s="84">
        <f t="shared" si="7"/>
        <v>6.75</v>
      </c>
      <c r="K80" s="81">
        <f t="shared" si="8"/>
        <v>5.4</v>
      </c>
      <c r="L80" s="94">
        <f t="shared" si="9"/>
        <v>2.16</v>
      </c>
      <c r="M80" s="89">
        <f t="shared" si="10"/>
        <v>3.7800000000000002</v>
      </c>
      <c r="N80" s="81">
        <f t="shared" si="6"/>
        <v>6.75</v>
      </c>
      <c r="O80" s="84">
        <f t="shared" si="11"/>
        <v>7.6949999999999994</v>
      </c>
    </row>
    <row r="81" spans="1:15" x14ac:dyDescent="0.25">
      <c r="A81">
        <v>60</v>
      </c>
      <c r="B81">
        <v>7069</v>
      </c>
      <c r="C81">
        <v>8</v>
      </c>
      <c r="D81" t="s">
        <v>160</v>
      </c>
      <c r="E81" s="3">
        <v>13.5</v>
      </c>
      <c r="F81">
        <v>964</v>
      </c>
      <c r="G81" s="2" t="s">
        <v>161</v>
      </c>
      <c r="H81" s="2" t="s">
        <v>161</v>
      </c>
      <c r="I81" s="2" t="s">
        <v>161</v>
      </c>
      <c r="J81" s="84">
        <f t="shared" si="7"/>
        <v>6.75</v>
      </c>
      <c r="K81" s="81">
        <f t="shared" si="8"/>
        <v>5.4</v>
      </c>
      <c r="L81" s="94">
        <f t="shared" si="9"/>
        <v>2.16</v>
      </c>
      <c r="M81" s="89">
        <f t="shared" si="10"/>
        <v>3.7800000000000002</v>
      </c>
      <c r="N81" s="81">
        <f t="shared" si="6"/>
        <v>6.75</v>
      </c>
      <c r="O81" s="84">
        <f t="shared" si="11"/>
        <v>7.6949999999999994</v>
      </c>
    </row>
    <row r="82" spans="1:15" x14ac:dyDescent="0.25">
      <c r="A82">
        <v>60</v>
      </c>
      <c r="B82">
        <v>7070</v>
      </c>
      <c r="C82">
        <v>6</v>
      </c>
      <c r="D82" t="s">
        <v>162</v>
      </c>
      <c r="E82" s="3">
        <v>13.5</v>
      </c>
      <c r="F82">
        <v>964</v>
      </c>
      <c r="G82" s="2" t="s">
        <v>163</v>
      </c>
      <c r="H82" s="2" t="s">
        <v>163</v>
      </c>
      <c r="I82" s="2" t="s">
        <v>163</v>
      </c>
      <c r="J82" s="84">
        <f t="shared" si="7"/>
        <v>6.75</v>
      </c>
      <c r="K82" s="81">
        <f t="shared" si="8"/>
        <v>5.4</v>
      </c>
      <c r="L82" s="94">
        <f t="shared" si="9"/>
        <v>2.16</v>
      </c>
      <c r="M82" s="89">
        <f t="shared" si="10"/>
        <v>3.7800000000000002</v>
      </c>
      <c r="N82" s="81">
        <f t="shared" si="6"/>
        <v>6.75</v>
      </c>
      <c r="O82" s="84">
        <f t="shared" si="11"/>
        <v>7.6949999999999994</v>
      </c>
    </row>
    <row r="83" spans="1:15" x14ac:dyDescent="0.25">
      <c r="A83">
        <v>60</v>
      </c>
      <c r="B83">
        <v>7071</v>
      </c>
      <c r="C83">
        <v>4</v>
      </c>
      <c r="D83" t="s">
        <v>164</v>
      </c>
      <c r="E83" s="3">
        <v>13.5</v>
      </c>
      <c r="F83">
        <v>964</v>
      </c>
      <c r="G83" s="2" t="s">
        <v>165</v>
      </c>
      <c r="H83" s="2" t="s">
        <v>165</v>
      </c>
      <c r="I83" s="2" t="s">
        <v>165</v>
      </c>
      <c r="J83" s="84">
        <f t="shared" si="7"/>
        <v>6.75</v>
      </c>
      <c r="K83" s="81">
        <f t="shared" si="8"/>
        <v>5.4</v>
      </c>
      <c r="L83" s="94">
        <f t="shared" si="9"/>
        <v>2.16</v>
      </c>
      <c r="M83" s="89">
        <f t="shared" si="10"/>
        <v>3.7800000000000002</v>
      </c>
      <c r="N83" s="81">
        <f t="shared" si="6"/>
        <v>6.75</v>
      </c>
      <c r="O83" s="84">
        <f t="shared" si="11"/>
        <v>7.6949999999999994</v>
      </c>
    </row>
    <row r="84" spans="1:15" x14ac:dyDescent="0.25">
      <c r="A84">
        <v>60</v>
      </c>
      <c r="B84">
        <v>7072</v>
      </c>
      <c r="C84">
        <v>2</v>
      </c>
      <c r="D84" t="s">
        <v>166</v>
      </c>
      <c r="E84" s="3">
        <v>13.5</v>
      </c>
      <c r="F84">
        <v>964</v>
      </c>
      <c r="G84" s="2" t="s">
        <v>167</v>
      </c>
      <c r="H84" s="2" t="s">
        <v>167</v>
      </c>
      <c r="I84" s="2" t="s">
        <v>167</v>
      </c>
      <c r="J84" s="84">
        <f t="shared" si="7"/>
        <v>6.75</v>
      </c>
      <c r="K84" s="81">
        <f t="shared" si="8"/>
        <v>5.4</v>
      </c>
      <c r="L84" s="94">
        <f t="shared" si="9"/>
        <v>2.16</v>
      </c>
      <c r="M84" s="89">
        <f t="shared" si="10"/>
        <v>3.7800000000000002</v>
      </c>
      <c r="N84" s="81">
        <f t="shared" si="6"/>
        <v>6.75</v>
      </c>
      <c r="O84" s="84">
        <f t="shared" si="11"/>
        <v>7.6949999999999994</v>
      </c>
    </row>
    <row r="85" spans="1:15" x14ac:dyDescent="0.25">
      <c r="A85">
        <v>60</v>
      </c>
      <c r="B85">
        <v>7073</v>
      </c>
      <c r="C85">
        <v>0</v>
      </c>
      <c r="D85" t="s">
        <v>168</v>
      </c>
      <c r="E85" s="3">
        <v>13.5</v>
      </c>
      <c r="F85">
        <v>964</v>
      </c>
      <c r="G85" s="2" t="s">
        <v>169</v>
      </c>
      <c r="H85" s="2" t="s">
        <v>169</v>
      </c>
      <c r="I85" s="2" t="s">
        <v>169</v>
      </c>
      <c r="J85" s="84">
        <f t="shared" si="7"/>
        <v>6.75</v>
      </c>
      <c r="K85" s="81">
        <f t="shared" si="8"/>
        <v>5.4</v>
      </c>
      <c r="L85" s="94">
        <f t="shared" si="9"/>
        <v>2.16</v>
      </c>
      <c r="M85" s="89">
        <f t="shared" si="10"/>
        <v>3.7800000000000002</v>
      </c>
      <c r="N85" s="81">
        <f t="shared" si="6"/>
        <v>6.75</v>
      </c>
      <c r="O85" s="84">
        <f t="shared" si="11"/>
        <v>7.6949999999999994</v>
      </c>
    </row>
    <row r="86" spans="1:15" x14ac:dyDescent="0.25">
      <c r="A86">
        <v>60</v>
      </c>
      <c r="B86">
        <v>7074</v>
      </c>
      <c r="C86">
        <v>8</v>
      </c>
      <c r="D86" t="s">
        <v>170</v>
      </c>
      <c r="E86" s="3">
        <v>13.5</v>
      </c>
      <c r="F86">
        <v>964</v>
      </c>
      <c r="G86" s="2" t="s">
        <v>171</v>
      </c>
      <c r="H86" s="2" t="s">
        <v>171</v>
      </c>
      <c r="I86" s="2" t="s">
        <v>171</v>
      </c>
      <c r="J86" s="84">
        <f t="shared" si="7"/>
        <v>6.75</v>
      </c>
      <c r="K86" s="81">
        <f t="shared" si="8"/>
        <v>5.4</v>
      </c>
      <c r="L86" s="94">
        <f t="shared" si="9"/>
        <v>2.16</v>
      </c>
      <c r="M86" s="89">
        <f t="shared" si="10"/>
        <v>3.7800000000000002</v>
      </c>
      <c r="N86" s="81">
        <f t="shared" si="6"/>
        <v>6.75</v>
      </c>
      <c r="O86" s="84">
        <f t="shared" si="11"/>
        <v>7.6949999999999994</v>
      </c>
    </row>
    <row r="87" spans="1:15" x14ac:dyDescent="0.25">
      <c r="A87">
        <v>60</v>
      </c>
      <c r="B87">
        <v>7075</v>
      </c>
      <c r="C87">
        <v>5</v>
      </c>
      <c r="D87" t="s">
        <v>172</v>
      </c>
      <c r="E87" s="3">
        <v>13.5</v>
      </c>
      <c r="F87">
        <v>964</v>
      </c>
      <c r="G87" s="2" t="s">
        <v>173</v>
      </c>
      <c r="H87" s="2" t="s">
        <v>173</v>
      </c>
      <c r="I87" s="2" t="s">
        <v>173</v>
      </c>
      <c r="J87" s="84">
        <f t="shared" si="7"/>
        <v>6.75</v>
      </c>
      <c r="K87" s="81">
        <f t="shared" si="8"/>
        <v>5.4</v>
      </c>
      <c r="L87" s="94">
        <f t="shared" si="9"/>
        <v>2.16</v>
      </c>
      <c r="M87" s="89">
        <f t="shared" si="10"/>
        <v>3.7800000000000002</v>
      </c>
      <c r="N87" s="81">
        <f t="shared" si="6"/>
        <v>6.75</v>
      </c>
      <c r="O87" s="84">
        <f t="shared" si="11"/>
        <v>7.6949999999999994</v>
      </c>
    </row>
    <row r="88" spans="1:15" x14ac:dyDescent="0.25">
      <c r="A88">
        <v>60</v>
      </c>
      <c r="B88">
        <v>7076</v>
      </c>
      <c r="C88">
        <v>3</v>
      </c>
      <c r="D88" t="s">
        <v>174</v>
      </c>
      <c r="E88" s="3">
        <v>13.5</v>
      </c>
      <c r="F88">
        <v>964</v>
      </c>
      <c r="G88" s="2" t="s">
        <v>175</v>
      </c>
      <c r="H88" s="2" t="s">
        <v>175</v>
      </c>
      <c r="I88" s="2" t="s">
        <v>175</v>
      </c>
      <c r="J88" s="84">
        <f t="shared" si="7"/>
        <v>6.75</v>
      </c>
      <c r="K88" s="81">
        <f t="shared" si="8"/>
        <v>5.4</v>
      </c>
      <c r="L88" s="94">
        <f t="shared" si="9"/>
        <v>2.16</v>
      </c>
      <c r="M88" s="89">
        <f t="shared" si="10"/>
        <v>3.7800000000000002</v>
      </c>
      <c r="N88" s="81">
        <f t="shared" si="6"/>
        <v>6.75</v>
      </c>
      <c r="O88" s="84">
        <f t="shared" si="11"/>
        <v>7.6949999999999994</v>
      </c>
    </row>
    <row r="89" spans="1:15" x14ac:dyDescent="0.25">
      <c r="A89">
        <v>60</v>
      </c>
      <c r="B89">
        <v>7077</v>
      </c>
      <c r="C89">
        <v>1</v>
      </c>
      <c r="D89" t="s">
        <v>176</v>
      </c>
      <c r="E89" s="3">
        <v>6</v>
      </c>
      <c r="F89">
        <v>964</v>
      </c>
      <c r="G89" s="2" t="s">
        <v>177</v>
      </c>
      <c r="H89" s="2" t="s">
        <v>177</v>
      </c>
      <c r="I89" s="2" t="s">
        <v>177</v>
      </c>
      <c r="J89" s="84">
        <f t="shared" si="7"/>
        <v>3</v>
      </c>
      <c r="K89" s="81">
        <f t="shared" si="8"/>
        <v>2.4000000000000004</v>
      </c>
      <c r="L89" s="94">
        <f t="shared" si="9"/>
        <v>0.96</v>
      </c>
      <c r="M89" s="89">
        <f t="shared" si="10"/>
        <v>1.6800000000000002</v>
      </c>
      <c r="N89" s="81">
        <f t="shared" si="6"/>
        <v>3</v>
      </c>
      <c r="O89" s="84">
        <f t="shared" si="11"/>
        <v>3.42</v>
      </c>
    </row>
    <row r="90" spans="1:15" x14ac:dyDescent="0.25">
      <c r="A90">
        <v>60</v>
      </c>
      <c r="B90">
        <v>7078</v>
      </c>
      <c r="C90">
        <v>9</v>
      </c>
      <c r="D90" t="s">
        <v>178</v>
      </c>
      <c r="E90" s="3">
        <v>13.5</v>
      </c>
      <c r="F90">
        <v>964</v>
      </c>
      <c r="G90" s="2" t="s">
        <v>179</v>
      </c>
      <c r="H90" s="2" t="s">
        <v>179</v>
      </c>
      <c r="I90" s="2" t="s">
        <v>179</v>
      </c>
      <c r="J90" s="84">
        <f t="shared" si="7"/>
        <v>6.75</v>
      </c>
      <c r="K90" s="81">
        <f t="shared" si="8"/>
        <v>5.4</v>
      </c>
      <c r="L90" s="94">
        <f t="shared" si="9"/>
        <v>2.16</v>
      </c>
      <c r="M90" s="89">
        <f t="shared" si="10"/>
        <v>3.7800000000000002</v>
      </c>
      <c r="N90" s="81">
        <f t="shared" si="6"/>
        <v>6.75</v>
      </c>
      <c r="O90" s="84">
        <f t="shared" si="11"/>
        <v>7.6949999999999994</v>
      </c>
    </row>
    <row r="91" spans="1:15" x14ac:dyDescent="0.25">
      <c r="A91">
        <v>60</v>
      </c>
      <c r="B91">
        <v>7079</v>
      </c>
      <c r="C91">
        <v>7</v>
      </c>
      <c r="D91" t="s">
        <v>180</v>
      </c>
      <c r="E91" s="3">
        <v>13.5</v>
      </c>
      <c r="F91">
        <v>964</v>
      </c>
      <c r="G91" s="2" t="s">
        <v>181</v>
      </c>
      <c r="H91" s="2" t="s">
        <v>181</v>
      </c>
      <c r="I91" s="2" t="s">
        <v>181</v>
      </c>
      <c r="J91" s="84">
        <f t="shared" si="7"/>
        <v>6.75</v>
      </c>
      <c r="K91" s="81">
        <f t="shared" si="8"/>
        <v>5.4</v>
      </c>
      <c r="L91" s="94">
        <f t="shared" si="9"/>
        <v>2.16</v>
      </c>
      <c r="M91" s="89">
        <f t="shared" si="10"/>
        <v>3.7800000000000002</v>
      </c>
      <c r="N91" s="81">
        <f t="shared" si="6"/>
        <v>6.75</v>
      </c>
      <c r="O91" s="84">
        <f t="shared" si="11"/>
        <v>7.6949999999999994</v>
      </c>
    </row>
    <row r="92" spans="1:15" x14ac:dyDescent="0.25">
      <c r="A92">
        <v>60</v>
      </c>
      <c r="B92">
        <v>7081</v>
      </c>
      <c r="C92">
        <v>3</v>
      </c>
      <c r="D92" t="s">
        <v>182</v>
      </c>
      <c r="E92" s="3">
        <v>6</v>
      </c>
      <c r="F92">
        <v>964</v>
      </c>
      <c r="G92" s="2" t="s">
        <v>183</v>
      </c>
      <c r="H92" s="2" t="s">
        <v>183</v>
      </c>
      <c r="I92" s="2" t="s">
        <v>183</v>
      </c>
      <c r="J92" s="84">
        <f t="shared" si="7"/>
        <v>3</v>
      </c>
      <c r="K92" s="81">
        <f t="shared" si="8"/>
        <v>2.4000000000000004</v>
      </c>
      <c r="L92" s="94">
        <f t="shared" si="9"/>
        <v>0.96</v>
      </c>
      <c r="M92" s="89">
        <f t="shared" si="10"/>
        <v>1.6800000000000002</v>
      </c>
      <c r="N92" s="81">
        <f t="shared" si="6"/>
        <v>3</v>
      </c>
      <c r="O92" s="84">
        <f t="shared" si="11"/>
        <v>3.42</v>
      </c>
    </row>
    <row r="93" spans="1:15" x14ac:dyDescent="0.25">
      <c r="A93">
        <v>60</v>
      </c>
      <c r="B93">
        <v>7082</v>
      </c>
      <c r="C93">
        <v>1</v>
      </c>
      <c r="D93" t="s">
        <v>184</v>
      </c>
      <c r="E93" s="3">
        <v>13.5</v>
      </c>
      <c r="F93">
        <v>964</v>
      </c>
      <c r="G93" s="2" t="s">
        <v>185</v>
      </c>
      <c r="H93" s="2" t="s">
        <v>185</v>
      </c>
      <c r="I93" s="2" t="s">
        <v>185</v>
      </c>
      <c r="J93" s="84">
        <f t="shared" si="7"/>
        <v>6.75</v>
      </c>
      <c r="K93" s="81">
        <f t="shared" si="8"/>
        <v>5.4</v>
      </c>
      <c r="L93" s="94">
        <f t="shared" si="9"/>
        <v>2.16</v>
      </c>
      <c r="M93" s="89">
        <f t="shared" si="10"/>
        <v>3.7800000000000002</v>
      </c>
      <c r="N93" s="81">
        <f t="shared" si="6"/>
        <v>6.75</v>
      </c>
      <c r="O93" s="84">
        <f t="shared" si="11"/>
        <v>7.6949999999999994</v>
      </c>
    </row>
    <row r="94" spans="1:15" x14ac:dyDescent="0.25">
      <c r="A94">
        <v>60</v>
      </c>
      <c r="B94">
        <v>7083</v>
      </c>
      <c r="C94">
        <v>9</v>
      </c>
      <c r="D94" t="s">
        <v>186</v>
      </c>
      <c r="E94" s="3">
        <v>13.5</v>
      </c>
      <c r="F94">
        <v>964</v>
      </c>
      <c r="G94" s="2" t="s">
        <v>187</v>
      </c>
      <c r="H94" s="2" t="s">
        <v>187</v>
      </c>
      <c r="I94" s="2" t="s">
        <v>187</v>
      </c>
      <c r="J94" s="84">
        <f t="shared" si="7"/>
        <v>6.75</v>
      </c>
      <c r="K94" s="81">
        <f t="shared" si="8"/>
        <v>5.4</v>
      </c>
      <c r="L94" s="94">
        <f t="shared" si="9"/>
        <v>2.16</v>
      </c>
      <c r="M94" s="89">
        <f t="shared" si="10"/>
        <v>3.7800000000000002</v>
      </c>
      <c r="N94" s="81">
        <f t="shared" si="6"/>
        <v>6.75</v>
      </c>
      <c r="O94" s="84">
        <f t="shared" si="11"/>
        <v>7.6949999999999994</v>
      </c>
    </row>
    <row r="95" spans="1:15" x14ac:dyDescent="0.25">
      <c r="A95">
        <v>60</v>
      </c>
      <c r="B95">
        <v>7084</v>
      </c>
      <c r="C95">
        <v>7</v>
      </c>
      <c r="D95" t="s">
        <v>188</v>
      </c>
      <c r="E95" s="3">
        <v>6</v>
      </c>
      <c r="F95">
        <v>964</v>
      </c>
      <c r="G95" s="2" t="s">
        <v>189</v>
      </c>
      <c r="H95" s="2" t="s">
        <v>189</v>
      </c>
      <c r="I95" s="2" t="s">
        <v>189</v>
      </c>
      <c r="J95" s="84">
        <f t="shared" si="7"/>
        <v>3</v>
      </c>
      <c r="K95" s="81">
        <f t="shared" si="8"/>
        <v>2.4000000000000004</v>
      </c>
      <c r="L95" s="94">
        <f t="shared" si="9"/>
        <v>0.96</v>
      </c>
      <c r="M95" s="89">
        <f t="shared" si="10"/>
        <v>1.6800000000000002</v>
      </c>
      <c r="N95" s="81">
        <f t="shared" si="6"/>
        <v>3</v>
      </c>
      <c r="O95" s="84">
        <f t="shared" si="11"/>
        <v>3.42</v>
      </c>
    </row>
    <row r="96" spans="1:15" x14ac:dyDescent="0.25">
      <c r="A96">
        <v>60</v>
      </c>
      <c r="B96">
        <v>7085</v>
      </c>
      <c r="C96">
        <v>4</v>
      </c>
      <c r="D96" t="s">
        <v>190</v>
      </c>
      <c r="E96" s="3">
        <v>13.5</v>
      </c>
      <c r="F96">
        <v>964</v>
      </c>
      <c r="G96" s="2" t="s">
        <v>191</v>
      </c>
      <c r="H96" s="2" t="s">
        <v>191</v>
      </c>
      <c r="I96" s="2" t="s">
        <v>191</v>
      </c>
      <c r="J96" s="84">
        <f t="shared" si="7"/>
        <v>6.75</v>
      </c>
      <c r="K96" s="81">
        <f t="shared" si="8"/>
        <v>5.4</v>
      </c>
      <c r="L96" s="94">
        <f t="shared" si="9"/>
        <v>2.16</v>
      </c>
      <c r="M96" s="89">
        <f t="shared" si="10"/>
        <v>3.7800000000000002</v>
      </c>
      <c r="N96" s="81">
        <f t="shared" si="6"/>
        <v>6.75</v>
      </c>
      <c r="O96" s="84">
        <f t="shared" si="11"/>
        <v>7.6949999999999994</v>
      </c>
    </row>
    <row r="97" spans="1:15" x14ac:dyDescent="0.25">
      <c r="A97">
        <v>60</v>
      </c>
      <c r="B97">
        <v>7086</v>
      </c>
      <c r="C97">
        <v>2</v>
      </c>
      <c r="D97" t="s">
        <v>192</v>
      </c>
      <c r="E97" s="3">
        <v>6</v>
      </c>
      <c r="F97">
        <v>964</v>
      </c>
      <c r="G97" s="2" t="s">
        <v>193</v>
      </c>
      <c r="H97" s="2" t="s">
        <v>193</v>
      </c>
      <c r="I97" s="2" t="s">
        <v>193</v>
      </c>
      <c r="J97" s="84">
        <f t="shared" si="7"/>
        <v>3</v>
      </c>
      <c r="K97" s="81">
        <f t="shared" si="8"/>
        <v>2.4000000000000004</v>
      </c>
      <c r="L97" s="94">
        <f t="shared" si="9"/>
        <v>0.96</v>
      </c>
      <c r="M97" s="89">
        <f t="shared" si="10"/>
        <v>1.6800000000000002</v>
      </c>
      <c r="N97" s="81">
        <f t="shared" si="6"/>
        <v>3</v>
      </c>
      <c r="O97" s="84">
        <f t="shared" si="11"/>
        <v>3.42</v>
      </c>
    </row>
    <row r="98" spans="1:15" x14ac:dyDescent="0.25">
      <c r="A98">
        <v>60</v>
      </c>
      <c r="B98">
        <v>7087</v>
      </c>
      <c r="C98">
        <v>0</v>
      </c>
      <c r="D98" t="s">
        <v>194</v>
      </c>
      <c r="E98" s="3">
        <v>6</v>
      </c>
      <c r="F98">
        <v>964</v>
      </c>
      <c r="G98" s="2" t="s">
        <v>195</v>
      </c>
      <c r="H98" s="2" t="s">
        <v>195</v>
      </c>
      <c r="I98" s="2" t="s">
        <v>195</v>
      </c>
      <c r="J98" s="84">
        <f t="shared" si="7"/>
        <v>3</v>
      </c>
      <c r="K98" s="81">
        <f t="shared" si="8"/>
        <v>2.4000000000000004</v>
      </c>
      <c r="L98" s="94">
        <f t="shared" si="9"/>
        <v>0.96</v>
      </c>
      <c r="M98" s="89">
        <f t="shared" si="10"/>
        <v>1.6800000000000002</v>
      </c>
      <c r="N98" s="81">
        <f t="shared" si="6"/>
        <v>3</v>
      </c>
      <c r="O98" s="84">
        <f t="shared" si="11"/>
        <v>3.42</v>
      </c>
    </row>
    <row r="99" spans="1:15" x14ac:dyDescent="0.25">
      <c r="A99">
        <v>60</v>
      </c>
      <c r="B99">
        <v>7088</v>
      </c>
      <c r="C99">
        <v>8</v>
      </c>
      <c r="D99" t="s">
        <v>196</v>
      </c>
      <c r="E99" s="3">
        <v>13.5</v>
      </c>
      <c r="F99">
        <v>964</v>
      </c>
      <c r="G99" s="2" t="s">
        <v>197</v>
      </c>
      <c r="H99" s="2" t="s">
        <v>197</v>
      </c>
      <c r="I99" s="2" t="s">
        <v>197</v>
      </c>
      <c r="J99" s="84">
        <f t="shared" si="7"/>
        <v>6.75</v>
      </c>
      <c r="K99" s="81">
        <f t="shared" si="8"/>
        <v>5.4</v>
      </c>
      <c r="L99" s="94">
        <f t="shared" si="9"/>
        <v>2.16</v>
      </c>
      <c r="M99" s="89">
        <f t="shared" si="10"/>
        <v>3.7800000000000002</v>
      </c>
      <c r="N99" s="81">
        <f t="shared" si="6"/>
        <v>6.75</v>
      </c>
      <c r="O99" s="84">
        <f t="shared" si="11"/>
        <v>7.6949999999999994</v>
      </c>
    </row>
    <row r="100" spans="1:15" x14ac:dyDescent="0.25">
      <c r="A100">
        <v>60</v>
      </c>
      <c r="B100">
        <v>7089</v>
      </c>
      <c r="C100">
        <v>6</v>
      </c>
      <c r="D100" t="s">
        <v>198</v>
      </c>
      <c r="E100" s="3">
        <v>13.5</v>
      </c>
      <c r="F100">
        <v>964</v>
      </c>
      <c r="G100" s="2" t="s">
        <v>199</v>
      </c>
      <c r="H100" s="2" t="s">
        <v>199</v>
      </c>
      <c r="I100" s="2" t="s">
        <v>199</v>
      </c>
      <c r="J100" s="84">
        <f t="shared" si="7"/>
        <v>6.75</v>
      </c>
      <c r="K100" s="81">
        <f t="shared" si="8"/>
        <v>5.4</v>
      </c>
      <c r="L100" s="94">
        <f t="shared" si="9"/>
        <v>2.16</v>
      </c>
      <c r="M100" s="89">
        <f t="shared" si="10"/>
        <v>3.7800000000000002</v>
      </c>
      <c r="N100" s="81">
        <f t="shared" si="6"/>
        <v>6.75</v>
      </c>
      <c r="O100" s="84">
        <f t="shared" si="11"/>
        <v>7.6949999999999994</v>
      </c>
    </row>
    <row r="101" spans="1:15" x14ac:dyDescent="0.25">
      <c r="A101">
        <v>60</v>
      </c>
      <c r="B101">
        <v>7090</v>
      </c>
      <c r="C101">
        <v>4</v>
      </c>
      <c r="D101" t="s">
        <v>200</v>
      </c>
      <c r="E101" s="3">
        <v>13.5</v>
      </c>
      <c r="F101">
        <v>964</v>
      </c>
      <c r="G101" s="2" t="s">
        <v>201</v>
      </c>
      <c r="H101" s="2" t="s">
        <v>201</v>
      </c>
      <c r="I101" s="2" t="s">
        <v>201</v>
      </c>
      <c r="J101" s="84">
        <f t="shared" si="7"/>
        <v>6.75</v>
      </c>
      <c r="K101" s="81">
        <f t="shared" si="8"/>
        <v>5.4</v>
      </c>
      <c r="L101" s="94">
        <f t="shared" si="9"/>
        <v>2.16</v>
      </c>
      <c r="M101" s="89">
        <f t="shared" si="10"/>
        <v>3.7800000000000002</v>
      </c>
      <c r="N101" s="81">
        <f t="shared" si="6"/>
        <v>6.75</v>
      </c>
      <c r="O101" s="84">
        <f t="shared" si="11"/>
        <v>7.6949999999999994</v>
      </c>
    </row>
    <row r="102" spans="1:15" x14ac:dyDescent="0.25">
      <c r="A102">
        <v>60</v>
      </c>
      <c r="B102">
        <v>7091</v>
      </c>
      <c r="C102">
        <v>2</v>
      </c>
      <c r="D102" t="s">
        <v>202</v>
      </c>
      <c r="E102" s="3">
        <v>13.5</v>
      </c>
      <c r="F102">
        <v>964</v>
      </c>
      <c r="G102" s="2" t="s">
        <v>203</v>
      </c>
      <c r="H102" s="2" t="s">
        <v>203</v>
      </c>
      <c r="I102" s="2" t="s">
        <v>203</v>
      </c>
      <c r="J102" s="84">
        <f t="shared" si="7"/>
        <v>6.75</v>
      </c>
      <c r="K102" s="81">
        <f t="shared" si="8"/>
        <v>5.4</v>
      </c>
      <c r="L102" s="94">
        <f t="shared" si="9"/>
        <v>2.16</v>
      </c>
      <c r="M102" s="89">
        <f t="shared" si="10"/>
        <v>3.7800000000000002</v>
      </c>
      <c r="N102" s="81">
        <f t="shared" si="6"/>
        <v>6.75</v>
      </c>
      <c r="O102" s="84">
        <f t="shared" si="11"/>
        <v>7.6949999999999994</v>
      </c>
    </row>
    <row r="103" spans="1:15" x14ac:dyDescent="0.25">
      <c r="A103">
        <v>60</v>
      </c>
      <c r="B103">
        <v>7092</v>
      </c>
      <c r="C103">
        <v>0</v>
      </c>
      <c r="D103" t="s">
        <v>204</v>
      </c>
      <c r="E103" s="3">
        <v>13.5</v>
      </c>
      <c r="F103">
        <v>964</v>
      </c>
      <c r="G103" s="2" t="s">
        <v>205</v>
      </c>
      <c r="H103" s="2" t="s">
        <v>205</v>
      </c>
      <c r="I103" s="2" t="s">
        <v>205</v>
      </c>
      <c r="J103" s="84">
        <f t="shared" si="7"/>
        <v>6.75</v>
      </c>
      <c r="K103" s="81">
        <f t="shared" si="8"/>
        <v>5.4</v>
      </c>
      <c r="L103" s="94">
        <f t="shared" si="9"/>
        <v>2.16</v>
      </c>
      <c r="M103" s="89">
        <f t="shared" si="10"/>
        <v>3.7800000000000002</v>
      </c>
      <c r="N103" s="81">
        <f t="shared" si="6"/>
        <v>6.75</v>
      </c>
      <c r="O103" s="84">
        <f t="shared" si="11"/>
        <v>7.6949999999999994</v>
      </c>
    </row>
    <row r="104" spans="1:15" x14ac:dyDescent="0.25">
      <c r="A104">
        <v>60</v>
      </c>
      <c r="B104">
        <v>7096</v>
      </c>
      <c r="C104">
        <v>1</v>
      </c>
      <c r="D104" t="s">
        <v>206</v>
      </c>
      <c r="E104" s="3">
        <v>6</v>
      </c>
      <c r="F104">
        <v>964</v>
      </c>
      <c r="G104" s="2" t="s">
        <v>207</v>
      </c>
      <c r="H104" s="2" t="s">
        <v>207</v>
      </c>
      <c r="I104" s="2" t="s">
        <v>207</v>
      </c>
      <c r="J104" s="84">
        <f t="shared" si="7"/>
        <v>3</v>
      </c>
      <c r="K104" s="81">
        <f t="shared" si="8"/>
        <v>2.4000000000000004</v>
      </c>
      <c r="L104" s="94">
        <f t="shared" si="9"/>
        <v>0.96</v>
      </c>
      <c r="M104" s="89">
        <f t="shared" si="10"/>
        <v>1.6800000000000002</v>
      </c>
      <c r="N104" s="81">
        <f t="shared" si="6"/>
        <v>3</v>
      </c>
      <c r="O104" s="84">
        <f t="shared" si="11"/>
        <v>3.42</v>
      </c>
    </row>
    <row r="105" spans="1:15" x14ac:dyDescent="0.25">
      <c r="A105">
        <v>60</v>
      </c>
      <c r="B105">
        <v>7097</v>
      </c>
      <c r="C105">
        <v>9</v>
      </c>
      <c r="D105" t="s">
        <v>208</v>
      </c>
      <c r="E105" s="3">
        <v>13.5</v>
      </c>
      <c r="F105">
        <v>964</v>
      </c>
      <c r="G105" s="2" t="s">
        <v>209</v>
      </c>
      <c r="H105" s="2" t="s">
        <v>209</v>
      </c>
      <c r="I105" s="2" t="s">
        <v>209</v>
      </c>
      <c r="J105" s="84">
        <f t="shared" si="7"/>
        <v>6.75</v>
      </c>
      <c r="K105" s="81">
        <f t="shared" si="8"/>
        <v>5.4</v>
      </c>
      <c r="L105" s="94">
        <f t="shared" si="9"/>
        <v>2.16</v>
      </c>
      <c r="M105" s="89">
        <f t="shared" si="10"/>
        <v>3.7800000000000002</v>
      </c>
      <c r="N105" s="81">
        <f t="shared" si="6"/>
        <v>6.75</v>
      </c>
      <c r="O105" s="84">
        <f t="shared" si="11"/>
        <v>7.6949999999999994</v>
      </c>
    </row>
    <row r="106" spans="1:15" x14ac:dyDescent="0.25">
      <c r="A106">
        <v>60</v>
      </c>
      <c r="B106">
        <v>7099</v>
      </c>
      <c r="C106">
        <v>5</v>
      </c>
      <c r="D106" t="s">
        <v>210</v>
      </c>
      <c r="E106" s="3">
        <v>13.5</v>
      </c>
      <c r="F106">
        <v>964</v>
      </c>
      <c r="G106" s="2" t="s">
        <v>211</v>
      </c>
      <c r="H106" s="2" t="s">
        <v>211</v>
      </c>
      <c r="I106" s="2" t="s">
        <v>211</v>
      </c>
      <c r="J106" s="84">
        <f t="shared" si="7"/>
        <v>6.75</v>
      </c>
      <c r="K106" s="81">
        <f t="shared" si="8"/>
        <v>5.4</v>
      </c>
      <c r="L106" s="94">
        <f t="shared" si="9"/>
        <v>2.16</v>
      </c>
      <c r="M106" s="89">
        <f t="shared" si="10"/>
        <v>3.7800000000000002</v>
      </c>
      <c r="N106" s="81">
        <f t="shared" si="6"/>
        <v>6.75</v>
      </c>
      <c r="O106" s="84">
        <f t="shared" si="11"/>
        <v>7.6949999999999994</v>
      </c>
    </row>
    <row r="107" spans="1:15" x14ac:dyDescent="0.25">
      <c r="A107">
        <v>60</v>
      </c>
      <c r="B107">
        <v>7100</v>
      </c>
      <c r="C107">
        <v>1</v>
      </c>
      <c r="D107" t="s">
        <v>212</v>
      </c>
      <c r="E107" s="3">
        <v>13.5</v>
      </c>
      <c r="F107">
        <v>964</v>
      </c>
      <c r="G107" s="2" t="s">
        <v>213</v>
      </c>
      <c r="H107" s="2" t="s">
        <v>213</v>
      </c>
      <c r="I107" s="2" t="s">
        <v>213</v>
      </c>
      <c r="J107" s="84">
        <f t="shared" si="7"/>
        <v>6.75</v>
      </c>
      <c r="K107" s="81">
        <f t="shared" si="8"/>
        <v>5.4</v>
      </c>
      <c r="L107" s="94">
        <f t="shared" si="9"/>
        <v>2.16</v>
      </c>
      <c r="M107" s="89">
        <f t="shared" si="10"/>
        <v>3.7800000000000002</v>
      </c>
      <c r="N107" s="81">
        <f t="shared" si="6"/>
        <v>6.75</v>
      </c>
      <c r="O107" s="84">
        <f t="shared" si="11"/>
        <v>7.6949999999999994</v>
      </c>
    </row>
    <row r="108" spans="1:15" x14ac:dyDescent="0.25">
      <c r="A108">
        <v>60</v>
      </c>
      <c r="B108">
        <v>7101</v>
      </c>
      <c r="C108">
        <v>9</v>
      </c>
      <c r="D108" t="s">
        <v>214</v>
      </c>
      <c r="E108" s="3">
        <v>13.5</v>
      </c>
      <c r="F108">
        <v>964</v>
      </c>
      <c r="G108" s="2" t="s">
        <v>215</v>
      </c>
      <c r="H108" s="2" t="s">
        <v>215</v>
      </c>
      <c r="I108" s="2" t="s">
        <v>215</v>
      </c>
      <c r="J108" s="84">
        <f t="shared" si="7"/>
        <v>6.75</v>
      </c>
      <c r="K108" s="81">
        <f t="shared" si="8"/>
        <v>5.4</v>
      </c>
      <c r="L108" s="94">
        <f t="shared" si="9"/>
        <v>2.16</v>
      </c>
      <c r="M108" s="89">
        <f t="shared" si="10"/>
        <v>3.7800000000000002</v>
      </c>
      <c r="N108" s="81">
        <f t="shared" si="6"/>
        <v>6.75</v>
      </c>
      <c r="O108" s="84">
        <f t="shared" si="11"/>
        <v>7.6949999999999994</v>
      </c>
    </row>
    <row r="109" spans="1:15" x14ac:dyDescent="0.25">
      <c r="A109">
        <v>60</v>
      </c>
      <c r="B109">
        <v>7102</v>
      </c>
      <c r="C109">
        <v>7</v>
      </c>
      <c r="D109" t="s">
        <v>216</v>
      </c>
      <c r="E109" s="3">
        <v>13.5</v>
      </c>
      <c r="F109">
        <v>964</v>
      </c>
      <c r="G109" s="2" t="s">
        <v>217</v>
      </c>
      <c r="H109" s="2" t="s">
        <v>217</v>
      </c>
      <c r="I109" s="2" t="s">
        <v>217</v>
      </c>
      <c r="J109" s="84">
        <f t="shared" si="7"/>
        <v>6.75</v>
      </c>
      <c r="K109" s="81">
        <f t="shared" si="8"/>
        <v>5.4</v>
      </c>
      <c r="L109" s="94">
        <f t="shared" si="9"/>
        <v>2.16</v>
      </c>
      <c r="M109" s="89">
        <f t="shared" si="10"/>
        <v>3.7800000000000002</v>
      </c>
      <c r="N109" s="81">
        <f t="shared" si="6"/>
        <v>6.75</v>
      </c>
      <c r="O109" s="84">
        <f t="shared" si="11"/>
        <v>7.6949999999999994</v>
      </c>
    </row>
    <row r="110" spans="1:15" x14ac:dyDescent="0.25">
      <c r="A110">
        <v>60</v>
      </c>
      <c r="B110">
        <v>7103</v>
      </c>
      <c r="C110">
        <v>5</v>
      </c>
      <c r="D110" t="s">
        <v>218</v>
      </c>
      <c r="E110" s="3">
        <v>13.5</v>
      </c>
      <c r="F110">
        <v>964</v>
      </c>
      <c r="G110" s="2" t="s">
        <v>219</v>
      </c>
      <c r="H110" s="2" t="s">
        <v>219</v>
      </c>
      <c r="I110" s="2" t="s">
        <v>219</v>
      </c>
      <c r="J110" s="84">
        <f t="shared" si="7"/>
        <v>6.75</v>
      </c>
      <c r="K110" s="81">
        <f t="shared" si="8"/>
        <v>5.4</v>
      </c>
      <c r="L110" s="94">
        <f t="shared" si="9"/>
        <v>2.16</v>
      </c>
      <c r="M110" s="89">
        <f t="shared" si="10"/>
        <v>3.7800000000000002</v>
      </c>
      <c r="N110" s="81">
        <f t="shared" si="6"/>
        <v>6.75</v>
      </c>
      <c r="O110" s="84">
        <f t="shared" si="11"/>
        <v>7.6949999999999994</v>
      </c>
    </row>
    <row r="111" spans="1:15" x14ac:dyDescent="0.25">
      <c r="A111">
        <v>60</v>
      </c>
      <c r="B111">
        <v>7104</v>
      </c>
      <c r="C111">
        <v>3</v>
      </c>
      <c r="D111" t="s">
        <v>220</v>
      </c>
      <c r="E111" s="3">
        <v>13.5</v>
      </c>
      <c r="F111">
        <v>964</v>
      </c>
      <c r="G111" s="2" t="s">
        <v>221</v>
      </c>
      <c r="H111" s="2" t="s">
        <v>221</v>
      </c>
      <c r="I111" s="2" t="s">
        <v>221</v>
      </c>
      <c r="J111" s="84">
        <f t="shared" si="7"/>
        <v>6.75</v>
      </c>
      <c r="K111" s="81">
        <f t="shared" si="8"/>
        <v>5.4</v>
      </c>
      <c r="L111" s="94">
        <f t="shared" si="9"/>
        <v>2.16</v>
      </c>
      <c r="M111" s="89">
        <f t="shared" si="10"/>
        <v>3.7800000000000002</v>
      </c>
      <c r="N111" s="81">
        <f t="shared" si="6"/>
        <v>6.75</v>
      </c>
      <c r="O111" s="84">
        <f t="shared" si="11"/>
        <v>7.6949999999999994</v>
      </c>
    </row>
    <row r="112" spans="1:15" x14ac:dyDescent="0.25">
      <c r="A112">
        <v>60</v>
      </c>
      <c r="B112">
        <v>7105</v>
      </c>
      <c r="C112">
        <v>0</v>
      </c>
      <c r="D112" t="s">
        <v>222</v>
      </c>
      <c r="E112" s="3">
        <v>13.5</v>
      </c>
      <c r="F112">
        <v>964</v>
      </c>
      <c r="G112" s="2" t="s">
        <v>223</v>
      </c>
      <c r="H112" s="2" t="s">
        <v>223</v>
      </c>
      <c r="I112" s="2" t="s">
        <v>223</v>
      </c>
      <c r="J112" s="84">
        <f t="shared" si="7"/>
        <v>6.75</v>
      </c>
      <c r="K112" s="81">
        <f t="shared" si="8"/>
        <v>5.4</v>
      </c>
      <c r="L112" s="94">
        <f t="shared" si="9"/>
        <v>2.16</v>
      </c>
      <c r="M112" s="89">
        <f t="shared" si="10"/>
        <v>3.7800000000000002</v>
      </c>
      <c r="N112" s="81">
        <f t="shared" si="6"/>
        <v>6.75</v>
      </c>
      <c r="O112" s="84">
        <f t="shared" si="11"/>
        <v>7.6949999999999994</v>
      </c>
    </row>
    <row r="113" spans="1:15" x14ac:dyDescent="0.25">
      <c r="A113">
        <v>60</v>
      </c>
      <c r="B113">
        <v>7108</v>
      </c>
      <c r="C113">
        <v>4</v>
      </c>
      <c r="D113" t="s">
        <v>224</v>
      </c>
      <c r="E113" s="3">
        <v>6</v>
      </c>
      <c r="F113">
        <v>964</v>
      </c>
      <c r="G113" s="2" t="s">
        <v>225</v>
      </c>
      <c r="H113" s="2" t="s">
        <v>225</v>
      </c>
      <c r="I113" s="2" t="s">
        <v>225</v>
      </c>
      <c r="J113" s="84">
        <f t="shared" si="7"/>
        <v>3</v>
      </c>
      <c r="K113" s="81">
        <f t="shared" si="8"/>
        <v>2.4000000000000004</v>
      </c>
      <c r="L113" s="94">
        <f t="shared" si="9"/>
        <v>0.96</v>
      </c>
      <c r="M113" s="89">
        <f t="shared" si="10"/>
        <v>1.6800000000000002</v>
      </c>
      <c r="N113" s="81">
        <f t="shared" si="6"/>
        <v>3</v>
      </c>
      <c r="O113" s="84">
        <f t="shared" si="11"/>
        <v>3.42</v>
      </c>
    </row>
    <row r="114" spans="1:15" x14ac:dyDescent="0.25">
      <c r="A114">
        <v>60</v>
      </c>
      <c r="B114">
        <v>7109</v>
      </c>
      <c r="C114">
        <v>2</v>
      </c>
      <c r="D114" t="s">
        <v>226</v>
      </c>
      <c r="E114" s="3">
        <v>13.5</v>
      </c>
      <c r="F114">
        <v>964</v>
      </c>
      <c r="G114" s="2" t="s">
        <v>227</v>
      </c>
      <c r="H114" s="2" t="s">
        <v>227</v>
      </c>
      <c r="I114" s="2" t="s">
        <v>227</v>
      </c>
      <c r="J114" s="84">
        <f t="shared" si="7"/>
        <v>6.75</v>
      </c>
      <c r="K114" s="81">
        <f t="shared" si="8"/>
        <v>5.4</v>
      </c>
      <c r="L114" s="94">
        <f t="shared" si="9"/>
        <v>2.16</v>
      </c>
      <c r="M114" s="89">
        <f t="shared" si="10"/>
        <v>3.7800000000000002</v>
      </c>
      <c r="N114" s="81">
        <f t="shared" si="6"/>
        <v>6.75</v>
      </c>
      <c r="O114" s="84">
        <f t="shared" si="11"/>
        <v>7.6949999999999994</v>
      </c>
    </row>
    <row r="115" spans="1:15" x14ac:dyDescent="0.25">
      <c r="A115">
        <v>60</v>
      </c>
      <c r="B115">
        <v>7110</v>
      </c>
      <c r="C115">
        <v>0</v>
      </c>
      <c r="D115" t="s">
        <v>228</v>
      </c>
      <c r="E115" s="3">
        <v>13.5</v>
      </c>
      <c r="F115">
        <v>964</v>
      </c>
      <c r="G115" s="2" t="s">
        <v>229</v>
      </c>
      <c r="H115" s="2" t="s">
        <v>229</v>
      </c>
      <c r="I115" s="2" t="s">
        <v>229</v>
      </c>
      <c r="J115" s="84">
        <f t="shared" si="7"/>
        <v>6.75</v>
      </c>
      <c r="K115" s="81">
        <f t="shared" si="8"/>
        <v>5.4</v>
      </c>
      <c r="L115" s="94">
        <f t="shared" si="9"/>
        <v>2.16</v>
      </c>
      <c r="M115" s="89">
        <f t="shared" si="10"/>
        <v>3.7800000000000002</v>
      </c>
      <c r="N115" s="81">
        <f t="shared" si="6"/>
        <v>6.75</v>
      </c>
      <c r="O115" s="84">
        <f t="shared" si="11"/>
        <v>7.6949999999999994</v>
      </c>
    </row>
    <row r="116" spans="1:15" x14ac:dyDescent="0.25">
      <c r="A116">
        <v>60</v>
      </c>
      <c r="B116">
        <v>7111</v>
      </c>
      <c r="C116">
        <v>8</v>
      </c>
      <c r="D116" t="s">
        <v>230</v>
      </c>
      <c r="E116" s="3">
        <v>13.5</v>
      </c>
      <c r="F116">
        <v>964</v>
      </c>
      <c r="G116" s="2" t="s">
        <v>231</v>
      </c>
      <c r="H116" s="2" t="s">
        <v>231</v>
      </c>
      <c r="I116" s="2" t="s">
        <v>231</v>
      </c>
      <c r="J116" s="84">
        <f t="shared" si="7"/>
        <v>6.75</v>
      </c>
      <c r="K116" s="81">
        <f t="shared" si="8"/>
        <v>5.4</v>
      </c>
      <c r="L116" s="94">
        <f t="shared" si="9"/>
        <v>2.16</v>
      </c>
      <c r="M116" s="89">
        <f t="shared" si="10"/>
        <v>3.7800000000000002</v>
      </c>
      <c r="N116" s="81">
        <f t="shared" si="6"/>
        <v>6.75</v>
      </c>
      <c r="O116" s="84">
        <f t="shared" si="11"/>
        <v>7.6949999999999994</v>
      </c>
    </row>
    <row r="117" spans="1:15" x14ac:dyDescent="0.25">
      <c r="A117">
        <v>60</v>
      </c>
      <c r="B117">
        <v>7112</v>
      </c>
      <c r="C117">
        <v>6</v>
      </c>
      <c r="D117" t="s">
        <v>232</v>
      </c>
      <c r="E117" s="3">
        <v>6</v>
      </c>
      <c r="F117">
        <v>964</v>
      </c>
      <c r="G117" s="2" t="s">
        <v>233</v>
      </c>
      <c r="H117" s="2" t="s">
        <v>233</v>
      </c>
      <c r="I117" s="2" t="s">
        <v>233</v>
      </c>
      <c r="J117" s="84">
        <f t="shared" si="7"/>
        <v>3</v>
      </c>
      <c r="K117" s="81">
        <f t="shared" si="8"/>
        <v>2.4000000000000004</v>
      </c>
      <c r="L117" s="94">
        <f t="shared" si="9"/>
        <v>0.96</v>
      </c>
      <c r="M117" s="89">
        <f t="shared" si="10"/>
        <v>1.6800000000000002</v>
      </c>
      <c r="N117" s="81">
        <f t="shared" si="6"/>
        <v>3</v>
      </c>
      <c r="O117" s="84">
        <f t="shared" si="11"/>
        <v>3.42</v>
      </c>
    </row>
    <row r="118" spans="1:15" x14ac:dyDescent="0.25">
      <c r="A118">
        <v>60</v>
      </c>
      <c r="B118">
        <v>7113</v>
      </c>
      <c r="C118">
        <v>4</v>
      </c>
      <c r="D118" t="s">
        <v>234</v>
      </c>
      <c r="E118" s="3">
        <v>6</v>
      </c>
      <c r="F118">
        <v>964</v>
      </c>
      <c r="G118" s="2" t="s">
        <v>235</v>
      </c>
      <c r="H118" s="2" t="s">
        <v>235</v>
      </c>
      <c r="I118" s="2" t="s">
        <v>235</v>
      </c>
      <c r="J118" s="84">
        <f t="shared" si="7"/>
        <v>3</v>
      </c>
      <c r="K118" s="81">
        <f t="shared" si="8"/>
        <v>2.4000000000000004</v>
      </c>
      <c r="L118" s="94">
        <f t="shared" si="9"/>
        <v>0.96</v>
      </c>
      <c r="M118" s="89">
        <f t="shared" si="10"/>
        <v>1.6800000000000002</v>
      </c>
      <c r="N118" s="81">
        <f t="shared" si="6"/>
        <v>3</v>
      </c>
      <c r="O118" s="84">
        <f t="shared" si="11"/>
        <v>3.42</v>
      </c>
    </row>
    <row r="119" spans="1:15" x14ac:dyDescent="0.25">
      <c r="A119">
        <v>60</v>
      </c>
      <c r="B119">
        <v>7114</v>
      </c>
      <c r="C119">
        <v>2</v>
      </c>
      <c r="D119" t="s">
        <v>236</v>
      </c>
      <c r="E119" s="3">
        <v>6</v>
      </c>
      <c r="F119">
        <v>964</v>
      </c>
      <c r="G119" s="2" t="s">
        <v>237</v>
      </c>
      <c r="H119" s="2" t="s">
        <v>237</v>
      </c>
      <c r="I119" s="2" t="s">
        <v>237</v>
      </c>
      <c r="J119" s="84">
        <f t="shared" si="7"/>
        <v>3</v>
      </c>
      <c r="K119" s="81">
        <f t="shared" si="8"/>
        <v>2.4000000000000004</v>
      </c>
      <c r="L119" s="94">
        <f t="shared" si="9"/>
        <v>0.96</v>
      </c>
      <c r="M119" s="89">
        <f t="shared" si="10"/>
        <v>1.6800000000000002</v>
      </c>
      <c r="N119" s="81">
        <f t="shared" si="6"/>
        <v>3</v>
      </c>
      <c r="O119" s="84">
        <f t="shared" si="11"/>
        <v>3.42</v>
      </c>
    </row>
    <row r="120" spans="1:15" x14ac:dyDescent="0.25">
      <c r="A120">
        <v>60</v>
      </c>
      <c r="B120">
        <v>7115</v>
      </c>
      <c r="C120">
        <v>9</v>
      </c>
      <c r="D120" t="s">
        <v>238</v>
      </c>
      <c r="E120" s="3">
        <v>13.5</v>
      </c>
      <c r="F120">
        <v>964</v>
      </c>
      <c r="G120" s="2" t="s">
        <v>239</v>
      </c>
      <c r="H120" s="2" t="s">
        <v>239</v>
      </c>
      <c r="I120" s="2" t="s">
        <v>239</v>
      </c>
      <c r="J120" s="84">
        <f t="shared" si="7"/>
        <v>6.75</v>
      </c>
      <c r="K120" s="81">
        <f t="shared" si="8"/>
        <v>5.4</v>
      </c>
      <c r="L120" s="94">
        <f t="shared" si="9"/>
        <v>2.16</v>
      </c>
      <c r="M120" s="89">
        <f t="shared" si="10"/>
        <v>3.7800000000000002</v>
      </c>
      <c r="N120" s="81">
        <f t="shared" si="6"/>
        <v>6.75</v>
      </c>
      <c r="O120" s="84">
        <f t="shared" si="11"/>
        <v>7.6949999999999994</v>
      </c>
    </row>
    <row r="121" spans="1:15" x14ac:dyDescent="0.25">
      <c r="A121">
        <v>60</v>
      </c>
      <c r="B121">
        <v>7116</v>
      </c>
      <c r="C121">
        <v>7</v>
      </c>
      <c r="D121" t="s">
        <v>240</v>
      </c>
      <c r="E121" s="3">
        <v>6</v>
      </c>
      <c r="F121">
        <v>964</v>
      </c>
      <c r="G121" s="2" t="s">
        <v>241</v>
      </c>
      <c r="H121" s="2" t="s">
        <v>241</v>
      </c>
      <c r="I121" s="2" t="s">
        <v>241</v>
      </c>
      <c r="J121" s="84">
        <f t="shared" si="7"/>
        <v>3</v>
      </c>
      <c r="K121" s="81">
        <f t="shared" si="8"/>
        <v>2.4000000000000004</v>
      </c>
      <c r="L121" s="94">
        <f t="shared" si="9"/>
        <v>0.96</v>
      </c>
      <c r="M121" s="89">
        <f t="shared" si="10"/>
        <v>1.6800000000000002</v>
      </c>
      <c r="N121" s="81">
        <f t="shared" si="6"/>
        <v>3</v>
      </c>
      <c r="O121" s="84">
        <f t="shared" si="11"/>
        <v>3.42</v>
      </c>
    </row>
    <row r="122" spans="1:15" x14ac:dyDescent="0.25">
      <c r="A122">
        <v>60</v>
      </c>
      <c r="B122">
        <v>7117</v>
      </c>
      <c r="C122">
        <v>5</v>
      </c>
      <c r="D122" t="s">
        <v>242</v>
      </c>
      <c r="E122" s="3">
        <v>6</v>
      </c>
      <c r="F122">
        <v>964</v>
      </c>
      <c r="G122" s="2" t="s">
        <v>243</v>
      </c>
      <c r="H122" s="2" t="s">
        <v>243</v>
      </c>
      <c r="I122" s="2" t="s">
        <v>243</v>
      </c>
      <c r="J122" s="84">
        <f t="shared" si="7"/>
        <v>3</v>
      </c>
      <c r="K122" s="81">
        <f t="shared" si="8"/>
        <v>2.4000000000000004</v>
      </c>
      <c r="L122" s="94">
        <f t="shared" si="9"/>
        <v>0.96</v>
      </c>
      <c r="M122" s="89">
        <f t="shared" si="10"/>
        <v>1.6800000000000002</v>
      </c>
      <c r="N122" s="81">
        <f t="shared" si="6"/>
        <v>3</v>
      </c>
      <c r="O122" s="84">
        <f t="shared" si="11"/>
        <v>3.42</v>
      </c>
    </row>
    <row r="123" spans="1:15" x14ac:dyDescent="0.25">
      <c r="A123">
        <v>60</v>
      </c>
      <c r="B123">
        <v>7118</v>
      </c>
      <c r="C123">
        <v>3</v>
      </c>
      <c r="D123" t="s">
        <v>244</v>
      </c>
      <c r="E123" s="3">
        <v>13.5</v>
      </c>
      <c r="F123">
        <v>964</v>
      </c>
      <c r="G123" s="2" t="s">
        <v>245</v>
      </c>
      <c r="H123" s="2" t="s">
        <v>245</v>
      </c>
      <c r="I123" s="2" t="s">
        <v>245</v>
      </c>
      <c r="J123" s="84">
        <f t="shared" si="7"/>
        <v>6.75</v>
      </c>
      <c r="K123" s="81">
        <f t="shared" si="8"/>
        <v>5.4</v>
      </c>
      <c r="L123" s="94">
        <f t="shared" si="9"/>
        <v>2.16</v>
      </c>
      <c r="M123" s="89">
        <f t="shared" si="10"/>
        <v>3.7800000000000002</v>
      </c>
      <c r="N123" s="81">
        <f t="shared" si="6"/>
        <v>6.75</v>
      </c>
      <c r="O123" s="84">
        <f t="shared" si="11"/>
        <v>7.6949999999999994</v>
      </c>
    </row>
    <row r="124" spans="1:15" x14ac:dyDescent="0.25">
      <c r="A124">
        <v>60</v>
      </c>
      <c r="B124">
        <v>7119</v>
      </c>
      <c r="C124">
        <v>1</v>
      </c>
      <c r="D124" t="s">
        <v>246</v>
      </c>
      <c r="E124" s="3">
        <v>13.5</v>
      </c>
      <c r="F124">
        <v>964</v>
      </c>
      <c r="G124" s="2" t="s">
        <v>247</v>
      </c>
      <c r="H124" s="2" t="s">
        <v>247</v>
      </c>
      <c r="I124" s="2" t="s">
        <v>247</v>
      </c>
      <c r="J124" s="84">
        <f t="shared" si="7"/>
        <v>6.75</v>
      </c>
      <c r="K124" s="81">
        <f t="shared" si="8"/>
        <v>5.4</v>
      </c>
      <c r="L124" s="94">
        <f t="shared" si="9"/>
        <v>2.16</v>
      </c>
      <c r="M124" s="89">
        <f t="shared" si="10"/>
        <v>3.7800000000000002</v>
      </c>
      <c r="N124" s="81">
        <f t="shared" si="6"/>
        <v>6.75</v>
      </c>
      <c r="O124" s="84">
        <f t="shared" si="11"/>
        <v>7.6949999999999994</v>
      </c>
    </row>
    <row r="125" spans="1:15" x14ac:dyDescent="0.25">
      <c r="A125">
        <v>60</v>
      </c>
      <c r="B125">
        <v>7120</v>
      </c>
      <c r="C125">
        <v>9</v>
      </c>
      <c r="D125" t="s">
        <v>248</v>
      </c>
      <c r="E125" s="3">
        <v>13.5</v>
      </c>
      <c r="F125">
        <v>964</v>
      </c>
      <c r="G125" s="2" t="s">
        <v>249</v>
      </c>
      <c r="H125" s="2" t="s">
        <v>249</v>
      </c>
      <c r="I125" s="2" t="s">
        <v>249</v>
      </c>
      <c r="J125" s="84">
        <f t="shared" si="7"/>
        <v>6.75</v>
      </c>
      <c r="K125" s="81">
        <f t="shared" si="8"/>
        <v>5.4</v>
      </c>
      <c r="L125" s="94">
        <f t="shared" si="9"/>
        <v>2.16</v>
      </c>
      <c r="M125" s="89">
        <f t="shared" si="10"/>
        <v>3.7800000000000002</v>
      </c>
      <c r="N125" s="81">
        <f t="shared" si="6"/>
        <v>6.75</v>
      </c>
      <c r="O125" s="84">
        <f t="shared" si="11"/>
        <v>7.6949999999999994</v>
      </c>
    </row>
    <row r="126" spans="1:15" x14ac:dyDescent="0.25">
      <c r="A126">
        <v>60</v>
      </c>
      <c r="B126">
        <v>7121</v>
      </c>
      <c r="C126">
        <v>7</v>
      </c>
      <c r="D126" t="s">
        <v>250</v>
      </c>
      <c r="E126" s="3">
        <v>13.5</v>
      </c>
      <c r="F126">
        <v>964</v>
      </c>
      <c r="G126" s="2" t="s">
        <v>251</v>
      </c>
      <c r="H126" s="2" t="s">
        <v>251</v>
      </c>
      <c r="I126" s="2" t="s">
        <v>251</v>
      </c>
      <c r="J126" s="84">
        <f t="shared" si="7"/>
        <v>6.75</v>
      </c>
      <c r="K126" s="81">
        <f t="shared" si="8"/>
        <v>5.4</v>
      </c>
      <c r="L126" s="94">
        <f t="shared" si="9"/>
        <v>2.16</v>
      </c>
      <c r="M126" s="89">
        <f t="shared" si="10"/>
        <v>3.7800000000000002</v>
      </c>
      <c r="N126" s="81">
        <f t="shared" si="6"/>
        <v>6.75</v>
      </c>
      <c r="O126" s="84">
        <f t="shared" si="11"/>
        <v>7.6949999999999994</v>
      </c>
    </row>
    <row r="127" spans="1:15" x14ac:dyDescent="0.25">
      <c r="A127">
        <v>60</v>
      </c>
      <c r="B127">
        <v>7122</v>
      </c>
      <c r="C127">
        <v>5</v>
      </c>
      <c r="D127" t="s">
        <v>252</v>
      </c>
      <c r="E127" s="3">
        <v>13.5</v>
      </c>
      <c r="F127">
        <v>964</v>
      </c>
      <c r="G127" s="2" t="s">
        <v>253</v>
      </c>
      <c r="H127" s="2" t="s">
        <v>253</v>
      </c>
      <c r="I127" s="2" t="s">
        <v>253</v>
      </c>
      <c r="J127" s="84">
        <f t="shared" si="7"/>
        <v>6.75</v>
      </c>
      <c r="K127" s="81">
        <f t="shared" si="8"/>
        <v>5.4</v>
      </c>
      <c r="L127" s="94">
        <f t="shared" si="9"/>
        <v>2.16</v>
      </c>
      <c r="M127" s="89">
        <f t="shared" si="10"/>
        <v>3.7800000000000002</v>
      </c>
      <c r="N127" s="81">
        <f t="shared" si="6"/>
        <v>6.75</v>
      </c>
      <c r="O127" s="84">
        <f t="shared" si="11"/>
        <v>7.6949999999999994</v>
      </c>
    </row>
    <row r="128" spans="1:15" x14ac:dyDescent="0.25">
      <c r="A128">
        <v>60</v>
      </c>
      <c r="B128">
        <v>7123</v>
      </c>
      <c r="C128">
        <v>3</v>
      </c>
      <c r="D128" t="s">
        <v>254</v>
      </c>
      <c r="E128" s="3">
        <v>13.5</v>
      </c>
      <c r="F128">
        <v>964</v>
      </c>
      <c r="G128" s="2" t="s">
        <v>255</v>
      </c>
      <c r="H128" s="2" t="s">
        <v>255</v>
      </c>
      <c r="I128" s="2" t="s">
        <v>255</v>
      </c>
      <c r="J128" s="84">
        <f t="shared" si="7"/>
        <v>6.75</v>
      </c>
      <c r="K128" s="81">
        <f t="shared" si="8"/>
        <v>5.4</v>
      </c>
      <c r="L128" s="94">
        <f t="shared" si="9"/>
        <v>2.16</v>
      </c>
      <c r="M128" s="89">
        <f t="shared" si="10"/>
        <v>3.7800000000000002</v>
      </c>
      <c r="N128" s="81">
        <f t="shared" si="6"/>
        <v>6.75</v>
      </c>
      <c r="O128" s="84">
        <f t="shared" si="11"/>
        <v>7.6949999999999994</v>
      </c>
    </row>
    <row r="129" spans="1:15" x14ac:dyDescent="0.25">
      <c r="A129">
        <v>60</v>
      </c>
      <c r="B129">
        <v>7124</v>
      </c>
      <c r="C129">
        <v>1</v>
      </c>
      <c r="D129" t="s">
        <v>256</v>
      </c>
      <c r="E129" s="3">
        <v>13.5</v>
      </c>
      <c r="F129">
        <v>964</v>
      </c>
      <c r="G129" s="2" t="s">
        <v>257</v>
      </c>
      <c r="H129" s="2" t="s">
        <v>257</v>
      </c>
      <c r="I129" s="2" t="s">
        <v>257</v>
      </c>
      <c r="J129" s="84">
        <f t="shared" si="7"/>
        <v>6.75</v>
      </c>
      <c r="K129" s="81">
        <f t="shared" si="8"/>
        <v>5.4</v>
      </c>
      <c r="L129" s="94">
        <f t="shared" si="9"/>
        <v>2.16</v>
      </c>
      <c r="M129" s="89">
        <f t="shared" si="10"/>
        <v>3.7800000000000002</v>
      </c>
      <c r="N129" s="81">
        <f t="shared" si="6"/>
        <v>6.75</v>
      </c>
      <c r="O129" s="84">
        <f t="shared" si="11"/>
        <v>7.6949999999999994</v>
      </c>
    </row>
    <row r="130" spans="1:15" x14ac:dyDescent="0.25">
      <c r="A130">
        <v>60</v>
      </c>
      <c r="B130">
        <v>7125</v>
      </c>
      <c r="C130">
        <v>8</v>
      </c>
      <c r="D130" t="s">
        <v>258</v>
      </c>
      <c r="E130" s="3">
        <v>13.5</v>
      </c>
      <c r="F130">
        <v>964</v>
      </c>
      <c r="G130" s="2" t="s">
        <v>259</v>
      </c>
      <c r="H130" s="2" t="s">
        <v>259</v>
      </c>
      <c r="I130" s="2" t="s">
        <v>259</v>
      </c>
      <c r="J130" s="84">
        <f t="shared" si="7"/>
        <v>6.75</v>
      </c>
      <c r="K130" s="81">
        <f t="shared" si="8"/>
        <v>5.4</v>
      </c>
      <c r="L130" s="94">
        <f t="shared" si="9"/>
        <v>2.16</v>
      </c>
      <c r="M130" s="89">
        <f t="shared" si="10"/>
        <v>3.7800000000000002</v>
      </c>
      <c r="N130" s="81">
        <f t="shared" si="6"/>
        <v>6.75</v>
      </c>
      <c r="O130" s="84">
        <f t="shared" si="11"/>
        <v>7.6949999999999994</v>
      </c>
    </row>
    <row r="131" spans="1:15" x14ac:dyDescent="0.25">
      <c r="A131">
        <v>60</v>
      </c>
      <c r="B131">
        <v>7126</v>
      </c>
      <c r="C131">
        <v>6</v>
      </c>
      <c r="D131" t="s">
        <v>260</v>
      </c>
      <c r="E131" s="3">
        <v>6</v>
      </c>
      <c r="F131">
        <v>964</v>
      </c>
      <c r="G131" s="2" t="s">
        <v>261</v>
      </c>
      <c r="H131" s="2" t="s">
        <v>261</v>
      </c>
      <c r="I131" s="2" t="s">
        <v>261</v>
      </c>
      <c r="J131" s="84">
        <f t="shared" si="7"/>
        <v>3</v>
      </c>
      <c r="K131" s="81">
        <f t="shared" si="8"/>
        <v>2.4000000000000004</v>
      </c>
      <c r="L131" s="94">
        <f t="shared" si="9"/>
        <v>0.96</v>
      </c>
      <c r="M131" s="89">
        <f t="shared" si="10"/>
        <v>1.6800000000000002</v>
      </c>
      <c r="N131" s="81">
        <f t="shared" si="6"/>
        <v>3</v>
      </c>
      <c r="O131" s="84">
        <f t="shared" si="11"/>
        <v>3.42</v>
      </c>
    </row>
    <row r="132" spans="1:15" x14ac:dyDescent="0.25">
      <c r="A132">
        <v>60</v>
      </c>
      <c r="B132">
        <v>7127</v>
      </c>
      <c r="C132">
        <v>4</v>
      </c>
      <c r="D132" t="s">
        <v>262</v>
      </c>
      <c r="E132" s="3">
        <v>13.5</v>
      </c>
      <c r="F132">
        <v>964</v>
      </c>
      <c r="G132" s="2" t="s">
        <v>263</v>
      </c>
      <c r="H132" s="2" t="s">
        <v>263</v>
      </c>
      <c r="I132" s="2" t="s">
        <v>263</v>
      </c>
      <c r="J132" s="84">
        <f t="shared" si="7"/>
        <v>6.75</v>
      </c>
      <c r="K132" s="81">
        <f t="shared" si="8"/>
        <v>5.4</v>
      </c>
      <c r="L132" s="94">
        <f t="shared" si="9"/>
        <v>2.16</v>
      </c>
      <c r="M132" s="89">
        <f t="shared" si="10"/>
        <v>3.7800000000000002</v>
      </c>
      <c r="N132" s="81">
        <f t="shared" si="6"/>
        <v>6.75</v>
      </c>
      <c r="O132" s="84">
        <f t="shared" si="11"/>
        <v>7.6949999999999994</v>
      </c>
    </row>
    <row r="133" spans="1:15" x14ac:dyDescent="0.25">
      <c r="A133">
        <v>60</v>
      </c>
      <c r="B133">
        <v>7128</v>
      </c>
      <c r="C133">
        <v>2</v>
      </c>
      <c r="D133" t="s">
        <v>264</v>
      </c>
      <c r="E133" s="3">
        <v>13.5</v>
      </c>
      <c r="F133">
        <v>964</v>
      </c>
      <c r="G133" s="2" t="s">
        <v>265</v>
      </c>
      <c r="H133" s="2" t="s">
        <v>265</v>
      </c>
      <c r="I133" s="2" t="s">
        <v>265</v>
      </c>
      <c r="J133" s="84">
        <f t="shared" si="7"/>
        <v>6.75</v>
      </c>
      <c r="K133" s="81">
        <f t="shared" si="8"/>
        <v>5.4</v>
      </c>
      <c r="L133" s="94">
        <f t="shared" si="9"/>
        <v>2.16</v>
      </c>
      <c r="M133" s="89">
        <f t="shared" si="10"/>
        <v>3.7800000000000002</v>
      </c>
      <c r="N133" s="81">
        <f t="shared" si="6"/>
        <v>6.75</v>
      </c>
      <c r="O133" s="84">
        <f t="shared" si="11"/>
        <v>7.6949999999999994</v>
      </c>
    </row>
    <row r="134" spans="1:15" x14ac:dyDescent="0.25">
      <c r="A134">
        <v>60</v>
      </c>
      <c r="B134">
        <v>7129</v>
      </c>
      <c r="C134">
        <v>0</v>
      </c>
      <c r="D134" t="s">
        <v>266</v>
      </c>
      <c r="E134" s="3">
        <v>13.5</v>
      </c>
      <c r="F134">
        <v>964</v>
      </c>
      <c r="G134" s="2" t="s">
        <v>267</v>
      </c>
      <c r="H134" s="2" t="s">
        <v>267</v>
      </c>
      <c r="I134" s="2" t="s">
        <v>267</v>
      </c>
      <c r="J134" s="84">
        <f t="shared" si="7"/>
        <v>6.75</v>
      </c>
      <c r="K134" s="81">
        <f t="shared" si="8"/>
        <v>5.4</v>
      </c>
      <c r="L134" s="94">
        <f t="shared" si="9"/>
        <v>2.16</v>
      </c>
      <c r="M134" s="89">
        <f t="shared" si="10"/>
        <v>3.7800000000000002</v>
      </c>
      <c r="N134" s="81">
        <f t="shared" si="6"/>
        <v>6.75</v>
      </c>
      <c r="O134" s="84">
        <f t="shared" si="11"/>
        <v>7.6949999999999994</v>
      </c>
    </row>
    <row r="135" spans="1:15" x14ac:dyDescent="0.25">
      <c r="A135">
        <v>60</v>
      </c>
      <c r="B135">
        <v>7131</v>
      </c>
      <c r="C135">
        <v>6</v>
      </c>
      <c r="D135" t="s">
        <v>268</v>
      </c>
      <c r="E135" s="3">
        <v>13.5</v>
      </c>
      <c r="F135">
        <v>964</v>
      </c>
      <c r="G135" s="2" t="s">
        <v>269</v>
      </c>
      <c r="H135" s="2" t="s">
        <v>269</v>
      </c>
      <c r="I135" s="2" t="s">
        <v>269</v>
      </c>
      <c r="J135" s="84">
        <f t="shared" si="7"/>
        <v>6.75</v>
      </c>
      <c r="K135" s="81">
        <f t="shared" si="8"/>
        <v>5.4</v>
      </c>
      <c r="L135" s="94">
        <f t="shared" si="9"/>
        <v>2.16</v>
      </c>
      <c r="M135" s="89">
        <f t="shared" si="10"/>
        <v>3.7800000000000002</v>
      </c>
      <c r="N135" s="81">
        <f t="shared" si="6"/>
        <v>6.75</v>
      </c>
      <c r="O135" s="84">
        <f t="shared" si="11"/>
        <v>7.6949999999999994</v>
      </c>
    </row>
    <row r="136" spans="1:15" x14ac:dyDescent="0.25">
      <c r="A136">
        <v>60</v>
      </c>
      <c r="B136">
        <v>7132</v>
      </c>
      <c r="C136">
        <v>4</v>
      </c>
      <c r="D136" t="s">
        <v>270</v>
      </c>
      <c r="E136" s="3">
        <v>13.5</v>
      </c>
      <c r="F136">
        <v>964</v>
      </c>
      <c r="G136" s="2" t="s">
        <v>271</v>
      </c>
      <c r="H136" s="2" t="s">
        <v>271</v>
      </c>
      <c r="I136" s="2" t="s">
        <v>271</v>
      </c>
      <c r="J136" s="84">
        <f t="shared" si="7"/>
        <v>6.75</v>
      </c>
      <c r="K136" s="81">
        <f t="shared" si="8"/>
        <v>5.4</v>
      </c>
      <c r="L136" s="94">
        <f t="shared" si="9"/>
        <v>2.16</v>
      </c>
      <c r="M136" s="89">
        <f t="shared" si="10"/>
        <v>3.7800000000000002</v>
      </c>
      <c r="N136" s="81">
        <f t="shared" ref="N136:N199" si="12">0.5*E136</f>
        <v>6.75</v>
      </c>
      <c r="O136" s="84">
        <f t="shared" si="11"/>
        <v>7.6949999999999994</v>
      </c>
    </row>
    <row r="137" spans="1:15" x14ac:dyDescent="0.25">
      <c r="A137">
        <v>60</v>
      </c>
      <c r="B137">
        <v>7133</v>
      </c>
      <c r="C137">
        <v>2</v>
      </c>
      <c r="D137" t="s">
        <v>272</v>
      </c>
      <c r="E137" s="3">
        <v>13.5</v>
      </c>
      <c r="F137">
        <v>964</v>
      </c>
      <c r="G137" s="2" t="s">
        <v>273</v>
      </c>
      <c r="H137" s="2" t="s">
        <v>273</v>
      </c>
      <c r="I137" s="2" t="s">
        <v>273</v>
      </c>
      <c r="J137" s="84">
        <f t="shared" ref="J137:J200" si="13">0.5*E137</f>
        <v>6.75</v>
      </c>
      <c r="K137" s="81">
        <f t="shared" ref="K137:K200" si="14">0.4*E137</f>
        <v>5.4</v>
      </c>
      <c r="L137" s="94">
        <f t="shared" ref="L137:L200" si="15">0.16*E137</f>
        <v>2.16</v>
      </c>
      <c r="M137" s="89">
        <f t="shared" ref="M137:M200" si="16">0.28*E137</f>
        <v>3.7800000000000002</v>
      </c>
      <c r="N137" s="81">
        <f t="shared" si="12"/>
        <v>6.75</v>
      </c>
      <c r="O137" s="84">
        <f t="shared" ref="O137:O200" si="17">0.57*E137</f>
        <v>7.6949999999999994</v>
      </c>
    </row>
    <row r="138" spans="1:15" x14ac:dyDescent="0.25">
      <c r="A138">
        <v>60</v>
      </c>
      <c r="B138">
        <v>7134</v>
      </c>
      <c r="C138">
        <v>0</v>
      </c>
      <c r="D138" t="s">
        <v>274</v>
      </c>
      <c r="E138" s="3">
        <v>13.5</v>
      </c>
      <c r="F138">
        <v>964</v>
      </c>
      <c r="G138" s="2" t="s">
        <v>275</v>
      </c>
      <c r="H138" s="2" t="s">
        <v>275</v>
      </c>
      <c r="I138" s="2" t="s">
        <v>275</v>
      </c>
      <c r="J138" s="84">
        <f t="shared" si="13"/>
        <v>6.75</v>
      </c>
      <c r="K138" s="81">
        <f t="shared" si="14"/>
        <v>5.4</v>
      </c>
      <c r="L138" s="94">
        <f t="shared" si="15"/>
        <v>2.16</v>
      </c>
      <c r="M138" s="89">
        <f t="shared" si="16"/>
        <v>3.7800000000000002</v>
      </c>
      <c r="N138" s="81">
        <f t="shared" si="12"/>
        <v>6.75</v>
      </c>
      <c r="O138" s="84">
        <f t="shared" si="17"/>
        <v>7.6949999999999994</v>
      </c>
    </row>
    <row r="139" spans="1:15" x14ac:dyDescent="0.25">
      <c r="A139">
        <v>60</v>
      </c>
      <c r="B139">
        <v>7137</v>
      </c>
      <c r="C139">
        <v>3</v>
      </c>
      <c r="D139" t="s">
        <v>276</v>
      </c>
      <c r="E139" s="3">
        <v>13.5</v>
      </c>
      <c r="F139">
        <v>964</v>
      </c>
      <c r="G139" s="2" t="s">
        <v>277</v>
      </c>
      <c r="H139" s="2" t="s">
        <v>277</v>
      </c>
      <c r="I139" s="2" t="s">
        <v>277</v>
      </c>
      <c r="J139" s="84">
        <f t="shared" si="13"/>
        <v>6.75</v>
      </c>
      <c r="K139" s="81">
        <f t="shared" si="14"/>
        <v>5.4</v>
      </c>
      <c r="L139" s="94">
        <f t="shared" si="15"/>
        <v>2.16</v>
      </c>
      <c r="M139" s="89">
        <f t="shared" si="16"/>
        <v>3.7800000000000002</v>
      </c>
      <c r="N139" s="81">
        <f t="shared" si="12"/>
        <v>6.75</v>
      </c>
      <c r="O139" s="84">
        <f t="shared" si="17"/>
        <v>7.6949999999999994</v>
      </c>
    </row>
    <row r="140" spans="1:15" x14ac:dyDescent="0.25">
      <c r="A140">
        <v>60</v>
      </c>
      <c r="B140">
        <v>7138</v>
      </c>
      <c r="C140">
        <v>1</v>
      </c>
      <c r="D140" t="s">
        <v>278</v>
      </c>
      <c r="E140" s="3">
        <v>13.5</v>
      </c>
      <c r="F140">
        <v>964</v>
      </c>
      <c r="G140" s="2" t="s">
        <v>279</v>
      </c>
      <c r="H140" s="2" t="s">
        <v>279</v>
      </c>
      <c r="I140" s="2" t="s">
        <v>279</v>
      </c>
      <c r="J140" s="84">
        <f t="shared" si="13"/>
        <v>6.75</v>
      </c>
      <c r="K140" s="81">
        <f t="shared" si="14"/>
        <v>5.4</v>
      </c>
      <c r="L140" s="94">
        <f t="shared" si="15"/>
        <v>2.16</v>
      </c>
      <c r="M140" s="89">
        <f t="shared" si="16"/>
        <v>3.7800000000000002</v>
      </c>
      <c r="N140" s="81">
        <f t="shared" si="12"/>
        <v>6.75</v>
      </c>
      <c r="O140" s="84">
        <f t="shared" si="17"/>
        <v>7.6949999999999994</v>
      </c>
    </row>
    <row r="141" spans="1:15" x14ac:dyDescent="0.25">
      <c r="A141">
        <v>60</v>
      </c>
      <c r="B141">
        <v>7139</v>
      </c>
      <c r="C141">
        <v>9</v>
      </c>
      <c r="D141" t="s">
        <v>280</v>
      </c>
      <c r="E141" s="3">
        <v>13.5</v>
      </c>
      <c r="F141">
        <v>964</v>
      </c>
      <c r="G141" s="2" t="s">
        <v>281</v>
      </c>
      <c r="H141" s="2" t="s">
        <v>281</v>
      </c>
      <c r="I141" s="2" t="s">
        <v>281</v>
      </c>
      <c r="J141" s="84">
        <f t="shared" si="13"/>
        <v>6.75</v>
      </c>
      <c r="K141" s="81">
        <f t="shared" si="14"/>
        <v>5.4</v>
      </c>
      <c r="L141" s="94">
        <f t="shared" si="15"/>
        <v>2.16</v>
      </c>
      <c r="M141" s="89">
        <f t="shared" si="16"/>
        <v>3.7800000000000002</v>
      </c>
      <c r="N141" s="81">
        <f t="shared" si="12"/>
        <v>6.75</v>
      </c>
      <c r="O141" s="84">
        <f t="shared" si="17"/>
        <v>7.6949999999999994</v>
      </c>
    </row>
    <row r="142" spans="1:15" x14ac:dyDescent="0.25">
      <c r="A142">
        <v>60</v>
      </c>
      <c r="B142">
        <v>7140</v>
      </c>
      <c r="C142">
        <v>7</v>
      </c>
      <c r="D142" t="s">
        <v>282</v>
      </c>
      <c r="E142" s="3">
        <v>13.5</v>
      </c>
      <c r="F142">
        <v>964</v>
      </c>
      <c r="G142" s="2" t="s">
        <v>283</v>
      </c>
      <c r="H142" s="2" t="s">
        <v>283</v>
      </c>
      <c r="I142" s="2" t="s">
        <v>283</v>
      </c>
      <c r="J142" s="84">
        <f t="shared" si="13"/>
        <v>6.75</v>
      </c>
      <c r="K142" s="81">
        <f t="shared" si="14"/>
        <v>5.4</v>
      </c>
      <c r="L142" s="94">
        <f t="shared" si="15"/>
        <v>2.16</v>
      </c>
      <c r="M142" s="89">
        <f t="shared" si="16"/>
        <v>3.7800000000000002</v>
      </c>
      <c r="N142" s="81">
        <f t="shared" si="12"/>
        <v>6.75</v>
      </c>
      <c r="O142" s="84">
        <f t="shared" si="17"/>
        <v>7.6949999999999994</v>
      </c>
    </row>
    <row r="143" spans="1:15" x14ac:dyDescent="0.25">
      <c r="A143">
        <v>60</v>
      </c>
      <c r="B143">
        <v>7141</v>
      </c>
      <c r="C143">
        <v>5</v>
      </c>
      <c r="D143" t="s">
        <v>284</v>
      </c>
      <c r="E143" s="3">
        <v>13.5</v>
      </c>
      <c r="F143">
        <v>964</v>
      </c>
      <c r="G143" s="2" t="s">
        <v>285</v>
      </c>
      <c r="H143" s="2" t="s">
        <v>285</v>
      </c>
      <c r="I143" s="2" t="s">
        <v>285</v>
      </c>
      <c r="J143" s="84">
        <f t="shared" si="13"/>
        <v>6.75</v>
      </c>
      <c r="K143" s="81">
        <f t="shared" si="14"/>
        <v>5.4</v>
      </c>
      <c r="L143" s="94">
        <f t="shared" si="15"/>
        <v>2.16</v>
      </c>
      <c r="M143" s="89">
        <f t="shared" si="16"/>
        <v>3.7800000000000002</v>
      </c>
      <c r="N143" s="81">
        <f t="shared" si="12"/>
        <v>6.75</v>
      </c>
      <c r="O143" s="84">
        <f t="shared" si="17"/>
        <v>7.6949999999999994</v>
      </c>
    </row>
    <row r="144" spans="1:15" x14ac:dyDescent="0.25">
      <c r="A144">
        <v>60</v>
      </c>
      <c r="B144">
        <v>7142</v>
      </c>
      <c r="C144">
        <v>3</v>
      </c>
      <c r="D144" t="s">
        <v>286</v>
      </c>
      <c r="E144" s="3">
        <v>13.5</v>
      </c>
      <c r="F144">
        <v>964</v>
      </c>
      <c r="G144" s="2" t="s">
        <v>287</v>
      </c>
      <c r="H144" s="2" t="s">
        <v>287</v>
      </c>
      <c r="I144" s="2" t="s">
        <v>287</v>
      </c>
      <c r="J144" s="84">
        <f t="shared" si="13"/>
        <v>6.75</v>
      </c>
      <c r="K144" s="81">
        <f t="shared" si="14"/>
        <v>5.4</v>
      </c>
      <c r="L144" s="94">
        <f t="shared" si="15"/>
        <v>2.16</v>
      </c>
      <c r="M144" s="89">
        <f t="shared" si="16"/>
        <v>3.7800000000000002</v>
      </c>
      <c r="N144" s="81">
        <f t="shared" si="12"/>
        <v>6.75</v>
      </c>
      <c r="O144" s="84">
        <f t="shared" si="17"/>
        <v>7.6949999999999994</v>
      </c>
    </row>
    <row r="145" spans="1:15" x14ac:dyDescent="0.25">
      <c r="A145">
        <v>60</v>
      </c>
      <c r="B145">
        <v>7143</v>
      </c>
      <c r="C145">
        <v>1</v>
      </c>
      <c r="D145" t="s">
        <v>288</v>
      </c>
      <c r="E145" s="3">
        <v>13.5</v>
      </c>
      <c r="F145">
        <v>964</v>
      </c>
      <c r="G145" s="2" t="s">
        <v>289</v>
      </c>
      <c r="H145" s="2" t="s">
        <v>289</v>
      </c>
      <c r="I145" s="2" t="s">
        <v>289</v>
      </c>
      <c r="J145" s="84">
        <f t="shared" si="13"/>
        <v>6.75</v>
      </c>
      <c r="K145" s="81">
        <f t="shared" si="14"/>
        <v>5.4</v>
      </c>
      <c r="L145" s="94">
        <f t="shared" si="15"/>
        <v>2.16</v>
      </c>
      <c r="M145" s="89">
        <f t="shared" si="16"/>
        <v>3.7800000000000002</v>
      </c>
      <c r="N145" s="81">
        <f t="shared" si="12"/>
        <v>6.75</v>
      </c>
      <c r="O145" s="84">
        <f t="shared" si="17"/>
        <v>7.6949999999999994</v>
      </c>
    </row>
    <row r="146" spans="1:15" x14ac:dyDescent="0.25">
      <c r="A146">
        <v>60</v>
      </c>
      <c r="B146">
        <v>7144</v>
      </c>
      <c r="C146">
        <v>9</v>
      </c>
      <c r="D146" t="s">
        <v>290</v>
      </c>
      <c r="E146" s="3">
        <v>13.5</v>
      </c>
      <c r="F146">
        <v>964</v>
      </c>
      <c r="G146" s="2" t="s">
        <v>291</v>
      </c>
      <c r="H146" s="2" t="s">
        <v>291</v>
      </c>
      <c r="I146" s="2" t="s">
        <v>291</v>
      </c>
      <c r="J146" s="84">
        <f t="shared" si="13"/>
        <v>6.75</v>
      </c>
      <c r="K146" s="81">
        <f t="shared" si="14"/>
        <v>5.4</v>
      </c>
      <c r="L146" s="94">
        <f t="shared" si="15"/>
        <v>2.16</v>
      </c>
      <c r="M146" s="89">
        <f t="shared" si="16"/>
        <v>3.7800000000000002</v>
      </c>
      <c r="N146" s="81">
        <f t="shared" si="12"/>
        <v>6.75</v>
      </c>
      <c r="O146" s="84">
        <f t="shared" si="17"/>
        <v>7.6949999999999994</v>
      </c>
    </row>
    <row r="147" spans="1:15" x14ac:dyDescent="0.25">
      <c r="A147">
        <v>60</v>
      </c>
      <c r="B147">
        <v>7148</v>
      </c>
      <c r="C147">
        <v>0</v>
      </c>
      <c r="D147" t="s">
        <v>292</v>
      </c>
      <c r="E147" s="3">
        <v>13.5</v>
      </c>
      <c r="F147">
        <v>964</v>
      </c>
      <c r="G147" s="2" t="s">
        <v>293</v>
      </c>
      <c r="H147" s="2" t="s">
        <v>293</v>
      </c>
      <c r="I147" s="2" t="s">
        <v>293</v>
      </c>
      <c r="J147" s="84">
        <f t="shared" si="13"/>
        <v>6.75</v>
      </c>
      <c r="K147" s="81">
        <f t="shared" si="14"/>
        <v>5.4</v>
      </c>
      <c r="L147" s="94">
        <f t="shared" si="15"/>
        <v>2.16</v>
      </c>
      <c r="M147" s="89">
        <f t="shared" si="16"/>
        <v>3.7800000000000002</v>
      </c>
      <c r="N147" s="81">
        <f t="shared" si="12"/>
        <v>6.75</v>
      </c>
      <c r="O147" s="84">
        <f t="shared" si="17"/>
        <v>7.6949999999999994</v>
      </c>
    </row>
    <row r="148" spans="1:15" x14ac:dyDescent="0.25">
      <c r="A148">
        <v>60</v>
      </c>
      <c r="B148">
        <v>7151</v>
      </c>
      <c r="C148">
        <v>4</v>
      </c>
      <c r="D148" t="s">
        <v>294</v>
      </c>
      <c r="E148" s="3">
        <v>13.5</v>
      </c>
      <c r="F148">
        <v>964</v>
      </c>
      <c r="G148" s="2" t="s">
        <v>295</v>
      </c>
      <c r="H148" s="2" t="s">
        <v>295</v>
      </c>
      <c r="I148" s="2" t="s">
        <v>295</v>
      </c>
      <c r="J148" s="84">
        <f t="shared" si="13"/>
        <v>6.75</v>
      </c>
      <c r="K148" s="81">
        <f t="shared" si="14"/>
        <v>5.4</v>
      </c>
      <c r="L148" s="94">
        <f t="shared" si="15"/>
        <v>2.16</v>
      </c>
      <c r="M148" s="89">
        <f t="shared" si="16"/>
        <v>3.7800000000000002</v>
      </c>
      <c r="N148" s="81">
        <f t="shared" si="12"/>
        <v>6.75</v>
      </c>
      <c r="O148" s="84">
        <f t="shared" si="17"/>
        <v>7.6949999999999994</v>
      </c>
    </row>
    <row r="149" spans="1:15" x14ac:dyDescent="0.25">
      <c r="A149">
        <v>60</v>
      </c>
      <c r="B149">
        <v>7152</v>
      </c>
      <c r="C149">
        <v>2</v>
      </c>
      <c r="D149" t="s">
        <v>296</v>
      </c>
      <c r="E149" s="3">
        <v>13.5</v>
      </c>
      <c r="F149">
        <v>964</v>
      </c>
      <c r="G149" s="2" t="s">
        <v>297</v>
      </c>
      <c r="H149" s="2" t="s">
        <v>297</v>
      </c>
      <c r="I149" s="2" t="s">
        <v>297</v>
      </c>
      <c r="J149" s="84">
        <f t="shared" si="13"/>
        <v>6.75</v>
      </c>
      <c r="K149" s="81">
        <f t="shared" si="14"/>
        <v>5.4</v>
      </c>
      <c r="L149" s="94">
        <f t="shared" si="15"/>
        <v>2.16</v>
      </c>
      <c r="M149" s="89">
        <f t="shared" si="16"/>
        <v>3.7800000000000002</v>
      </c>
      <c r="N149" s="81">
        <f t="shared" si="12"/>
        <v>6.75</v>
      </c>
      <c r="O149" s="84">
        <f t="shared" si="17"/>
        <v>7.6949999999999994</v>
      </c>
    </row>
    <row r="150" spans="1:15" x14ac:dyDescent="0.25">
      <c r="A150">
        <v>60</v>
      </c>
      <c r="B150">
        <v>7153</v>
      </c>
      <c r="C150">
        <v>0</v>
      </c>
      <c r="D150" t="s">
        <v>298</v>
      </c>
      <c r="E150" s="3">
        <v>13.5</v>
      </c>
      <c r="F150">
        <v>964</v>
      </c>
      <c r="G150" s="2" t="s">
        <v>299</v>
      </c>
      <c r="H150" s="2" t="s">
        <v>299</v>
      </c>
      <c r="I150" s="2" t="s">
        <v>299</v>
      </c>
      <c r="J150" s="84">
        <f t="shared" si="13"/>
        <v>6.75</v>
      </c>
      <c r="K150" s="81">
        <f t="shared" si="14"/>
        <v>5.4</v>
      </c>
      <c r="L150" s="94">
        <f t="shared" si="15"/>
        <v>2.16</v>
      </c>
      <c r="M150" s="89">
        <f t="shared" si="16"/>
        <v>3.7800000000000002</v>
      </c>
      <c r="N150" s="81">
        <f t="shared" si="12"/>
        <v>6.75</v>
      </c>
      <c r="O150" s="84">
        <f t="shared" si="17"/>
        <v>7.6949999999999994</v>
      </c>
    </row>
    <row r="151" spans="1:15" x14ac:dyDescent="0.25">
      <c r="A151">
        <v>60</v>
      </c>
      <c r="B151">
        <v>7155</v>
      </c>
      <c r="C151">
        <v>5</v>
      </c>
      <c r="D151" t="s">
        <v>300</v>
      </c>
      <c r="E151" s="3">
        <v>13.5</v>
      </c>
      <c r="F151">
        <v>964</v>
      </c>
      <c r="G151" s="2" t="s">
        <v>301</v>
      </c>
      <c r="H151" s="2" t="s">
        <v>301</v>
      </c>
      <c r="I151" s="2" t="s">
        <v>301</v>
      </c>
      <c r="J151" s="84">
        <f t="shared" si="13"/>
        <v>6.75</v>
      </c>
      <c r="K151" s="81">
        <f t="shared" si="14"/>
        <v>5.4</v>
      </c>
      <c r="L151" s="94">
        <f t="shared" si="15"/>
        <v>2.16</v>
      </c>
      <c r="M151" s="89">
        <f t="shared" si="16"/>
        <v>3.7800000000000002</v>
      </c>
      <c r="N151" s="81">
        <f t="shared" si="12"/>
        <v>6.75</v>
      </c>
      <c r="O151" s="84">
        <f t="shared" si="17"/>
        <v>7.6949999999999994</v>
      </c>
    </row>
    <row r="152" spans="1:15" x14ac:dyDescent="0.25">
      <c r="A152">
        <v>60</v>
      </c>
      <c r="B152">
        <v>7156</v>
      </c>
      <c r="C152">
        <v>3</v>
      </c>
      <c r="D152" t="s">
        <v>302</v>
      </c>
      <c r="E152" s="3">
        <v>13.5</v>
      </c>
      <c r="F152">
        <v>964</v>
      </c>
      <c r="G152" s="2" t="s">
        <v>303</v>
      </c>
      <c r="H152" s="2" t="s">
        <v>303</v>
      </c>
      <c r="I152" s="2" t="s">
        <v>303</v>
      </c>
      <c r="J152" s="84">
        <f t="shared" si="13"/>
        <v>6.75</v>
      </c>
      <c r="K152" s="81">
        <f t="shared" si="14"/>
        <v>5.4</v>
      </c>
      <c r="L152" s="94">
        <f t="shared" si="15"/>
        <v>2.16</v>
      </c>
      <c r="M152" s="89">
        <f t="shared" si="16"/>
        <v>3.7800000000000002</v>
      </c>
      <c r="N152" s="81">
        <f t="shared" si="12"/>
        <v>6.75</v>
      </c>
      <c r="O152" s="84">
        <f t="shared" si="17"/>
        <v>7.6949999999999994</v>
      </c>
    </row>
    <row r="153" spans="1:15" x14ac:dyDescent="0.25">
      <c r="A153">
        <v>60</v>
      </c>
      <c r="B153">
        <v>7157</v>
      </c>
      <c r="C153">
        <v>1</v>
      </c>
      <c r="D153" t="s">
        <v>304</v>
      </c>
      <c r="E153" s="3">
        <v>13.5</v>
      </c>
      <c r="F153">
        <v>964</v>
      </c>
      <c r="G153" s="2" t="s">
        <v>305</v>
      </c>
      <c r="H153" s="2" t="s">
        <v>305</v>
      </c>
      <c r="I153" s="2" t="s">
        <v>305</v>
      </c>
      <c r="J153" s="84">
        <f t="shared" si="13"/>
        <v>6.75</v>
      </c>
      <c r="K153" s="81">
        <f t="shared" si="14"/>
        <v>5.4</v>
      </c>
      <c r="L153" s="94">
        <f t="shared" si="15"/>
        <v>2.16</v>
      </c>
      <c r="M153" s="89">
        <f t="shared" si="16"/>
        <v>3.7800000000000002</v>
      </c>
      <c r="N153" s="81">
        <f t="shared" si="12"/>
        <v>6.75</v>
      </c>
      <c r="O153" s="84">
        <f t="shared" si="17"/>
        <v>7.6949999999999994</v>
      </c>
    </row>
    <row r="154" spans="1:15" x14ac:dyDescent="0.25">
      <c r="A154">
        <v>60</v>
      </c>
      <c r="B154">
        <v>7158</v>
      </c>
      <c r="C154">
        <v>9</v>
      </c>
      <c r="D154" t="s">
        <v>306</v>
      </c>
      <c r="E154" s="3">
        <v>13.5</v>
      </c>
      <c r="F154">
        <v>964</v>
      </c>
      <c r="G154" s="2" t="s">
        <v>307</v>
      </c>
      <c r="H154" s="2" t="s">
        <v>307</v>
      </c>
      <c r="I154" s="2" t="s">
        <v>307</v>
      </c>
      <c r="J154" s="84">
        <f t="shared" si="13"/>
        <v>6.75</v>
      </c>
      <c r="K154" s="81">
        <f t="shared" si="14"/>
        <v>5.4</v>
      </c>
      <c r="L154" s="94">
        <f t="shared" si="15"/>
        <v>2.16</v>
      </c>
      <c r="M154" s="89">
        <f t="shared" si="16"/>
        <v>3.7800000000000002</v>
      </c>
      <c r="N154" s="81">
        <f t="shared" si="12"/>
        <v>6.75</v>
      </c>
      <c r="O154" s="84">
        <f t="shared" si="17"/>
        <v>7.6949999999999994</v>
      </c>
    </row>
    <row r="155" spans="1:15" x14ac:dyDescent="0.25">
      <c r="A155">
        <v>60</v>
      </c>
      <c r="B155">
        <v>7159</v>
      </c>
      <c r="C155">
        <v>7</v>
      </c>
      <c r="D155" t="s">
        <v>308</v>
      </c>
      <c r="E155" s="3">
        <v>13.5</v>
      </c>
      <c r="F155">
        <v>964</v>
      </c>
      <c r="G155" s="2" t="s">
        <v>309</v>
      </c>
      <c r="H155" s="2" t="s">
        <v>309</v>
      </c>
      <c r="I155" s="2" t="s">
        <v>309</v>
      </c>
      <c r="J155" s="84">
        <f t="shared" si="13"/>
        <v>6.75</v>
      </c>
      <c r="K155" s="81">
        <f t="shared" si="14"/>
        <v>5.4</v>
      </c>
      <c r="L155" s="94">
        <f t="shared" si="15"/>
        <v>2.16</v>
      </c>
      <c r="M155" s="89">
        <f t="shared" si="16"/>
        <v>3.7800000000000002</v>
      </c>
      <c r="N155" s="81">
        <f t="shared" si="12"/>
        <v>6.75</v>
      </c>
      <c r="O155" s="84">
        <f t="shared" si="17"/>
        <v>7.6949999999999994</v>
      </c>
    </row>
    <row r="156" spans="1:15" x14ac:dyDescent="0.25">
      <c r="A156">
        <v>60</v>
      </c>
      <c r="B156">
        <v>7160</v>
      </c>
      <c r="C156">
        <v>5</v>
      </c>
      <c r="D156" t="s">
        <v>310</v>
      </c>
      <c r="E156" s="3">
        <v>13.5</v>
      </c>
      <c r="F156">
        <v>964</v>
      </c>
      <c r="G156" s="2" t="s">
        <v>187</v>
      </c>
      <c r="H156" s="2" t="s">
        <v>187</v>
      </c>
      <c r="I156" s="2" t="s">
        <v>187</v>
      </c>
      <c r="J156" s="84">
        <f t="shared" si="13"/>
        <v>6.75</v>
      </c>
      <c r="K156" s="81">
        <f t="shared" si="14"/>
        <v>5.4</v>
      </c>
      <c r="L156" s="94">
        <f t="shared" si="15"/>
        <v>2.16</v>
      </c>
      <c r="M156" s="89">
        <f t="shared" si="16"/>
        <v>3.7800000000000002</v>
      </c>
      <c r="N156" s="81">
        <f t="shared" si="12"/>
        <v>6.75</v>
      </c>
      <c r="O156" s="84">
        <f t="shared" si="17"/>
        <v>7.6949999999999994</v>
      </c>
    </row>
    <row r="157" spans="1:15" x14ac:dyDescent="0.25">
      <c r="A157">
        <v>60</v>
      </c>
      <c r="B157">
        <v>7161</v>
      </c>
      <c r="C157">
        <v>3</v>
      </c>
      <c r="D157" t="s">
        <v>311</v>
      </c>
      <c r="E157" s="3">
        <v>13.5</v>
      </c>
      <c r="F157">
        <v>964</v>
      </c>
      <c r="G157" s="2" t="s">
        <v>312</v>
      </c>
      <c r="H157" s="2" t="s">
        <v>312</v>
      </c>
      <c r="I157" s="2" t="s">
        <v>312</v>
      </c>
      <c r="J157" s="84">
        <f t="shared" si="13"/>
        <v>6.75</v>
      </c>
      <c r="K157" s="81">
        <f t="shared" si="14"/>
        <v>5.4</v>
      </c>
      <c r="L157" s="94">
        <f t="shared" si="15"/>
        <v>2.16</v>
      </c>
      <c r="M157" s="89">
        <f t="shared" si="16"/>
        <v>3.7800000000000002</v>
      </c>
      <c r="N157" s="81">
        <f t="shared" si="12"/>
        <v>6.75</v>
      </c>
      <c r="O157" s="84">
        <f t="shared" si="17"/>
        <v>7.6949999999999994</v>
      </c>
    </row>
    <row r="158" spans="1:15" x14ac:dyDescent="0.25">
      <c r="A158">
        <v>60</v>
      </c>
      <c r="B158">
        <v>7162</v>
      </c>
      <c r="C158">
        <v>1</v>
      </c>
      <c r="D158" t="s">
        <v>313</v>
      </c>
      <c r="E158" s="3">
        <v>13.5</v>
      </c>
      <c r="F158">
        <v>964</v>
      </c>
      <c r="G158" s="2" t="s">
        <v>314</v>
      </c>
      <c r="H158" s="2" t="s">
        <v>314</v>
      </c>
      <c r="I158" s="2" t="s">
        <v>314</v>
      </c>
      <c r="J158" s="84">
        <f t="shared" si="13"/>
        <v>6.75</v>
      </c>
      <c r="K158" s="81">
        <f t="shared" si="14"/>
        <v>5.4</v>
      </c>
      <c r="L158" s="94">
        <f t="shared" si="15"/>
        <v>2.16</v>
      </c>
      <c r="M158" s="89">
        <f t="shared" si="16"/>
        <v>3.7800000000000002</v>
      </c>
      <c r="N158" s="81">
        <f t="shared" si="12"/>
        <v>6.75</v>
      </c>
      <c r="O158" s="84">
        <f t="shared" si="17"/>
        <v>7.6949999999999994</v>
      </c>
    </row>
    <row r="159" spans="1:15" x14ac:dyDescent="0.25">
      <c r="A159">
        <v>60</v>
      </c>
      <c r="B159">
        <v>7163</v>
      </c>
      <c r="C159">
        <v>9</v>
      </c>
      <c r="D159" t="s">
        <v>315</v>
      </c>
      <c r="E159" s="3">
        <v>13.5</v>
      </c>
      <c r="F159">
        <v>964</v>
      </c>
      <c r="G159" s="2" t="s">
        <v>316</v>
      </c>
      <c r="H159" s="2" t="s">
        <v>316</v>
      </c>
      <c r="I159" s="2" t="s">
        <v>316</v>
      </c>
      <c r="J159" s="84">
        <f t="shared" si="13"/>
        <v>6.75</v>
      </c>
      <c r="K159" s="81">
        <f t="shared" si="14"/>
        <v>5.4</v>
      </c>
      <c r="L159" s="94">
        <f t="shared" si="15"/>
        <v>2.16</v>
      </c>
      <c r="M159" s="89">
        <f t="shared" si="16"/>
        <v>3.7800000000000002</v>
      </c>
      <c r="N159" s="81">
        <f t="shared" si="12"/>
        <v>6.75</v>
      </c>
      <c r="O159" s="84">
        <f t="shared" si="17"/>
        <v>7.6949999999999994</v>
      </c>
    </row>
    <row r="160" spans="1:15" x14ac:dyDescent="0.25">
      <c r="A160">
        <v>60</v>
      </c>
      <c r="B160">
        <v>7164</v>
      </c>
      <c r="C160">
        <v>7</v>
      </c>
      <c r="D160" t="s">
        <v>317</v>
      </c>
      <c r="E160" s="3">
        <v>13.5</v>
      </c>
      <c r="F160">
        <v>964</v>
      </c>
      <c r="G160" s="2" t="s">
        <v>318</v>
      </c>
      <c r="H160" s="2" t="s">
        <v>318</v>
      </c>
      <c r="I160" s="2" t="s">
        <v>318</v>
      </c>
      <c r="J160" s="84">
        <f t="shared" si="13"/>
        <v>6.75</v>
      </c>
      <c r="K160" s="81">
        <f t="shared" si="14"/>
        <v>5.4</v>
      </c>
      <c r="L160" s="94">
        <f t="shared" si="15"/>
        <v>2.16</v>
      </c>
      <c r="M160" s="89">
        <f t="shared" si="16"/>
        <v>3.7800000000000002</v>
      </c>
      <c r="N160" s="81">
        <f t="shared" si="12"/>
        <v>6.75</v>
      </c>
      <c r="O160" s="84">
        <f t="shared" si="17"/>
        <v>7.6949999999999994</v>
      </c>
    </row>
    <row r="161" spans="1:15" x14ac:dyDescent="0.25">
      <c r="A161">
        <v>60</v>
      </c>
      <c r="B161">
        <v>7165</v>
      </c>
      <c r="C161">
        <v>4</v>
      </c>
      <c r="D161" t="s">
        <v>319</v>
      </c>
      <c r="E161" s="3">
        <v>13.5</v>
      </c>
      <c r="F161">
        <v>964</v>
      </c>
      <c r="G161" s="2" t="s">
        <v>320</v>
      </c>
      <c r="H161" s="2" t="s">
        <v>320</v>
      </c>
      <c r="I161" s="2" t="s">
        <v>320</v>
      </c>
      <c r="J161" s="84">
        <f t="shared" si="13"/>
        <v>6.75</v>
      </c>
      <c r="K161" s="81">
        <f t="shared" si="14"/>
        <v>5.4</v>
      </c>
      <c r="L161" s="94">
        <f t="shared" si="15"/>
        <v>2.16</v>
      </c>
      <c r="M161" s="89">
        <f t="shared" si="16"/>
        <v>3.7800000000000002</v>
      </c>
      <c r="N161" s="81">
        <f t="shared" si="12"/>
        <v>6.75</v>
      </c>
      <c r="O161" s="84">
        <f t="shared" si="17"/>
        <v>7.6949999999999994</v>
      </c>
    </row>
    <row r="162" spans="1:15" x14ac:dyDescent="0.25">
      <c r="A162">
        <v>60</v>
      </c>
      <c r="B162">
        <v>7166</v>
      </c>
      <c r="C162">
        <v>2</v>
      </c>
      <c r="D162" t="s">
        <v>321</v>
      </c>
      <c r="E162" s="3">
        <v>13.5</v>
      </c>
      <c r="F162">
        <v>964</v>
      </c>
      <c r="G162" s="2" t="s">
        <v>322</v>
      </c>
      <c r="H162" s="2" t="s">
        <v>322</v>
      </c>
      <c r="I162" s="2" t="s">
        <v>322</v>
      </c>
      <c r="J162" s="84">
        <f t="shared" si="13"/>
        <v>6.75</v>
      </c>
      <c r="K162" s="81">
        <f t="shared" si="14"/>
        <v>5.4</v>
      </c>
      <c r="L162" s="94">
        <f t="shared" si="15"/>
        <v>2.16</v>
      </c>
      <c r="M162" s="89">
        <f t="shared" si="16"/>
        <v>3.7800000000000002</v>
      </c>
      <c r="N162" s="81">
        <f t="shared" si="12"/>
        <v>6.75</v>
      </c>
      <c r="O162" s="84">
        <f t="shared" si="17"/>
        <v>7.6949999999999994</v>
      </c>
    </row>
    <row r="163" spans="1:15" x14ac:dyDescent="0.25">
      <c r="A163">
        <v>60</v>
      </c>
      <c r="B163">
        <v>7167</v>
      </c>
      <c r="C163">
        <v>0</v>
      </c>
      <c r="D163" t="s">
        <v>323</v>
      </c>
      <c r="E163" s="3">
        <v>13.5</v>
      </c>
      <c r="F163">
        <v>964</v>
      </c>
      <c r="G163" s="2" t="s">
        <v>324</v>
      </c>
      <c r="H163" s="2" t="s">
        <v>324</v>
      </c>
      <c r="I163" s="2" t="s">
        <v>324</v>
      </c>
      <c r="J163" s="84">
        <f t="shared" si="13"/>
        <v>6.75</v>
      </c>
      <c r="K163" s="81">
        <f t="shared" si="14"/>
        <v>5.4</v>
      </c>
      <c r="L163" s="94">
        <f t="shared" si="15"/>
        <v>2.16</v>
      </c>
      <c r="M163" s="89">
        <f t="shared" si="16"/>
        <v>3.7800000000000002</v>
      </c>
      <c r="N163" s="81">
        <f t="shared" si="12"/>
        <v>6.75</v>
      </c>
      <c r="O163" s="84">
        <f t="shared" si="17"/>
        <v>7.6949999999999994</v>
      </c>
    </row>
    <row r="164" spans="1:15" x14ac:dyDescent="0.25">
      <c r="A164">
        <v>60</v>
      </c>
      <c r="B164">
        <v>7168</v>
      </c>
      <c r="C164">
        <v>8</v>
      </c>
      <c r="D164" t="s">
        <v>325</v>
      </c>
      <c r="E164" s="3">
        <v>13.5</v>
      </c>
      <c r="F164">
        <v>964</v>
      </c>
      <c r="G164" s="2" t="s">
        <v>326</v>
      </c>
      <c r="H164" s="2" t="s">
        <v>326</v>
      </c>
      <c r="I164" s="2" t="s">
        <v>326</v>
      </c>
      <c r="J164" s="84">
        <f t="shared" si="13"/>
        <v>6.75</v>
      </c>
      <c r="K164" s="81">
        <f t="shared" si="14"/>
        <v>5.4</v>
      </c>
      <c r="L164" s="94">
        <f t="shared" si="15"/>
        <v>2.16</v>
      </c>
      <c r="M164" s="89">
        <f t="shared" si="16"/>
        <v>3.7800000000000002</v>
      </c>
      <c r="N164" s="81">
        <f t="shared" si="12"/>
        <v>6.75</v>
      </c>
      <c r="O164" s="84">
        <f t="shared" si="17"/>
        <v>7.6949999999999994</v>
      </c>
    </row>
    <row r="165" spans="1:15" x14ac:dyDescent="0.25">
      <c r="A165">
        <v>60</v>
      </c>
      <c r="B165">
        <v>7170</v>
      </c>
      <c r="C165">
        <v>4</v>
      </c>
      <c r="D165" t="s">
        <v>327</v>
      </c>
      <c r="E165" s="3">
        <v>13.5</v>
      </c>
      <c r="F165">
        <v>964</v>
      </c>
      <c r="G165" s="2" t="s">
        <v>328</v>
      </c>
      <c r="H165" s="2" t="s">
        <v>328</v>
      </c>
      <c r="I165" s="2" t="s">
        <v>328</v>
      </c>
      <c r="J165" s="84">
        <f t="shared" si="13"/>
        <v>6.75</v>
      </c>
      <c r="K165" s="81">
        <f t="shared" si="14"/>
        <v>5.4</v>
      </c>
      <c r="L165" s="94">
        <f t="shared" si="15"/>
        <v>2.16</v>
      </c>
      <c r="M165" s="89">
        <f t="shared" si="16"/>
        <v>3.7800000000000002</v>
      </c>
      <c r="N165" s="81">
        <f t="shared" si="12"/>
        <v>6.75</v>
      </c>
      <c r="O165" s="84">
        <f t="shared" si="17"/>
        <v>7.6949999999999994</v>
      </c>
    </row>
    <row r="166" spans="1:15" x14ac:dyDescent="0.25">
      <c r="A166">
        <v>60</v>
      </c>
      <c r="B166">
        <v>7171</v>
      </c>
      <c r="C166">
        <v>2</v>
      </c>
      <c r="D166" t="s">
        <v>329</v>
      </c>
      <c r="E166" s="3">
        <v>13.5</v>
      </c>
      <c r="F166">
        <v>964</v>
      </c>
      <c r="G166" s="2" t="s">
        <v>330</v>
      </c>
      <c r="H166" s="2" t="s">
        <v>330</v>
      </c>
      <c r="I166" s="2" t="s">
        <v>330</v>
      </c>
      <c r="J166" s="84">
        <f t="shared" si="13"/>
        <v>6.75</v>
      </c>
      <c r="K166" s="81">
        <f t="shared" si="14"/>
        <v>5.4</v>
      </c>
      <c r="L166" s="94">
        <f t="shared" si="15"/>
        <v>2.16</v>
      </c>
      <c r="M166" s="89">
        <f t="shared" si="16"/>
        <v>3.7800000000000002</v>
      </c>
      <c r="N166" s="81">
        <f t="shared" si="12"/>
        <v>6.75</v>
      </c>
      <c r="O166" s="84">
        <f t="shared" si="17"/>
        <v>7.6949999999999994</v>
      </c>
    </row>
    <row r="167" spans="1:15" x14ac:dyDescent="0.25">
      <c r="A167">
        <v>60</v>
      </c>
      <c r="B167">
        <v>7172</v>
      </c>
      <c r="C167">
        <v>0</v>
      </c>
      <c r="D167" t="s">
        <v>331</v>
      </c>
      <c r="E167" s="3">
        <v>13.5</v>
      </c>
      <c r="F167">
        <v>964</v>
      </c>
      <c r="G167" s="2" t="s">
        <v>332</v>
      </c>
      <c r="H167" s="2" t="s">
        <v>332</v>
      </c>
      <c r="I167" s="2" t="s">
        <v>332</v>
      </c>
      <c r="J167" s="84">
        <f t="shared" si="13"/>
        <v>6.75</v>
      </c>
      <c r="K167" s="81">
        <f t="shared" si="14"/>
        <v>5.4</v>
      </c>
      <c r="L167" s="94">
        <f t="shared" si="15"/>
        <v>2.16</v>
      </c>
      <c r="M167" s="89">
        <f t="shared" si="16"/>
        <v>3.7800000000000002</v>
      </c>
      <c r="N167" s="81">
        <f t="shared" si="12"/>
        <v>6.75</v>
      </c>
      <c r="O167" s="84">
        <f t="shared" si="17"/>
        <v>7.6949999999999994</v>
      </c>
    </row>
    <row r="168" spans="1:15" x14ac:dyDescent="0.25">
      <c r="A168">
        <v>60</v>
      </c>
      <c r="B168">
        <v>7173</v>
      </c>
      <c r="C168">
        <v>8</v>
      </c>
      <c r="D168" t="s">
        <v>333</v>
      </c>
      <c r="E168" s="3">
        <v>13.5</v>
      </c>
      <c r="F168">
        <v>964</v>
      </c>
      <c r="G168" s="2" t="s">
        <v>334</v>
      </c>
      <c r="H168" s="2" t="s">
        <v>334</v>
      </c>
      <c r="I168" s="2" t="s">
        <v>334</v>
      </c>
      <c r="J168" s="84">
        <f t="shared" si="13"/>
        <v>6.75</v>
      </c>
      <c r="K168" s="81">
        <f t="shared" si="14"/>
        <v>5.4</v>
      </c>
      <c r="L168" s="94">
        <f t="shared" si="15"/>
        <v>2.16</v>
      </c>
      <c r="M168" s="89">
        <f t="shared" si="16"/>
        <v>3.7800000000000002</v>
      </c>
      <c r="N168" s="81">
        <f t="shared" si="12"/>
        <v>6.75</v>
      </c>
      <c r="O168" s="84">
        <f t="shared" si="17"/>
        <v>7.6949999999999994</v>
      </c>
    </row>
    <row r="169" spans="1:15" x14ac:dyDescent="0.25">
      <c r="A169">
        <v>60</v>
      </c>
      <c r="B169">
        <v>7174</v>
      </c>
      <c r="C169">
        <v>6</v>
      </c>
      <c r="D169" t="s">
        <v>335</v>
      </c>
      <c r="E169" s="3">
        <v>13.5</v>
      </c>
      <c r="F169">
        <v>964</v>
      </c>
      <c r="G169" s="2" t="s">
        <v>336</v>
      </c>
      <c r="H169" s="2" t="s">
        <v>336</v>
      </c>
      <c r="I169" s="2" t="s">
        <v>336</v>
      </c>
      <c r="J169" s="84">
        <f t="shared" si="13"/>
        <v>6.75</v>
      </c>
      <c r="K169" s="81">
        <f t="shared" si="14"/>
        <v>5.4</v>
      </c>
      <c r="L169" s="94">
        <f t="shared" si="15"/>
        <v>2.16</v>
      </c>
      <c r="M169" s="89">
        <f t="shared" si="16"/>
        <v>3.7800000000000002</v>
      </c>
      <c r="N169" s="81">
        <f t="shared" si="12"/>
        <v>6.75</v>
      </c>
      <c r="O169" s="84">
        <f t="shared" si="17"/>
        <v>7.6949999999999994</v>
      </c>
    </row>
    <row r="170" spans="1:15" x14ac:dyDescent="0.25">
      <c r="A170">
        <v>60</v>
      </c>
      <c r="B170">
        <v>7175</v>
      </c>
      <c r="C170">
        <v>3</v>
      </c>
      <c r="D170" t="s">
        <v>337</v>
      </c>
      <c r="E170" s="3">
        <v>13.5</v>
      </c>
      <c r="F170">
        <v>964</v>
      </c>
      <c r="G170" s="2" t="s">
        <v>338</v>
      </c>
      <c r="H170" s="2" t="s">
        <v>338</v>
      </c>
      <c r="I170" s="2" t="s">
        <v>338</v>
      </c>
      <c r="J170" s="84">
        <f t="shared" si="13"/>
        <v>6.75</v>
      </c>
      <c r="K170" s="81">
        <f t="shared" si="14"/>
        <v>5.4</v>
      </c>
      <c r="L170" s="94">
        <f t="shared" si="15"/>
        <v>2.16</v>
      </c>
      <c r="M170" s="89">
        <f t="shared" si="16"/>
        <v>3.7800000000000002</v>
      </c>
      <c r="N170" s="81">
        <f t="shared" si="12"/>
        <v>6.75</v>
      </c>
      <c r="O170" s="84">
        <f t="shared" si="17"/>
        <v>7.6949999999999994</v>
      </c>
    </row>
    <row r="171" spans="1:15" x14ac:dyDescent="0.25">
      <c r="A171">
        <v>60</v>
      </c>
      <c r="B171">
        <v>7176</v>
      </c>
      <c r="C171">
        <v>1</v>
      </c>
      <c r="D171" t="s">
        <v>339</v>
      </c>
      <c r="E171" s="3">
        <v>13.5</v>
      </c>
      <c r="F171">
        <v>964</v>
      </c>
      <c r="G171" s="2" t="s">
        <v>340</v>
      </c>
      <c r="H171" s="2" t="s">
        <v>340</v>
      </c>
      <c r="I171" s="2" t="s">
        <v>340</v>
      </c>
      <c r="J171" s="84">
        <f t="shared" si="13"/>
        <v>6.75</v>
      </c>
      <c r="K171" s="81">
        <f t="shared" si="14"/>
        <v>5.4</v>
      </c>
      <c r="L171" s="94">
        <f t="shared" si="15"/>
        <v>2.16</v>
      </c>
      <c r="M171" s="89">
        <f t="shared" si="16"/>
        <v>3.7800000000000002</v>
      </c>
      <c r="N171" s="81">
        <f t="shared" si="12"/>
        <v>6.75</v>
      </c>
      <c r="O171" s="84">
        <f t="shared" si="17"/>
        <v>7.6949999999999994</v>
      </c>
    </row>
    <row r="172" spans="1:15" x14ac:dyDescent="0.25">
      <c r="A172">
        <v>60</v>
      </c>
      <c r="B172">
        <v>7178</v>
      </c>
      <c r="C172">
        <v>7</v>
      </c>
      <c r="D172" t="s">
        <v>341</v>
      </c>
      <c r="E172" s="3">
        <v>13.5</v>
      </c>
      <c r="F172">
        <v>964</v>
      </c>
      <c r="G172" s="2" t="s">
        <v>342</v>
      </c>
      <c r="H172" s="2" t="s">
        <v>342</v>
      </c>
      <c r="I172" s="2" t="s">
        <v>342</v>
      </c>
      <c r="J172" s="84">
        <f t="shared" si="13"/>
        <v>6.75</v>
      </c>
      <c r="K172" s="81">
        <f t="shared" si="14"/>
        <v>5.4</v>
      </c>
      <c r="L172" s="94">
        <f t="shared" si="15"/>
        <v>2.16</v>
      </c>
      <c r="M172" s="89">
        <f t="shared" si="16"/>
        <v>3.7800000000000002</v>
      </c>
      <c r="N172" s="81">
        <f t="shared" si="12"/>
        <v>6.75</v>
      </c>
      <c r="O172" s="84">
        <f t="shared" si="17"/>
        <v>7.6949999999999994</v>
      </c>
    </row>
    <row r="173" spans="1:15" x14ac:dyDescent="0.25">
      <c r="A173">
        <v>60</v>
      </c>
      <c r="B173">
        <v>7179</v>
      </c>
      <c r="C173">
        <v>5</v>
      </c>
      <c r="D173" t="s">
        <v>343</v>
      </c>
      <c r="E173" s="3">
        <v>13.5</v>
      </c>
      <c r="F173">
        <v>964</v>
      </c>
      <c r="G173" s="2" t="s">
        <v>344</v>
      </c>
      <c r="H173" s="2" t="s">
        <v>344</v>
      </c>
      <c r="I173" s="2" t="s">
        <v>344</v>
      </c>
      <c r="J173" s="84">
        <f t="shared" si="13"/>
        <v>6.75</v>
      </c>
      <c r="K173" s="81">
        <f t="shared" si="14"/>
        <v>5.4</v>
      </c>
      <c r="L173" s="94">
        <f t="shared" si="15"/>
        <v>2.16</v>
      </c>
      <c r="M173" s="89">
        <f t="shared" si="16"/>
        <v>3.7800000000000002</v>
      </c>
      <c r="N173" s="81">
        <f t="shared" si="12"/>
        <v>6.75</v>
      </c>
      <c r="O173" s="84">
        <f t="shared" si="17"/>
        <v>7.6949999999999994</v>
      </c>
    </row>
    <row r="174" spans="1:15" x14ac:dyDescent="0.25">
      <c r="A174">
        <v>60</v>
      </c>
      <c r="B174">
        <v>7180</v>
      </c>
      <c r="C174">
        <v>3</v>
      </c>
      <c r="D174" t="s">
        <v>345</v>
      </c>
      <c r="E174" s="3">
        <v>13.5</v>
      </c>
      <c r="F174">
        <v>964</v>
      </c>
      <c r="G174" s="2" t="s">
        <v>346</v>
      </c>
      <c r="H174" s="2" t="s">
        <v>346</v>
      </c>
      <c r="I174" s="2" t="s">
        <v>346</v>
      </c>
      <c r="J174" s="84">
        <f t="shared" si="13"/>
        <v>6.75</v>
      </c>
      <c r="K174" s="81">
        <f t="shared" si="14"/>
        <v>5.4</v>
      </c>
      <c r="L174" s="94">
        <f t="shared" si="15"/>
        <v>2.16</v>
      </c>
      <c r="M174" s="89">
        <f t="shared" si="16"/>
        <v>3.7800000000000002</v>
      </c>
      <c r="N174" s="81">
        <f t="shared" si="12"/>
        <v>6.75</v>
      </c>
      <c r="O174" s="84">
        <f t="shared" si="17"/>
        <v>7.6949999999999994</v>
      </c>
    </row>
    <row r="175" spans="1:15" x14ac:dyDescent="0.25">
      <c r="A175">
        <v>60</v>
      </c>
      <c r="B175">
        <v>7181</v>
      </c>
      <c r="C175">
        <v>1</v>
      </c>
      <c r="D175" t="s">
        <v>347</v>
      </c>
      <c r="E175" s="3">
        <v>13.5</v>
      </c>
      <c r="F175">
        <v>964</v>
      </c>
      <c r="G175" s="2" t="s">
        <v>348</v>
      </c>
      <c r="H175" s="2" t="s">
        <v>348</v>
      </c>
      <c r="I175" s="2" t="s">
        <v>348</v>
      </c>
      <c r="J175" s="84">
        <f t="shared" si="13"/>
        <v>6.75</v>
      </c>
      <c r="K175" s="81">
        <f t="shared" si="14"/>
        <v>5.4</v>
      </c>
      <c r="L175" s="94">
        <f t="shared" si="15"/>
        <v>2.16</v>
      </c>
      <c r="M175" s="89">
        <f t="shared" si="16"/>
        <v>3.7800000000000002</v>
      </c>
      <c r="N175" s="81">
        <f t="shared" si="12"/>
        <v>6.75</v>
      </c>
      <c r="O175" s="84">
        <f t="shared" si="17"/>
        <v>7.6949999999999994</v>
      </c>
    </row>
    <row r="176" spans="1:15" x14ac:dyDescent="0.25">
      <c r="A176">
        <v>60</v>
      </c>
      <c r="B176">
        <v>7182</v>
      </c>
      <c r="C176">
        <v>9</v>
      </c>
      <c r="D176" t="s">
        <v>349</v>
      </c>
      <c r="E176" s="3">
        <v>13.5</v>
      </c>
      <c r="F176">
        <v>964</v>
      </c>
      <c r="G176" s="2" t="s">
        <v>350</v>
      </c>
      <c r="H176" s="2" t="s">
        <v>350</v>
      </c>
      <c r="I176" s="2" t="s">
        <v>350</v>
      </c>
      <c r="J176" s="84">
        <f t="shared" si="13"/>
        <v>6.75</v>
      </c>
      <c r="K176" s="81">
        <f t="shared" si="14"/>
        <v>5.4</v>
      </c>
      <c r="L176" s="94">
        <f t="shared" si="15"/>
        <v>2.16</v>
      </c>
      <c r="M176" s="89">
        <f t="shared" si="16"/>
        <v>3.7800000000000002</v>
      </c>
      <c r="N176" s="81">
        <f t="shared" si="12"/>
        <v>6.75</v>
      </c>
      <c r="O176" s="84">
        <f t="shared" si="17"/>
        <v>7.6949999999999994</v>
      </c>
    </row>
    <row r="177" spans="1:15" x14ac:dyDescent="0.25">
      <c r="A177">
        <v>60</v>
      </c>
      <c r="B177">
        <v>7183</v>
      </c>
      <c r="C177">
        <v>7</v>
      </c>
      <c r="D177" t="s">
        <v>351</v>
      </c>
      <c r="E177" s="3">
        <v>6</v>
      </c>
      <c r="F177">
        <v>964</v>
      </c>
      <c r="G177" s="2" t="s">
        <v>352</v>
      </c>
      <c r="H177" s="2" t="s">
        <v>352</v>
      </c>
      <c r="I177" s="2" t="s">
        <v>352</v>
      </c>
      <c r="J177" s="84">
        <f t="shared" si="13"/>
        <v>3</v>
      </c>
      <c r="K177" s="81">
        <f t="shared" si="14"/>
        <v>2.4000000000000004</v>
      </c>
      <c r="L177" s="94">
        <f t="shared" si="15"/>
        <v>0.96</v>
      </c>
      <c r="M177" s="89">
        <f t="shared" si="16"/>
        <v>1.6800000000000002</v>
      </c>
      <c r="N177" s="81">
        <f t="shared" si="12"/>
        <v>3</v>
      </c>
      <c r="O177" s="84">
        <f t="shared" si="17"/>
        <v>3.42</v>
      </c>
    </row>
    <row r="178" spans="1:15" x14ac:dyDescent="0.25">
      <c r="A178">
        <v>60</v>
      </c>
      <c r="B178">
        <v>7184</v>
      </c>
      <c r="C178">
        <v>5</v>
      </c>
      <c r="D178" t="s">
        <v>298</v>
      </c>
      <c r="E178" s="3">
        <v>13.5</v>
      </c>
      <c r="F178">
        <v>964</v>
      </c>
      <c r="G178" s="2" t="s">
        <v>353</v>
      </c>
      <c r="H178" s="2" t="s">
        <v>353</v>
      </c>
      <c r="I178" s="2" t="s">
        <v>353</v>
      </c>
      <c r="J178" s="84">
        <f t="shared" si="13"/>
        <v>6.75</v>
      </c>
      <c r="K178" s="81">
        <f t="shared" si="14"/>
        <v>5.4</v>
      </c>
      <c r="L178" s="94">
        <f t="shared" si="15"/>
        <v>2.16</v>
      </c>
      <c r="M178" s="89">
        <f t="shared" si="16"/>
        <v>3.7800000000000002</v>
      </c>
      <c r="N178" s="81">
        <f t="shared" si="12"/>
        <v>6.75</v>
      </c>
      <c r="O178" s="84">
        <f t="shared" si="17"/>
        <v>7.6949999999999994</v>
      </c>
    </row>
    <row r="179" spans="1:15" x14ac:dyDescent="0.25">
      <c r="A179">
        <v>60</v>
      </c>
      <c r="B179">
        <v>7185</v>
      </c>
      <c r="C179">
        <v>2</v>
      </c>
      <c r="D179" t="s">
        <v>354</v>
      </c>
      <c r="E179" s="3">
        <v>13.5</v>
      </c>
      <c r="F179">
        <v>964</v>
      </c>
      <c r="G179" s="2" t="s">
        <v>355</v>
      </c>
      <c r="H179" s="2" t="s">
        <v>355</v>
      </c>
      <c r="I179" s="2" t="s">
        <v>355</v>
      </c>
      <c r="J179" s="84">
        <f t="shared" si="13"/>
        <v>6.75</v>
      </c>
      <c r="K179" s="81">
        <f t="shared" si="14"/>
        <v>5.4</v>
      </c>
      <c r="L179" s="94">
        <f t="shared" si="15"/>
        <v>2.16</v>
      </c>
      <c r="M179" s="89">
        <f t="shared" si="16"/>
        <v>3.7800000000000002</v>
      </c>
      <c r="N179" s="81">
        <f t="shared" si="12"/>
        <v>6.75</v>
      </c>
      <c r="O179" s="84">
        <f t="shared" si="17"/>
        <v>7.6949999999999994</v>
      </c>
    </row>
    <row r="180" spans="1:15" x14ac:dyDescent="0.25">
      <c r="A180">
        <v>60</v>
      </c>
      <c r="B180">
        <v>7186</v>
      </c>
      <c r="C180">
        <v>0</v>
      </c>
      <c r="D180" t="s">
        <v>356</v>
      </c>
      <c r="E180" s="3">
        <v>13.5</v>
      </c>
      <c r="F180">
        <v>964</v>
      </c>
      <c r="G180" s="2" t="s">
        <v>357</v>
      </c>
      <c r="H180" s="2" t="s">
        <v>357</v>
      </c>
      <c r="I180" s="2" t="s">
        <v>357</v>
      </c>
      <c r="J180" s="84">
        <f t="shared" si="13"/>
        <v>6.75</v>
      </c>
      <c r="K180" s="81">
        <f t="shared" si="14"/>
        <v>5.4</v>
      </c>
      <c r="L180" s="94">
        <f t="shared" si="15"/>
        <v>2.16</v>
      </c>
      <c r="M180" s="89">
        <f t="shared" si="16"/>
        <v>3.7800000000000002</v>
      </c>
      <c r="N180" s="81">
        <f t="shared" si="12"/>
        <v>6.75</v>
      </c>
      <c r="O180" s="84">
        <f t="shared" si="17"/>
        <v>7.6949999999999994</v>
      </c>
    </row>
    <row r="181" spans="1:15" x14ac:dyDescent="0.25">
      <c r="A181">
        <v>60</v>
      </c>
      <c r="B181">
        <v>7187</v>
      </c>
      <c r="C181">
        <v>8</v>
      </c>
      <c r="D181" t="s">
        <v>358</v>
      </c>
      <c r="E181" s="3">
        <v>13.5</v>
      </c>
      <c r="F181">
        <v>964</v>
      </c>
      <c r="G181" s="2" t="s">
        <v>359</v>
      </c>
      <c r="H181" s="2" t="s">
        <v>359</v>
      </c>
      <c r="I181" s="2" t="s">
        <v>359</v>
      </c>
      <c r="J181" s="84">
        <f t="shared" si="13"/>
        <v>6.75</v>
      </c>
      <c r="K181" s="81">
        <f t="shared" si="14"/>
        <v>5.4</v>
      </c>
      <c r="L181" s="94">
        <f t="shared" si="15"/>
        <v>2.16</v>
      </c>
      <c r="M181" s="89">
        <f t="shared" si="16"/>
        <v>3.7800000000000002</v>
      </c>
      <c r="N181" s="81">
        <f t="shared" si="12"/>
        <v>6.75</v>
      </c>
      <c r="O181" s="84">
        <f t="shared" si="17"/>
        <v>7.6949999999999994</v>
      </c>
    </row>
    <row r="182" spans="1:15" x14ac:dyDescent="0.25">
      <c r="A182">
        <v>60</v>
      </c>
      <c r="B182">
        <v>7188</v>
      </c>
      <c r="C182">
        <v>6</v>
      </c>
      <c r="D182" t="s">
        <v>360</v>
      </c>
      <c r="E182" s="3">
        <v>13.5</v>
      </c>
      <c r="F182">
        <v>964</v>
      </c>
      <c r="G182" s="2" t="s">
        <v>361</v>
      </c>
      <c r="H182" s="2" t="s">
        <v>361</v>
      </c>
      <c r="I182" s="2" t="s">
        <v>361</v>
      </c>
      <c r="J182" s="84">
        <f t="shared" si="13"/>
        <v>6.75</v>
      </c>
      <c r="K182" s="81">
        <f t="shared" si="14"/>
        <v>5.4</v>
      </c>
      <c r="L182" s="94">
        <f t="shared" si="15"/>
        <v>2.16</v>
      </c>
      <c r="M182" s="89">
        <f t="shared" si="16"/>
        <v>3.7800000000000002</v>
      </c>
      <c r="N182" s="81">
        <f t="shared" si="12"/>
        <v>6.75</v>
      </c>
      <c r="O182" s="84">
        <f t="shared" si="17"/>
        <v>7.6949999999999994</v>
      </c>
    </row>
    <row r="183" spans="1:15" x14ac:dyDescent="0.25">
      <c r="A183">
        <v>60</v>
      </c>
      <c r="B183">
        <v>7189</v>
      </c>
      <c r="C183">
        <v>4</v>
      </c>
      <c r="D183" t="s">
        <v>362</v>
      </c>
      <c r="E183" s="3">
        <v>13.5</v>
      </c>
      <c r="F183">
        <v>964</v>
      </c>
      <c r="G183" s="2" t="s">
        <v>363</v>
      </c>
      <c r="H183" s="2" t="s">
        <v>363</v>
      </c>
      <c r="I183" s="2" t="s">
        <v>363</v>
      </c>
      <c r="J183" s="84">
        <f t="shared" si="13"/>
        <v>6.75</v>
      </c>
      <c r="K183" s="81">
        <f t="shared" si="14"/>
        <v>5.4</v>
      </c>
      <c r="L183" s="94">
        <f t="shared" si="15"/>
        <v>2.16</v>
      </c>
      <c r="M183" s="89">
        <f t="shared" si="16"/>
        <v>3.7800000000000002</v>
      </c>
      <c r="N183" s="81">
        <f t="shared" si="12"/>
        <v>6.75</v>
      </c>
      <c r="O183" s="84">
        <f t="shared" si="17"/>
        <v>7.6949999999999994</v>
      </c>
    </row>
    <row r="184" spans="1:15" x14ac:dyDescent="0.25">
      <c r="A184">
        <v>60</v>
      </c>
      <c r="B184">
        <v>7190</v>
      </c>
      <c r="C184">
        <v>2</v>
      </c>
      <c r="D184" t="s">
        <v>364</v>
      </c>
      <c r="E184" s="3">
        <v>13.5</v>
      </c>
      <c r="F184">
        <v>964</v>
      </c>
      <c r="G184" s="2" t="s">
        <v>365</v>
      </c>
      <c r="H184" s="2" t="s">
        <v>365</v>
      </c>
      <c r="I184" s="2" t="s">
        <v>365</v>
      </c>
      <c r="J184" s="84">
        <f t="shared" si="13"/>
        <v>6.75</v>
      </c>
      <c r="K184" s="81">
        <f t="shared" si="14"/>
        <v>5.4</v>
      </c>
      <c r="L184" s="94">
        <f t="shared" si="15"/>
        <v>2.16</v>
      </c>
      <c r="M184" s="89">
        <f t="shared" si="16"/>
        <v>3.7800000000000002</v>
      </c>
      <c r="N184" s="81">
        <f t="shared" si="12"/>
        <v>6.75</v>
      </c>
      <c r="O184" s="84">
        <f t="shared" si="17"/>
        <v>7.6949999999999994</v>
      </c>
    </row>
    <row r="185" spans="1:15" x14ac:dyDescent="0.25">
      <c r="A185">
        <v>60</v>
      </c>
      <c r="B185">
        <v>7191</v>
      </c>
      <c r="C185">
        <v>0</v>
      </c>
      <c r="D185" t="s">
        <v>366</v>
      </c>
      <c r="E185" s="3">
        <v>13.5</v>
      </c>
      <c r="F185">
        <v>964</v>
      </c>
      <c r="G185" s="2" t="s">
        <v>367</v>
      </c>
      <c r="H185" s="2" t="s">
        <v>367</v>
      </c>
      <c r="I185" s="2" t="s">
        <v>367</v>
      </c>
      <c r="J185" s="84">
        <f t="shared" si="13"/>
        <v>6.75</v>
      </c>
      <c r="K185" s="81">
        <f t="shared" si="14"/>
        <v>5.4</v>
      </c>
      <c r="L185" s="94">
        <f t="shared" si="15"/>
        <v>2.16</v>
      </c>
      <c r="M185" s="89">
        <f t="shared" si="16"/>
        <v>3.7800000000000002</v>
      </c>
      <c r="N185" s="81">
        <f t="shared" si="12"/>
        <v>6.75</v>
      </c>
      <c r="O185" s="84">
        <f t="shared" si="17"/>
        <v>7.6949999999999994</v>
      </c>
    </row>
    <row r="186" spans="1:15" x14ac:dyDescent="0.25">
      <c r="A186">
        <v>60</v>
      </c>
      <c r="B186">
        <v>7194</v>
      </c>
      <c r="C186">
        <v>4</v>
      </c>
      <c r="D186" t="s">
        <v>368</v>
      </c>
      <c r="E186" s="3">
        <v>13.5</v>
      </c>
      <c r="F186">
        <v>964</v>
      </c>
      <c r="G186" s="2" t="s">
        <v>369</v>
      </c>
      <c r="H186" s="2" t="s">
        <v>369</v>
      </c>
      <c r="I186" s="2" t="s">
        <v>369</v>
      </c>
      <c r="J186" s="84">
        <f t="shared" si="13"/>
        <v>6.75</v>
      </c>
      <c r="K186" s="81">
        <f t="shared" si="14"/>
        <v>5.4</v>
      </c>
      <c r="L186" s="94">
        <f t="shared" si="15"/>
        <v>2.16</v>
      </c>
      <c r="M186" s="89">
        <f t="shared" si="16"/>
        <v>3.7800000000000002</v>
      </c>
      <c r="N186" s="81">
        <f t="shared" si="12"/>
        <v>6.75</v>
      </c>
      <c r="O186" s="84">
        <f t="shared" si="17"/>
        <v>7.6949999999999994</v>
      </c>
    </row>
    <row r="187" spans="1:15" x14ac:dyDescent="0.25">
      <c r="A187">
        <v>60</v>
      </c>
      <c r="B187">
        <v>7195</v>
      </c>
      <c r="C187">
        <v>1</v>
      </c>
      <c r="D187" t="s">
        <v>370</v>
      </c>
      <c r="E187" s="3">
        <v>13.5</v>
      </c>
      <c r="F187">
        <v>964</v>
      </c>
      <c r="G187" s="2" t="s">
        <v>371</v>
      </c>
      <c r="H187" s="2" t="s">
        <v>371</v>
      </c>
      <c r="I187" s="2" t="s">
        <v>371</v>
      </c>
      <c r="J187" s="84">
        <f t="shared" si="13"/>
        <v>6.75</v>
      </c>
      <c r="K187" s="81">
        <f t="shared" si="14"/>
        <v>5.4</v>
      </c>
      <c r="L187" s="94">
        <f t="shared" si="15"/>
        <v>2.16</v>
      </c>
      <c r="M187" s="89">
        <f t="shared" si="16"/>
        <v>3.7800000000000002</v>
      </c>
      <c r="N187" s="81">
        <f t="shared" si="12"/>
        <v>6.75</v>
      </c>
      <c r="O187" s="84">
        <f t="shared" si="17"/>
        <v>7.6949999999999994</v>
      </c>
    </row>
    <row r="188" spans="1:15" x14ac:dyDescent="0.25">
      <c r="A188">
        <v>60</v>
      </c>
      <c r="B188">
        <v>7197</v>
      </c>
      <c r="C188">
        <v>7</v>
      </c>
      <c r="D188" t="s">
        <v>298</v>
      </c>
      <c r="E188" s="3">
        <v>13.5</v>
      </c>
      <c r="F188">
        <v>964</v>
      </c>
      <c r="G188" s="2" t="s">
        <v>372</v>
      </c>
      <c r="H188" s="2" t="s">
        <v>372</v>
      </c>
      <c r="I188" s="2" t="s">
        <v>372</v>
      </c>
      <c r="J188" s="84">
        <f t="shared" si="13"/>
        <v>6.75</v>
      </c>
      <c r="K188" s="81">
        <f t="shared" si="14"/>
        <v>5.4</v>
      </c>
      <c r="L188" s="94">
        <f t="shared" si="15"/>
        <v>2.16</v>
      </c>
      <c r="M188" s="89">
        <f t="shared" si="16"/>
        <v>3.7800000000000002</v>
      </c>
      <c r="N188" s="81">
        <f t="shared" si="12"/>
        <v>6.75</v>
      </c>
      <c r="O188" s="84">
        <f t="shared" si="17"/>
        <v>7.6949999999999994</v>
      </c>
    </row>
    <row r="189" spans="1:15" x14ac:dyDescent="0.25">
      <c r="A189">
        <v>60</v>
      </c>
      <c r="B189">
        <v>7198</v>
      </c>
      <c r="C189">
        <v>5</v>
      </c>
      <c r="D189" t="s">
        <v>373</v>
      </c>
      <c r="E189" s="3">
        <v>13.5</v>
      </c>
      <c r="F189">
        <v>964</v>
      </c>
      <c r="G189" s="2" t="s">
        <v>374</v>
      </c>
      <c r="H189" s="2" t="s">
        <v>374</v>
      </c>
      <c r="I189" s="2" t="s">
        <v>374</v>
      </c>
      <c r="J189" s="84">
        <f t="shared" si="13"/>
        <v>6.75</v>
      </c>
      <c r="K189" s="81">
        <f t="shared" si="14"/>
        <v>5.4</v>
      </c>
      <c r="L189" s="94">
        <f t="shared" si="15"/>
        <v>2.16</v>
      </c>
      <c r="M189" s="89">
        <f t="shared" si="16"/>
        <v>3.7800000000000002</v>
      </c>
      <c r="N189" s="81">
        <f t="shared" si="12"/>
        <v>6.75</v>
      </c>
      <c r="O189" s="84">
        <f t="shared" si="17"/>
        <v>7.6949999999999994</v>
      </c>
    </row>
    <row r="190" spans="1:15" x14ac:dyDescent="0.25">
      <c r="A190">
        <v>60</v>
      </c>
      <c r="B190">
        <v>7199</v>
      </c>
      <c r="C190">
        <v>3</v>
      </c>
      <c r="D190" t="s">
        <v>375</v>
      </c>
      <c r="E190" s="3">
        <v>13.5</v>
      </c>
      <c r="F190">
        <v>964</v>
      </c>
      <c r="G190" s="2" t="s">
        <v>376</v>
      </c>
      <c r="H190" s="2" t="s">
        <v>376</v>
      </c>
      <c r="I190" s="2" t="s">
        <v>376</v>
      </c>
      <c r="J190" s="84">
        <f t="shared" si="13"/>
        <v>6.75</v>
      </c>
      <c r="K190" s="81">
        <f t="shared" si="14"/>
        <v>5.4</v>
      </c>
      <c r="L190" s="94">
        <f t="shared" si="15"/>
        <v>2.16</v>
      </c>
      <c r="M190" s="89">
        <f t="shared" si="16"/>
        <v>3.7800000000000002</v>
      </c>
      <c r="N190" s="81">
        <f t="shared" si="12"/>
        <v>6.75</v>
      </c>
      <c r="O190" s="84">
        <f t="shared" si="17"/>
        <v>7.6949999999999994</v>
      </c>
    </row>
    <row r="191" spans="1:15" x14ac:dyDescent="0.25">
      <c r="A191">
        <v>60</v>
      </c>
      <c r="B191">
        <v>7200</v>
      </c>
      <c r="C191">
        <v>9</v>
      </c>
      <c r="D191" t="s">
        <v>377</v>
      </c>
      <c r="E191" s="3">
        <v>13.5</v>
      </c>
      <c r="F191">
        <v>964</v>
      </c>
      <c r="G191" s="2" t="s">
        <v>378</v>
      </c>
      <c r="H191" s="2" t="s">
        <v>378</v>
      </c>
      <c r="I191" s="2" t="s">
        <v>378</v>
      </c>
      <c r="J191" s="84">
        <f t="shared" si="13"/>
        <v>6.75</v>
      </c>
      <c r="K191" s="81">
        <f t="shared" si="14"/>
        <v>5.4</v>
      </c>
      <c r="L191" s="94">
        <f t="shared" si="15"/>
        <v>2.16</v>
      </c>
      <c r="M191" s="89">
        <f t="shared" si="16"/>
        <v>3.7800000000000002</v>
      </c>
      <c r="N191" s="81">
        <f t="shared" si="12"/>
        <v>6.75</v>
      </c>
      <c r="O191" s="84">
        <f t="shared" si="17"/>
        <v>7.6949999999999994</v>
      </c>
    </row>
    <row r="192" spans="1:15" x14ac:dyDescent="0.25">
      <c r="A192">
        <v>60</v>
      </c>
      <c r="B192">
        <v>7201</v>
      </c>
      <c r="C192">
        <v>7</v>
      </c>
      <c r="D192" t="s">
        <v>379</v>
      </c>
      <c r="E192" s="3">
        <v>13.5</v>
      </c>
      <c r="F192">
        <v>964</v>
      </c>
      <c r="G192" s="2" t="s">
        <v>380</v>
      </c>
      <c r="H192" s="2" t="s">
        <v>380</v>
      </c>
      <c r="I192" s="2" t="s">
        <v>380</v>
      </c>
      <c r="J192" s="84">
        <f t="shared" si="13"/>
        <v>6.75</v>
      </c>
      <c r="K192" s="81">
        <f t="shared" si="14"/>
        <v>5.4</v>
      </c>
      <c r="L192" s="94">
        <f t="shared" si="15"/>
        <v>2.16</v>
      </c>
      <c r="M192" s="89">
        <f t="shared" si="16"/>
        <v>3.7800000000000002</v>
      </c>
      <c r="N192" s="81">
        <f t="shared" si="12"/>
        <v>6.75</v>
      </c>
      <c r="O192" s="84">
        <f t="shared" si="17"/>
        <v>7.6949999999999994</v>
      </c>
    </row>
    <row r="193" spans="1:15" x14ac:dyDescent="0.25">
      <c r="A193">
        <v>60</v>
      </c>
      <c r="B193">
        <v>7202</v>
      </c>
      <c r="C193">
        <v>5</v>
      </c>
      <c r="D193" t="s">
        <v>381</v>
      </c>
      <c r="E193" s="3">
        <v>13.5</v>
      </c>
      <c r="F193">
        <v>964</v>
      </c>
      <c r="G193" s="2" t="s">
        <v>382</v>
      </c>
      <c r="H193" s="2" t="s">
        <v>382</v>
      </c>
      <c r="I193" s="2" t="s">
        <v>382</v>
      </c>
      <c r="J193" s="84">
        <f t="shared" si="13"/>
        <v>6.75</v>
      </c>
      <c r="K193" s="81">
        <f t="shared" si="14"/>
        <v>5.4</v>
      </c>
      <c r="L193" s="94">
        <f t="shared" si="15"/>
        <v>2.16</v>
      </c>
      <c r="M193" s="89">
        <f t="shared" si="16"/>
        <v>3.7800000000000002</v>
      </c>
      <c r="N193" s="81">
        <f t="shared" si="12"/>
        <v>6.75</v>
      </c>
      <c r="O193" s="84">
        <f t="shared" si="17"/>
        <v>7.6949999999999994</v>
      </c>
    </row>
    <row r="194" spans="1:15" x14ac:dyDescent="0.25">
      <c r="A194">
        <v>60</v>
      </c>
      <c r="B194">
        <v>7203</v>
      </c>
      <c r="C194">
        <v>3</v>
      </c>
      <c r="D194" t="s">
        <v>383</v>
      </c>
      <c r="E194" s="3">
        <v>13.5</v>
      </c>
      <c r="F194">
        <v>964</v>
      </c>
      <c r="G194" s="2" t="s">
        <v>384</v>
      </c>
      <c r="H194" s="2" t="s">
        <v>384</v>
      </c>
      <c r="I194" s="2" t="s">
        <v>384</v>
      </c>
      <c r="J194" s="84">
        <f t="shared" si="13"/>
        <v>6.75</v>
      </c>
      <c r="K194" s="81">
        <f t="shared" si="14"/>
        <v>5.4</v>
      </c>
      <c r="L194" s="94">
        <f t="shared" si="15"/>
        <v>2.16</v>
      </c>
      <c r="M194" s="89">
        <f t="shared" si="16"/>
        <v>3.7800000000000002</v>
      </c>
      <c r="N194" s="81">
        <f t="shared" si="12"/>
        <v>6.75</v>
      </c>
      <c r="O194" s="84">
        <f t="shared" si="17"/>
        <v>7.6949999999999994</v>
      </c>
    </row>
    <row r="195" spans="1:15" x14ac:dyDescent="0.25">
      <c r="A195">
        <v>60</v>
      </c>
      <c r="B195">
        <v>7204</v>
      </c>
      <c r="C195">
        <v>1</v>
      </c>
      <c r="D195" t="s">
        <v>385</v>
      </c>
      <c r="E195" s="3">
        <v>13.5</v>
      </c>
      <c r="F195">
        <v>964</v>
      </c>
      <c r="G195" s="2" t="s">
        <v>386</v>
      </c>
      <c r="H195" s="2" t="s">
        <v>386</v>
      </c>
      <c r="I195" s="2" t="s">
        <v>386</v>
      </c>
      <c r="J195" s="84">
        <f t="shared" si="13"/>
        <v>6.75</v>
      </c>
      <c r="K195" s="81">
        <f t="shared" si="14"/>
        <v>5.4</v>
      </c>
      <c r="L195" s="94">
        <f t="shared" si="15"/>
        <v>2.16</v>
      </c>
      <c r="M195" s="89">
        <f t="shared" si="16"/>
        <v>3.7800000000000002</v>
      </c>
      <c r="N195" s="81">
        <f t="shared" si="12"/>
        <v>6.75</v>
      </c>
      <c r="O195" s="84">
        <f t="shared" si="17"/>
        <v>7.6949999999999994</v>
      </c>
    </row>
    <row r="196" spans="1:15" x14ac:dyDescent="0.25">
      <c r="A196">
        <v>60</v>
      </c>
      <c r="B196">
        <v>7205</v>
      </c>
      <c r="C196">
        <v>8</v>
      </c>
      <c r="D196" t="s">
        <v>387</v>
      </c>
      <c r="E196" s="3">
        <v>13.5</v>
      </c>
      <c r="F196">
        <v>964</v>
      </c>
      <c r="G196" s="2" t="s">
        <v>388</v>
      </c>
      <c r="H196" s="2" t="s">
        <v>388</v>
      </c>
      <c r="I196" s="2" t="s">
        <v>388</v>
      </c>
      <c r="J196" s="84">
        <f t="shared" si="13"/>
        <v>6.75</v>
      </c>
      <c r="K196" s="81">
        <f t="shared" si="14"/>
        <v>5.4</v>
      </c>
      <c r="L196" s="94">
        <f t="shared" si="15"/>
        <v>2.16</v>
      </c>
      <c r="M196" s="89">
        <f t="shared" si="16"/>
        <v>3.7800000000000002</v>
      </c>
      <c r="N196" s="81">
        <f t="shared" si="12"/>
        <v>6.75</v>
      </c>
      <c r="O196" s="84">
        <f t="shared" si="17"/>
        <v>7.6949999999999994</v>
      </c>
    </row>
    <row r="197" spans="1:15" x14ac:dyDescent="0.25">
      <c r="A197">
        <v>60</v>
      </c>
      <c r="B197">
        <v>7206</v>
      </c>
      <c r="C197">
        <v>6</v>
      </c>
      <c r="D197" t="s">
        <v>389</v>
      </c>
      <c r="E197" s="3">
        <v>13.5</v>
      </c>
      <c r="F197">
        <v>964</v>
      </c>
      <c r="G197" s="2" t="s">
        <v>390</v>
      </c>
      <c r="H197" s="2" t="s">
        <v>390</v>
      </c>
      <c r="I197" s="2" t="s">
        <v>390</v>
      </c>
      <c r="J197" s="84">
        <f t="shared" si="13"/>
        <v>6.75</v>
      </c>
      <c r="K197" s="81">
        <f t="shared" si="14"/>
        <v>5.4</v>
      </c>
      <c r="L197" s="94">
        <f t="shared" si="15"/>
        <v>2.16</v>
      </c>
      <c r="M197" s="89">
        <f t="shared" si="16"/>
        <v>3.7800000000000002</v>
      </c>
      <c r="N197" s="81">
        <f t="shared" si="12"/>
        <v>6.75</v>
      </c>
      <c r="O197" s="84">
        <f t="shared" si="17"/>
        <v>7.6949999999999994</v>
      </c>
    </row>
    <row r="198" spans="1:15" x14ac:dyDescent="0.25">
      <c r="A198">
        <v>60</v>
      </c>
      <c r="B198">
        <v>7207</v>
      </c>
      <c r="C198">
        <v>4</v>
      </c>
      <c r="D198" t="s">
        <v>391</v>
      </c>
      <c r="E198" s="3">
        <v>13.5</v>
      </c>
      <c r="F198">
        <v>964</v>
      </c>
      <c r="G198" s="2" t="s">
        <v>392</v>
      </c>
      <c r="H198" s="2" t="s">
        <v>392</v>
      </c>
      <c r="I198" s="2" t="s">
        <v>392</v>
      </c>
      <c r="J198" s="84">
        <f t="shared" si="13"/>
        <v>6.75</v>
      </c>
      <c r="K198" s="81">
        <f t="shared" si="14"/>
        <v>5.4</v>
      </c>
      <c r="L198" s="94">
        <f t="shared" si="15"/>
        <v>2.16</v>
      </c>
      <c r="M198" s="89">
        <f t="shared" si="16"/>
        <v>3.7800000000000002</v>
      </c>
      <c r="N198" s="81">
        <f t="shared" si="12"/>
        <v>6.75</v>
      </c>
      <c r="O198" s="84">
        <f t="shared" si="17"/>
        <v>7.6949999999999994</v>
      </c>
    </row>
    <row r="199" spans="1:15" x14ac:dyDescent="0.25">
      <c r="A199">
        <v>60</v>
      </c>
      <c r="B199">
        <v>7209</v>
      </c>
      <c r="C199">
        <v>0</v>
      </c>
      <c r="D199" t="s">
        <v>393</v>
      </c>
      <c r="E199" s="3">
        <v>6</v>
      </c>
      <c r="F199">
        <v>964</v>
      </c>
      <c r="G199" s="2" t="s">
        <v>394</v>
      </c>
      <c r="H199" s="2" t="s">
        <v>394</v>
      </c>
      <c r="I199" s="2" t="s">
        <v>394</v>
      </c>
      <c r="J199" s="84">
        <f t="shared" si="13"/>
        <v>3</v>
      </c>
      <c r="K199" s="81">
        <f t="shared" si="14"/>
        <v>2.4000000000000004</v>
      </c>
      <c r="L199" s="94">
        <f t="shared" si="15"/>
        <v>0.96</v>
      </c>
      <c r="M199" s="89">
        <f t="shared" si="16"/>
        <v>1.6800000000000002</v>
      </c>
      <c r="N199" s="81">
        <f t="shared" si="12"/>
        <v>3</v>
      </c>
      <c r="O199" s="84">
        <f t="shared" si="17"/>
        <v>3.42</v>
      </c>
    </row>
    <row r="200" spans="1:15" x14ac:dyDescent="0.25">
      <c r="A200">
        <v>60</v>
      </c>
      <c r="B200">
        <v>7210</v>
      </c>
      <c r="C200">
        <v>8</v>
      </c>
      <c r="D200" t="s">
        <v>395</v>
      </c>
      <c r="E200" s="3">
        <v>13.5</v>
      </c>
      <c r="F200">
        <v>964</v>
      </c>
      <c r="G200" s="2" t="s">
        <v>396</v>
      </c>
      <c r="H200" s="2" t="s">
        <v>396</v>
      </c>
      <c r="I200" s="2" t="s">
        <v>396</v>
      </c>
      <c r="J200" s="84">
        <f t="shared" si="13"/>
        <v>6.75</v>
      </c>
      <c r="K200" s="81">
        <f t="shared" si="14"/>
        <v>5.4</v>
      </c>
      <c r="L200" s="94">
        <f t="shared" si="15"/>
        <v>2.16</v>
      </c>
      <c r="M200" s="89">
        <f t="shared" si="16"/>
        <v>3.7800000000000002</v>
      </c>
      <c r="N200" s="81">
        <f t="shared" ref="N200:N263" si="18">0.5*E200</f>
        <v>6.75</v>
      </c>
      <c r="O200" s="84">
        <f t="shared" si="17"/>
        <v>7.6949999999999994</v>
      </c>
    </row>
    <row r="201" spans="1:15" x14ac:dyDescent="0.25">
      <c r="A201">
        <v>60</v>
      </c>
      <c r="B201">
        <v>7211</v>
      </c>
      <c r="C201">
        <v>6</v>
      </c>
      <c r="D201" t="s">
        <v>397</v>
      </c>
      <c r="E201" s="3">
        <v>13.5</v>
      </c>
      <c r="F201">
        <v>964</v>
      </c>
      <c r="G201" s="2" t="s">
        <v>398</v>
      </c>
      <c r="H201" s="2" t="s">
        <v>398</v>
      </c>
      <c r="I201" s="2" t="s">
        <v>398</v>
      </c>
      <c r="J201" s="84">
        <f t="shared" ref="J201:J264" si="19">0.5*E201</f>
        <v>6.75</v>
      </c>
      <c r="K201" s="81">
        <f t="shared" ref="K201:K264" si="20">0.4*E201</f>
        <v>5.4</v>
      </c>
      <c r="L201" s="94">
        <f t="shared" ref="L201:L264" si="21">0.16*E201</f>
        <v>2.16</v>
      </c>
      <c r="M201" s="89">
        <f t="shared" ref="M201:M264" si="22">0.28*E201</f>
        <v>3.7800000000000002</v>
      </c>
      <c r="N201" s="81">
        <f t="shared" si="18"/>
        <v>6.75</v>
      </c>
      <c r="O201" s="84">
        <f t="shared" ref="O201:O264" si="23">0.57*E201</f>
        <v>7.6949999999999994</v>
      </c>
    </row>
    <row r="202" spans="1:15" x14ac:dyDescent="0.25">
      <c r="A202">
        <v>60</v>
      </c>
      <c r="B202">
        <v>7212</v>
      </c>
      <c r="C202">
        <v>4</v>
      </c>
      <c r="D202" t="s">
        <v>399</v>
      </c>
      <c r="E202" s="3">
        <v>13.5</v>
      </c>
      <c r="F202">
        <v>964</v>
      </c>
      <c r="G202" s="2" t="s">
        <v>400</v>
      </c>
      <c r="H202" s="2" t="s">
        <v>400</v>
      </c>
      <c r="I202" s="2" t="s">
        <v>400</v>
      </c>
      <c r="J202" s="84">
        <f t="shared" si="19"/>
        <v>6.75</v>
      </c>
      <c r="K202" s="81">
        <f t="shared" si="20"/>
        <v>5.4</v>
      </c>
      <c r="L202" s="94">
        <f t="shared" si="21"/>
        <v>2.16</v>
      </c>
      <c r="M202" s="89">
        <f t="shared" si="22"/>
        <v>3.7800000000000002</v>
      </c>
      <c r="N202" s="81">
        <f t="shared" si="18"/>
        <v>6.75</v>
      </c>
      <c r="O202" s="84">
        <f t="shared" si="23"/>
        <v>7.6949999999999994</v>
      </c>
    </row>
    <row r="203" spans="1:15" x14ac:dyDescent="0.25">
      <c r="A203">
        <v>60</v>
      </c>
      <c r="B203">
        <v>7213</v>
      </c>
      <c r="C203">
        <v>2</v>
      </c>
      <c r="D203" t="s">
        <v>401</v>
      </c>
      <c r="E203" s="3">
        <v>13.5</v>
      </c>
      <c r="F203">
        <v>964</v>
      </c>
      <c r="G203" s="2" t="s">
        <v>402</v>
      </c>
      <c r="H203" s="2" t="s">
        <v>402</v>
      </c>
      <c r="I203" s="2" t="s">
        <v>402</v>
      </c>
      <c r="J203" s="84">
        <f t="shared" si="19"/>
        <v>6.75</v>
      </c>
      <c r="K203" s="81">
        <f t="shared" si="20"/>
        <v>5.4</v>
      </c>
      <c r="L203" s="94">
        <f t="shared" si="21"/>
        <v>2.16</v>
      </c>
      <c r="M203" s="89">
        <f t="shared" si="22"/>
        <v>3.7800000000000002</v>
      </c>
      <c r="N203" s="81">
        <f t="shared" si="18"/>
        <v>6.75</v>
      </c>
      <c r="O203" s="84">
        <f t="shared" si="23"/>
        <v>7.6949999999999994</v>
      </c>
    </row>
    <row r="204" spans="1:15" x14ac:dyDescent="0.25">
      <c r="A204">
        <v>60</v>
      </c>
      <c r="B204">
        <v>7214</v>
      </c>
      <c r="C204">
        <v>0</v>
      </c>
      <c r="D204" t="s">
        <v>403</v>
      </c>
      <c r="E204" s="3">
        <v>13.5</v>
      </c>
      <c r="F204">
        <v>964</v>
      </c>
      <c r="G204" s="2" t="s">
        <v>404</v>
      </c>
      <c r="H204" s="2" t="s">
        <v>404</v>
      </c>
      <c r="I204" s="2" t="s">
        <v>404</v>
      </c>
      <c r="J204" s="84">
        <f t="shared" si="19"/>
        <v>6.75</v>
      </c>
      <c r="K204" s="81">
        <f t="shared" si="20"/>
        <v>5.4</v>
      </c>
      <c r="L204" s="94">
        <f t="shared" si="21"/>
        <v>2.16</v>
      </c>
      <c r="M204" s="89">
        <f t="shared" si="22"/>
        <v>3.7800000000000002</v>
      </c>
      <c r="N204" s="81">
        <f t="shared" si="18"/>
        <v>6.75</v>
      </c>
      <c r="O204" s="84">
        <f t="shared" si="23"/>
        <v>7.6949999999999994</v>
      </c>
    </row>
    <row r="205" spans="1:15" x14ac:dyDescent="0.25">
      <c r="A205">
        <v>60</v>
      </c>
      <c r="B205">
        <v>7215</v>
      </c>
      <c r="C205">
        <v>7</v>
      </c>
      <c r="D205" t="s">
        <v>405</v>
      </c>
      <c r="E205" s="3">
        <v>13.5</v>
      </c>
      <c r="F205">
        <v>964</v>
      </c>
      <c r="G205" s="2" t="s">
        <v>406</v>
      </c>
      <c r="H205" s="2" t="s">
        <v>406</v>
      </c>
      <c r="I205" s="2" t="s">
        <v>406</v>
      </c>
      <c r="J205" s="84">
        <f t="shared" si="19"/>
        <v>6.75</v>
      </c>
      <c r="K205" s="81">
        <f t="shared" si="20"/>
        <v>5.4</v>
      </c>
      <c r="L205" s="94">
        <f t="shared" si="21"/>
        <v>2.16</v>
      </c>
      <c r="M205" s="89">
        <f t="shared" si="22"/>
        <v>3.7800000000000002</v>
      </c>
      <c r="N205" s="81">
        <f t="shared" si="18"/>
        <v>6.75</v>
      </c>
      <c r="O205" s="84">
        <f t="shared" si="23"/>
        <v>7.6949999999999994</v>
      </c>
    </row>
    <row r="206" spans="1:15" x14ac:dyDescent="0.25">
      <c r="A206">
        <v>60</v>
      </c>
      <c r="B206">
        <v>7216</v>
      </c>
      <c r="C206">
        <v>5</v>
      </c>
      <c r="D206" t="s">
        <v>407</v>
      </c>
      <c r="E206" s="3">
        <v>13.5</v>
      </c>
      <c r="F206">
        <v>964</v>
      </c>
      <c r="G206" s="2" t="s">
        <v>408</v>
      </c>
      <c r="H206" s="2" t="s">
        <v>408</v>
      </c>
      <c r="I206" s="2" t="s">
        <v>408</v>
      </c>
      <c r="J206" s="84">
        <f t="shared" si="19"/>
        <v>6.75</v>
      </c>
      <c r="K206" s="81">
        <f t="shared" si="20"/>
        <v>5.4</v>
      </c>
      <c r="L206" s="94">
        <f t="shared" si="21"/>
        <v>2.16</v>
      </c>
      <c r="M206" s="89">
        <f t="shared" si="22"/>
        <v>3.7800000000000002</v>
      </c>
      <c r="N206" s="81">
        <f t="shared" si="18"/>
        <v>6.75</v>
      </c>
      <c r="O206" s="84">
        <f t="shared" si="23"/>
        <v>7.6949999999999994</v>
      </c>
    </row>
    <row r="207" spans="1:15" x14ac:dyDescent="0.25">
      <c r="A207">
        <v>60</v>
      </c>
      <c r="B207">
        <v>7217</v>
      </c>
      <c r="C207">
        <v>3</v>
      </c>
      <c r="D207" t="s">
        <v>409</v>
      </c>
      <c r="E207" s="3">
        <v>13.5</v>
      </c>
      <c r="F207">
        <v>964</v>
      </c>
      <c r="G207" s="2" t="s">
        <v>410</v>
      </c>
      <c r="H207" s="2" t="s">
        <v>410</v>
      </c>
      <c r="I207" s="2" t="s">
        <v>410</v>
      </c>
      <c r="J207" s="84">
        <f t="shared" si="19"/>
        <v>6.75</v>
      </c>
      <c r="K207" s="81">
        <f t="shared" si="20"/>
        <v>5.4</v>
      </c>
      <c r="L207" s="94">
        <f t="shared" si="21"/>
        <v>2.16</v>
      </c>
      <c r="M207" s="89">
        <f t="shared" si="22"/>
        <v>3.7800000000000002</v>
      </c>
      <c r="N207" s="81">
        <f t="shared" si="18"/>
        <v>6.75</v>
      </c>
      <c r="O207" s="84">
        <f t="shared" si="23"/>
        <v>7.6949999999999994</v>
      </c>
    </row>
    <row r="208" spans="1:15" x14ac:dyDescent="0.25">
      <c r="A208">
        <v>60</v>
      </c>
      <c r="B208">
        <v>7218</v>
      </c>
      <c r="C208">
        <v>1</v>
      </c>
      <c r="D208" t="s">
        <v>110</v>
      </c>
      <c r="E208" s="3">
        <v>13.5</v>
      </c>
      <c r="F208">
        <v>964</v>
      </c>
      <c r="G208" s="2" t="s">
        <v>411</v>
      </c>
      <c r="H208" s="2" t="s">
        <v>411</v>
      </c>
      <c r="I208" s="2" t="s">
        <v>411</v>
      </c>
      <c r="J208" s="84">
        <f t="shared" si="19"/>
        <v>6.75</v>
      </c>
      <c r="K208" s="81">
        <f t="shared" si="20"/>
        <v>5.4</v>
      </c>
      <c r="L208" s="94">
        <f t="shared" si="21"/>
        <v>2.16</v>
      </c>
      <c r="M208" s="89">
        <f t="shared" si="22"/>
        <v>3.7800000000000002</v>
      </c>
      <c r="N208" s="81">
        <f t="shared" si="18"/>
        <v>6.75</v>
      </c>
      <c r="O208" s="84">
        <f t="shared" si="23"/>
        <v>7.6949999999999994</v>
      </c>
    </row>
    <row r="209" spans="1:15" x14ac:dyDescent="0.25">
      <c r="A209">
        <v>60</v>
      </c>
      <c r="B209">
        <v>7219</v>
      </c>
      <c r="C209">
        <v>9</v>
      </c>
      <c r="D209" t="s">
        <v>412</v>
      </c>
      <c r="E209" s="3">
        <v>13.5</v>
      </c>
      <c r="F209">
        <v>964</v>
      </c>
      <c r="G209" s="2" t="s">
        <v>413</v>
      </c>
      <c r="H209" s="2" t="s">
        <v>413</v>
      </c>
      <c r="I209" s="2" t="s">
        <v>413</v>
      </c>
      <c r="J209" s="84">
        <f t="shared" si="19"/>
        <v>6.75</v>
      </c>
      <c r="K209" s="81">
        <f t="shared" si="20"/>
        <v>5.4</v>
      </c>
      <c r="L209" s="94">
        <f t="shared" si="21"/>
        <v>2.16</v>
      </c>
      <c r="M209" s="89">
        <f t="shared" si="22"/>
        <v>3.7800000000000002</v>
      </c>
      <c r="N209" s="81">
        <f t="shared" si="18"/>
        <v>6.75</v>
      </c>
      <c r="O209" s="84">
        <f t="shared" si="23"/>
        <v>7.6949999999999994</v>
      </c>
    </row>
    <row r="210" spans="1:15" x14ac:dyDescent="0.25">
      <c r="A210">
        <v>60</v>
      </c>
      <c r="B210">
        <v>7220</v>
      </c>
      <c r="C210">
        <v>7</v>
      </c>
      <c r="D210" t="s">
        <v>414</v>
      </c>
      <c r="E210" s="3">
        <v>13.5</v>
      </c>
      <c r="F210">
        <v>964</v>
      </c>
      <c r="G210" s="2" t="s">
        <v>415</v>
      </c>
      <c r="H210" s="2" t="s">
        <v>415</v>
      </c>
      <c r="I210" s="2" t="s">
        <v>415</v>
      </c>
      <c r="J210" s="84">
        <f t="shared" si="19"/>
        <v>6.75</v>
      </c>
      <c r="K210" s="81">
        <f t="shared" si="20"/>
        <v>5.4</v>
      </c>
      <c r="L210" s="94">
        <f t="shared" si="21"/>
        <v>2.16</v>
      </c>
      <c r="M210" s="89">
        <f t="shared" si="22"/>
        <v>3.7800000000000002</v>
      </c>
      <c r="N210" s="81">
        <f t="shared" si="18"/>
        <v>6.75</v>
      </c>
      <c r="O210" s="84">
        <f t="shared" si="23"/>
        <v>7.6949999999999994</v>
      </c>
    </row>
    <row r="211" spans="1:15" x14ac:dyDescent="0.25">
      <c r="A211">
        <v>60</v>
      </c>
      <c r="B211">
        <v>7221</v>
      </c>
      <c r="C211">
        <v>5</v>
      </c>
      <c r="D211" t="s">
        <v>416</v>
      </c>
      <c r="E211" s="3">
        <v>13.5</v>
      </c>
      <c r="F211">
        <v>964</v>
      </c>
      <c r="G211" s="2" t="s">
        <v>417</v>
      </c>
      <c r="H211" s="2" t="s">
        <v>417</v>
      </c>
      <c r="I211" s="2" t="s">
        <v>417</v>
      </c>
      <c r="J211" s="84">
        <f t="shared" si="19"/>
        <v>6.75</v>
      </c>
      <c r="K211" s="81">
        <f t="shared" si="20"/>
        <v>5.4</v>
      </c>
      <c r="L211" s="94">
        <f t="shared" si="21"/>
        <v>2.16</v>
      </c>
      <c r="M211" s="89">
        <f t="shared" si="22"/>
        <v>3.7800000000000002</v>
      </c>
      <c r="N211" s="81">
        <f t="shared" si="18"/>
        <v>6.75</v>
      </c>
      <c r="O211" s="84">
        <f t="shared" si="23"/>
        <v>7.6949999999999994</v>
      </c>
    </row>
    <row r="212" spans="1:15" x14ac:dyDescent="0.25">
      <c r="A212">
        <v>60</v>
      </c>
      <c r="B212">
        <v>7222</v>
      </c>
      <c r="C212">
        <v>3</v>
      </c>
      <c r="D212" t="s">
        <v>362</v>
      </c>
      <c r="E212" s="3">
        <v>13.5</v>
      </c>
      <c r="F212">
        <v>964</v>
      </c>
      <c r="G212" s="2" t="s">
        <v>418</v>
      </c>
      <c r="H212" s="2" t="s">
        <v>418</v>
      </c>
      <c r="I212" s="2" t="s">
        <v>418</v>
      </c>
      <c r="J212" s="84">
        <f t="shared" si="19"/>
        <v>6.75</v>
      </c>
      <c r="K212" s="81">
        <f t="shared" si="20"/>
        <v>5.4</v>
      </c>
      <c r="L212" s="94">
        <f t="shared" si="21"/>
        <v>2.16</v>
      </c>
      <c r="M212" s="89">
        <f t="shared" si="22"/>
        <v>3.7800000000000002</v>
      </c>
      <c r="N212" s="81">
        <f t="shared" si="18"/>
        <v>6.75</v>
      </c>
      <c r="O212" s="84">
        <f t="shared" si="23"/>
        <v>7.6949999999999994</v>
      </c>
    </row>
    <row r="213" spans="1:15" x14ac:dyDescent="0.25">
      <c r="A213">
        <v>60</v>
      </c>
      <c r="B213">
        <v>7223</v>
      </c>
      <c r="C213">
        <v>1</v>
      </c>
      <c r="D213" t="s">
        <v>419</v>
      </c>
      <c r="E213" s="3">
        <v>13.5</v>
      </c>
      <c r="F213">
        <v>964</v>
      </c>
      <c r="G213" s="2" t="s">
        <v>420</v>
      </c>
      <c r="H213" s="2" t="s">
        <v>420</v>
      </c>
      <c r="I213" s="2" t="s">
        <v>420</v>
      </c>
      <c r="J213" s="84">
        <f t="shared" si="19"/>
        <v>6.75</v>
      </c>
      <c r="K213" s="81">
        <f t="shared" si="20"/>
        <v>5.4</v>
      </c>
      <c r="L213" s="94">
        <f t="shared" si="21"/>
        <v>2.16</v>
      </c>
      <c r="M213" s="89">
        <f t="shared" si="22"/>
        <v>3.7800000000000002</v>
      </c>
      <c r="N213" s="81">
        <f t="shared" si="18"/>
        <v>6.75</v>
      </c>
      <c r="O213" s="84">
        <f t="shared" si="23"/>
        <v>7.6949999999999994</v>
      </c>
    </row>
    <row r="214" spans="1:15" x14ac:dyDescent="0.25">
      <c r="A214">
        <v>60</v>
      </c>
      <c r="B214">
        <v>7224</v>
      </c>
      <c r="C214">
        <v>9</v>
      </c>
      <c r="D214" t="s">
        <v>421</v>
      </c>
      <c r="E214" s="3">
        <v>13.5</v>
      </c>
      <c r="F214">
        <v>964</v>
      </c>
      <c r="G214" s="2" t="s">
        <v>422</v>
      </c>
      <c r="H214" s="2" t="s">
        <v>422</v>
      </c>
      <c r="I214" s="2" t="s">
        <v>422</v>
      </c>
      <c r="J214" s="84">
        <f t="shared" si="19"/>
        <v>6.75</v>
      </c>
      <c r="K214" s="81">
        <f t="shared" si="20"/>
        <v>5.4</v>
      </c>
      <c r="L214" s="94">
        <f t="shared" si="21"/>
        <v>2.16</v>
      </c>
      <c r="M214" s="89">
        <f t="shared" si="22"/>
        <v>3.7800000000000002</v>
      </c>
      <c r="N214" s="81">
        <f t="shared" si="18"/>
        <v>6.75</v>
      </c>
      <c r="O214" s="84">
        <f t="shared" si="23"/>
        <v>7.6949999999999994</v>
      </c>
    </row>
    <row r="215" spans="1:15" x14ac:dyDescent="0.25">
      <c r="A215">
        <v>60</v>
      </c>
      <c r="B215">
        <v>7227</v>
      </c>
      <c r="C215">
        <v>2</v>
      </c>
      <c r="D215" t="s">
        <v>423</v>
      </c>
      <c r="E215" s="3">
        <v>13.5</v>
      </c>
      <c r="F215">
        <v>964</v>
      </c>
      <c r="G215" s="2" t="s">
        <v>424</v>
      </c>
      <c r="H215" s="2" t="s">
        <v>424</v>
      </c>
      <c r="I215" s="2" t="s">
        <v>424</v>
      </c>
      <c r="J215" s="84">
        <f t="shared" si="19"/>
        <v>6.75</v>
      </c>
      <c r="K215" s="81">
        <f t="shared" si="20"/>
        <v>5.4</v>
      </c>
      <c r="L215" s="94">
        <f t="shared" si="21"/>
        <v>2.16</v>
      </c>
      <c r="M215" s="89">
        <f t="shared" si="22"/>
        <v>3.7800000000000002</v>
      </c>
      <c r="N215" s="81">
        <f t="shared" si="18"/>
        <v>6.75</v>
      </c>
      <c r="O215" s="84">
        <f t="shared" si="23"/>
        <v>7.6949999999999994</v>
      </c>
    </row>
    <row r="216" spans="1:15" x14ac:dyDescent="0.25">
      <c r="A216">
        <v>60</v>
      </c>
      <c r="B216">
        <v>7228</v>
      </c>
      <c r="C216">
        <v>0</v>
      </c>
      <c r="D216" t="s">
        <v>425</v>
      </c>
      <c r="E216" s="3">
        <v>13.5</v>
      </c>
      <c r="F216">
        <v>964</v>
      </c>
      <c r="G216" s="2" t="s">
        <v>426</v>
      </c>
      <c r="H216" s="2" t="s">
        <v>426</v>
      </c>
      <c r="I216" s="2" t="s">
        <v>426</v>
      </c>
      <c r="J216" s="84">
        <f t="shared" si="19"/>
        <v>6.75</v>
      </c>
      <c r="K216" s="81">
        <f t="shared" si="20"/>
        <v>5.4</v>
      </c>
      <c r="L216" s="94">
        <f t="shared" si="21"/>
        <v>2.16</v>
      </c>
      <c r="M216" s="89">
        <f t="shared" si="22"/>
        <v>3.7800000000000002</v>
      </c>
      <c r="N216" s="81">
        <f t="shared" si="18"/>
        <v>6.75</v>
      </c>
      <c r="O216" s="84">
        <f t="shared" si="23"/>
        <v>7.6949999999999994</v>
      </c>
    </row>
    <row r="217" spans="1:15" x14ac:dyDescent="0.25">
      <c r="A217">
        <v>60</v>
      </c>
      <c r="B217">
        <v>7229</v>
      </c>
      <c r="C217">
        <v>8</v>
      </c>
      <c r="D217" t="s">
        <v>427</v>
      </c>
      <c r="E217" s="3">
        <v>13.5</v>
      </c>
      <c r="F217">
        <v>964</v>
      </c>
      <c r="G217" s="2" t="s">
        <v>428</v>
      </c>
      <c r="H217" s="2" t="s">
        <v>428</v>
      </c>
      <c r="I217" s="2" t="s">
        <v>428</v>
      </c>
      <c r="J217" s="84">
        <f t="shared" si="19"/>
        <v>6.75</v>
      </c>
      <c r="K217" s="81">
        <f t="shared" si="20"/>
        <v>5.4</v>
      </c>
      <c r="L217" s="94">
        <f t="shared" si="21"/>
        <v>2.16</v>
      </c>
      <c r="M217" s="89">
        <f t="shared" si="22"/>
        <v>3.7800000000000002</v>
      </c>
      <c r="N217" s="81">
        <f t="shared" si="18"/>
        <v>6.75</v>
      </c>
      <c r="O217" s="84">
        <f t="shared" si="23"/>
        <v>7.6949999999999994</v>
      </c>
    </row>
    <row r="218" spans="1:15" x14ac:dyDescent="0.25">
      <c r="A218">
        <v>60</v>
      </c>
      <c r="B218">
        <v>7230</v>
      </c>
      <c r="C218">
        <v>6</v>
      </c>
      <c r="D218" t="s">
        <v>429</v>
      </c>
      <c r="E218" s="3">
        <v>13.5</v>
      </c>
      <c r="F218">
        <v>964</v>
      </c>
      <c r="G218" s="2" t="s">
        <v>430</v>
      </c>
      <c r="H218" s="2" t="s">
        <v>430</v>
      </c>
      <c r="I218" s="2" t="s">
        <v>430</v>
      </c>
      <c r="J218" s="84">
        <f t="shared" si="19"/>
        <v>6.75</v>
      </c>
      <c r="K218" s="81">
        <f t="shared" si="20"/>
        <v>5.4</v>
      </c>
      <c r="L218" s="94">
        <f t="shared" si="21"/>
        <v>2.16</v>
      </c>
      <c r="M218" s="89">
        <f t="shared" si="22"/>
        <v>3.7800000000000002</v>
      </c>
      <c r="N218" s="81">
        <f t="shared" si="18"/>
        <v>6.75</v>
      </c>
      <c r="O218" s="84">
        <f t="shared" si="23"/>
        <v>7.6949999999999994</v>
      </c>
    </row>
    <row r="219" spans="1:15" x14ac:dyDescent="0.25">
      <c r="A219">
        <v>60</v>
      </c>
      <c r="B219">
        <v>7231</v>
      </c>
      <c r="C219">
        <v>4</v>
      </c>
      <c r="D219" t="s">
        <v>431</v>
      </c>
      <c r="E219" s="3">
        <v>13.5</v>
      </c>
      <c r="F219">
        <v>964</v>
      </c>
      <c r="G219" s="2" t="s">
        <v>432</v>
      </c>
      <c r="H219" s="2" t="s">
        <v>432</v>
      </c>
      <c r="I219" s="2" t="s">
        <v>432</v>
      </c>
      <c r="J219" s="84">
        <f t="shared" si="19"/>
        <v>6.75</v>
      </c>
      <c r="K219" s="81">
        <f t="shared" si="20"/>
        <v>5.4</v>
      </c>
      <c r="L219" s="94">
        <f t="shared" si="21"/>
        <v>2.16</v>
      </c>
      <c r="M219" s="89">
        <f t="shared" si="22"/>
        <v>3.7800000000000002</v>
      </c>
      <c r="N219" s="81">
        <f t="shared" si="18"/>
        <v>6.75</v>
      </c>
      <c r="O219" s="84">
        <f t="shared" si="23"/>
        <v>7.6949999999999994</v>
      </c>
    </row>
    <row r="220" spans="1:15" x14ac:dyDescent="0.25">
      <c r="A220">
        <v>60</v>
      </c>
      <c r="B220">
        <v>7232</v>
      </c>
      <c r="C220">
        <v>2</v>
      </c>
      <c r="D220" t="s">
        <v>362</v>
      </c>
      <c r="E220" s="3">
        <v>13.5</v>
      </c>
      <c r="F220">
        <v>964</v>
      </c>
      <c r="G220" s="2" t="s">
        <v>433</v>
      </c>
      <c r="H220" s="2" t="s">
        <v>433</v>
      </c>
      <c r="I220" s="2" t="s">
        <v>433</v>
      </c>
      <c r="J220" s="84">
        <f t="shared" si="19"/>
        <v>6.75</v>
      </c>
      <c r="K220" s="81">
        <f t="shared" si="20"/>
        <v>5.4</v>
      </c>
      <c r="L220" s="94">
        <f t="shared" si="21"/>
        <v>2.16</v>
      </c>
      <c r="M220" s="89">
        <f t="shared" si="22"/>
        <v>3.7800000000000002</v>
      </c>
      <c r="N220" s="81">
        <f t="shared" si="18"/>
        <v>6.75</v>
      </c>
      <c r="O220" s="84">
        <f t="shared" si="23"/>
        <v>7.6949999999999994</v>
      </c>
    </row>
    <row r="221" spans="1:15" x14ac:dyDescent="0.25">
      <c r="A221">
        <v>60</v>
      </c>
      <c r="B221">
        <v>7233</v>
      </c>
      <c r="C221">
        <v>0</v>
      </c>
      <c r="D221" t="s">
        <v>434</v>
      </c>
      <c r="E221" s="3">
        <v>13.5</v>
      </c>
      <c r="F221">
        <v>964</v>
      </c>
      <c r="G221" s="2" t="s">
        <v>435</v>
      </c>
      <c r="H221" s="2" t="s">
        <v>435</v>
      </c>
      <c r="I221" s="2" t="s">
        <v>435</v>
      </c>
      <c r="J221" s="84">
        <f t="shared" si="19"/>
        <v>6.75</v>
      </c>
      <c r="K221" s="81">
        <f t="shared" si="20"/>
        <v>5.4</v>
      </c>
      <c r="L221" s="94">
        <f t="shared" si="21"/>
        <v>2.16</v>
      </c>
      <c r="M221" s="89">
        <f t="shared" si="22"/>
        <v>3.7800000000000002</v>
      </c>
      <c r="N221" s="81">
        <f t="shared" si="18"/>
        <v>6.75</v>
      </c>
      <c r="O221" s="84">
        <f t="shared" si="23"/>
        <v>7.6949999999999994</v>
      </c>
    </row>
    <row r="222" spans="1:15" x14ac:dyDescent="0.25">
      <c r="A222">
        <v>60</v>
      </c>
      <c r="B222">
        <v>7234</v>
      </c>
      <c r="C222">
        <v>8</v>
      </c>
      <c r="D222" t="s">
        <v>436</v>
      </c>
      <c r="E222" s="3">
        <v>13.5</v>
      </c>
      <c r="F222">
        <v>964</v>
      </c>
      <c r="G222" s="2" t="s">
        <v>437</v>
      </c>
      <c r="H222" s="2" t="s">
        <v>437</v>
      </c>
      <c r="I222" s="2" t="s">
        <v>437</v>
      </c>
      <c r="J222" s="84">
        <f t="shared" si="19"/>
        <v>6.75</v>
      </c>
      <c r="K222" s="81">
        <f t="shared" si="20"/>
        <v>5.4</v>
      </c>
      <c r="L222" s="94">
        <f t="shared" si="21"/>
        <v>2.16</v>
      </c>
      <c r="M222" s="89">
        <f t="shared" si="22"/>
        <v>3.7800000000000002</v>
      </c>
      <c r="N222" s="81">
        <f t="shared" si="18"/>
        <v>6.75</v>
      </c>
      <c r="O222" s="84">
        <f t="shared" si="23"/>
        <v>7.6949999999999994</v>
      </c>
    </row>
    <row r="223" spans="1:15" x14ac:dyDescent="0.25">
      <c r="A223">
        <v>60</v>
      </c>
      <c r="B223">
        <v>7235</v>
      </c>
      <c r="C223">
        <v>5</v>
      </c>
      <c r="D223" t="s">
        <v>421</v>
      </c>
      <c r="E223" s="3">
        <v>13.5</v>
      </c>
      <c r="F223">
        <v>964</v>
      </c>
      <c r="G223" s="2" t="s">
        <v>438</v>
      </c>
      <c r="H223" s="2" t="s">
        <v>438</v>
      </c>
      <c r="I223" s="2" t="s">
        <v>438</v>
      </c>
      <c r="J223" s="84">
        <f t="shared" si="19"/>
        <v>6.75</v>
      </c>
      <c r="K223" s="81">
        <f t="shared" si="20"/>
        <v>5.4</v>
      </c>
      <c r="L223" s="94">
        <f t="shared" si="21"/>
        <v>2.16</v>
      </c>
      <c r="M223" s="89">
        <f t="shared" si="22"/>
        <v>3.7800000000000002</v>
      </c>
      <c r="N223" s="81">
        <f t="shared" si="18"/>
        <v>6.75</v>
      </c>
      <c r="O223" s="84">
        <f t="shared" si="23"/>
        <v>7.6949999999999994</v>
      </c>
    </row>
    <row r="224" spans="1:15" x14ac:dyDescent="0.25">
      <c r="A224">
        <v>60</v>
      </c>
      <c r="B224">
        <v>7236</v>
      </c>
      <c r="C224">
        <v>3</v>
      </c>
      <c r="D224" t="s">
        <v>439</v>
      </c>
      <c r="E224" s="3">
        <v>13.5</v>
      </c>
      <c r="F224">
        <v>964</v>
      </c>
      <c r="G224" s="2" t="s">
        <v>440</v>
      </c>
      <c r="H224" s="2" t="s">
        <v>440</v>
      </c>
      <c r="I224" s="2" t="s">
        <v>440</v>
      </c>
      <c r="J224" s="84">
        <f t="shared" si="19"/>
        <v>6.75</v>
      </c>
      <c r="K224" s="81">
        <f t="shared" si="20"/>
        <v>5.4</v>
      </c>
      <c r="L224" s="94">
        <f t="shared" si="21"/>
        <v>2.16</v>
      </c>
      <c r="M224" s="89">
        <f t="shared" si="22"/>
        <v>3.7800000000000002</v>
      </c>
      <c r="N224" s="81">
        <f t="shared" si="18"/>
        <v>6.75</v>
      </c>
      <c r="O224" s="84">
        <f t="shared" si="23"/>
        <v>7.6949999999999994</v>
      </c>
    </row>
    <row r="225" spans="1:15" x14ac:dyDescent="0.25">
      <c r="A225">
        <v>60</v>
      </c>
      <c r="B225">
        <v>7238</v>
      </c>
      <c r="C225">
        <v>9</v>
      </c>
      <c r="D225" t="s">
        <v>441</v>
      </c>
      <c r="E225" s="3">
        <v>6</v>
      </c>
      <c r="F225">
        <v>964</v>
      </c>
      <c r="G225" s="2" t="s">
        <v>442</v>
      </c>
      <c r="H225" s="2" t="s">
        <v>442</v>
      </c>
      <c r="I225" s="2" t="s">
        <v>442</v>
      </c>
      <c r="J225" s="84">
        <f t="shared" si="19"/>
        <v>3</v>
      </c>
      <c r="K225" s="81">
        <f t="shared" si="20"/>
        <v>2.4000000000000004</v>
      </c>
      <c r="L225" s="94">
        <f t="shared" si="21"/>
        <v>0.96</v>
      </c>
      <c r="M225" s="89">
        <f t="shared" si="22"/>
        <v>1.6800000000000002</v>
      </c>
      <c r="N225" s="81">
        <f t="shared" si="18"/>
        <v>3</v>
      </c>
      <c r="O225" s="84">
        <f t="shared" si="23"/>
        <v>3.42</v>
      </c>
    </row>
    <row r="226" spans="1:15" x14ac:dyDescent="0.25">
      <c r="A226">
        <v>60</v>
      </c>
      <c r="B226">
        <v>7240</v>
      </c>
      <c r="C226">
        <v>5</v>
      </c>
      <c r="D226" t="s">
        <v>443</v>
      </c>
      <c r="E226" s="3">
        <v>6</v>
      </c>
      <c r="F226">
        <v>964</v>
      </c>
      <c r="G226" s="2" t="s">
        <v>444</v>
      </c>
      <c r="H226" s="2" t="s">
        <v>444</v>
      </c>
      <c r="I226" s="2" t="s">
        <v>444</v>
      </c>
      <c r="J226" s="84">
        <f t="shared" si="19"/>
        <v>3</v>
      </c>
      <c r="K226" s="81">
        <f t="shared" si="20"/>
        <v>2.4000000000000004</v>
      </c>
      <c r="L226" s="94">
        <f t="shared" si="21"/>
        <v>0.96</v>
      </c>
      <c r="M226" s="89">
        <f t="shared" si="22"/>
        <v>1.6800000000000002</v>
      </c>
      <c r="N226" s="81">
        <f t="shared" si="18"/>
        <v>3</v>
      </c>
      <c r="O226" s="84">
        <f t="shared" si="23"/>
        <v>3.42</v>
      </c>
    </row>
    <row r="227" spans="1:15" x14ac:dyDescent="0.25">
      <c r="A227">
        <v>60</v>
      </c>
      <c r="B227">
        <v>7245</v>
      </c>
      <c r="C227">
        <v>4</v>
      </c>
      <c r="D227" t="s">
        <v>445</v>
      </c>
      <c r="E227" s="3">
        <v>13.5</v>
      </c>
      <c r="F227">
        <v>964</v>
      </c>
      <c r="G227" s="2" t="s">
        <v>446</v>
      </c>
      <c r="H227" s="2" t="s">
        <v>446</v>
      </c>
      <c r="I227" s="2" t="s">
        <v>446</v>
      </c>
      <c r="J227" s="84">
        <f t="shared" si="19"/>
        <v>6.75</v>
      </c>
      <c r="K227" s="81">
        <f t="shared" si="20"/>
        <v>5.4</v>
      </c>
      <c r="L227" s="94">
        <f t="shared" si="21"/>
        <v>2.16</v>
      </c>
      <c r="M227" s="89">
        <f t="shared" si="22"/>
        <v>3.7800000000000002</v>
      </c>
      <c r="N227" s="81">
        <f t="shared" si="18"/>
        <v>6.75</v>
      </c>
      <c r="O227" s="84">
        <f t="shared" si="23"/>
        <v>7.6949999999999994</v>
      </c>
    </row>
    <row r="228" spans="1:15" x14ac:dyDescent="0.25">
      <c r="A228">
        <v>60</v>
      </c>
      <c r="B228">
        <v>7247</v>
      </c>
      <c r="C228">
        <v>0</v>
      </c>
      <c r="D228" t="s">
        <v>447</v>
      </c>
      <c r="E228" s="3">
        <v>13.5</v>
      </c>
      <c r="F228">
        <v>964</v>
      </c>
      <c r="G228" s="2" t="s">
        <v>448</v>
      </c>
      <c r="H228" s="2" t="s">
        <v>448</v>
      </c>
      <c r="I228" s="2" t="s">
        <v>448</v>
      </c>
      <c r="J228" s="84">
        <f t="shared" si="19"/>
        <v>6.75</v>
      </c>
      <c r="K228" s="81">
        <f t="shared" si="20"/>
        <v>5.4</v>
      </c>
      <c r="L228" s="94">
        <f t="shared" si="21"/>
        <v>2.16</v>
      </c>
      <c r="M228" s="89">
        <f t="shared" si="22"/>
        <v>3.7800000000000002</v>
      </c>
      <c r="N228" s="81">
        <f t="shared" si="18"/>
        <v>6.75</v>
      </c>
      <c r="O228" s="84">
        <f t="shared" si="23"/>
        <v>7.6949999999999994</v>
      </c>
    </row>
    <row r="229" spans="1:15" x14ac:dyDescent="0.25">
      <c r="A229">
        <v>60</v>
      </c>
      <c r="B229">
        <v>7249</v>
      </c>
      <c r="C229">
        <v>6</v>
      </c>
      <c r="D229" t="s">
        <v>449</v>
      </c>
      <c r="E229" s="3">
        <v>6</v>
      </c>
      <c r="F229">
        <v>964</v>
      </c>
      <c r="G229" s="2" t="s">
        <v>450</v>
      </c>
      <c r="H229" s="2" t="s">
        <v>450</v>
      </c>
      <c r="I229" s="2" t="s">
        <v>450</v>
      </c>
      <c r="J229" s="84">
        <f t="shared" si="19"/>
        <v>3</v>
      </c>
      <c r="K229" s="81">
        <f t="shared" si="20"/>
        <v>2.4000000000000004</v>
      </c>
      <c r="L229" s="94">
        <f t="shared" si="21"/>
        <v>0.96</v>
      </c>
      <c r="M229" s="89">
        <f t="shared" si="22"/>
        <v>1.6800000000000002</v>
      </c>
      <c r="N229" s="81">
        <f t="shared" si="18"/>
        <v>3</v>
      </c>
      <c r="O229" s="84">
        <f t="shared" si="23"/>
        <v>3.42</v>
      </c>
    </row>
    <row r="230" spans="1:15" x14ac:dyDescent="0.25">
      <c r="A230">
        <v>60</v>
      </c>
      <c r="B230">
        <v>7250</v>
      </c>
      <c r="C230">
        <v>4</v>
      </c>
      <c r="D230" t="s">
        <v>451</v>
      </c>
      <c r="E230" s="3">
        <v>13.5</v>
      </c>
      <c r="F230">
        <v>964</v>
      </c>
      <c r="G230" s="2" t="s">
        <v>452</v>
      </c>
      <c r="H230" s="2" t="s">
        <v>452</v>
      </c>
      <c r="I230" s="2" t="s">
        <v>452</v>
      </c>
      <c r="J230" s="84">
        <f t="shared" si="19"/>
        <v>6.75</v>
      </c>
      <c r="K230" s="81">
        <f t="shared" si="20"/>
        <v>5.4</v>
      </c>
      <c r="L230" s="94">
        <f t="shared" si="21"/>
        <v>2.16</v>
      </c>
      <c r="M230" s="89">
        <f t="shared" si="22"/>
        <v>3.7800000000000002</v>
      </c>
      <c r="N230" s="81">
        <f t="shared" si="18"/>
        <v>6.75</v>
      </c>
      <c r="O230" s="84">
        <f t="shared" si="23"/>
        <v>7.6949999999999994</v>
      </c>
    </row>
    <row r="231" spans="1:15" x14ac:dyDescent="0.25">
      <c r="A231">
        <v>60</v>
      </c>
      <c r="B231">
        <v>7251</v>
      </c>
      <c r="C231">
        <v>2</v>
      </c>
      <c r="D231" t="s">
        <v>453</v>
      </c>
      <c r="E231" s="3">
        <v>13.5</v>
      </c>
      <c r="F231">
        <v>964</v>
      </c>
      <c r="G231" s="2" t="s">
        <v>454</v>
      </c>
      <c r="H231" s="2" t="s">
        <v>454</v>
      </c>
      <c r="I231" s="2" t="s">
        <v>454</v>
      </c>
      <c r="J231" s="84">
        <f t="shared" si="19"/>
        <v>6.75</v>
      </c>
      <c r="K231" s="81">
        <f t="shared" si="20"/>
        <v>5.4</v>
      </c>
      <c r="L231" s="94">
        <f t="shared" si="21"/>
        <v>2.16</v>
      </c>
      <c r="M231" s="89">
        <f t="shared" si="22"/>
        <v>3.7800000000000002</v>
      </c>
      <c r="N231" s="81">
        <f t="shared" si="18"/>
        <v>6.75</v>
      </c>
      <c r="O231" s="84">
        <f t="shared" si="23"/>
        <v>7.6949999999999994</v>
      </c>
    </row>
    <row r="232" spans="1:15" x14ac:dyDescent="0.25">
      <c r="A232">
        <v>60</v>
      </c>
      <c r="B232">
        <v>7252</v>
      </c>
      <c r="C232">
        <v>0</v>
      </c>
      <c r="D232" t="s">
        <v>455</v>
      </c>
      <c r="E232" s="3">
        <v>13.5</v>
      </c>
      <c r="F232">
        <v>964</v>
      </c>
      <c r="G232" s="2" t="s">
        <v>456</v>
      </c>
      <c r="H232" s="2" t="s">
        <v>456</v>
      </c>
      <c r="I232" s="2" t="s">
        <v>456</v>
      </c>
      <c r="J232" s="84">
        <f t="shared" si="19"/>
        <v>6.75</v>
      </c>
      <c r="K232" s="81">
        <f t="shared" si="20"/>
        <v>5.4</v>
      </c>
      <c r="L232" s="94">
        <f t="shared" si="21"/>
        <v>2.16</v>
      </c>
      <c r="M232" s="89">
        <f t="shared" si="22"/>
        <v>3.7800000000000002</v>
      </c>
      <c r="N232" s="81">
        <f t="shared" si="18"/>
        <v>6.75</v>
      </c>
      <c r="O232" s="84">
        <f t="shared" si="23"/>
        <v>7.6949999999999994</v>
      </c>
    </row>
    <row r="233" spans="1:15" x14ac:dyDescent="0.25">
      <c r="A233">
        <v>60</v>
      </c>
      <c r="B233">
        <v>7254</v>
      </c>
      <c r="C233">
        <v>6</v>
      </c>
      <c r="D233" t="s">
        <v>457</v>
      </c>
      <c r="E233" s="3">
        <v>13.5</v>
      </c>
      <c r="F233">
        <v>964</v>
      </c>
      <c r="G233" s="2" t="s">
        <v>458</v>
      </c>
      <c r="H233" s="2" t="s">
        <v>458</v>
      </c>
      <c r="I233" s="2" t="s">
        <v>458</v>
      </c>
      <c r="J233" s="84">
        <f t="shared" si="19"/>
        <v>6.75</v>
      </c>
      <c r="K233" s="81">
        <f t="shared" si="20"/>
        <v>5.4</v>
      </c>
      <c r="L233" s="94">
        <f t="shared" si="21"/>
        <v>2.16</v>
      </c>
      <c r="M233" s="89">
        <f t="shared" si="22"/>
        <v>3.7800000000000002</v>
      </c>
      <c r="N233" s="81">
        <f t="shared" si="18"/>
        <v>6.75</v>
      </c>
      <c r="O233" s="84">
        <f t="shared" si="23"/>
        <v>7.6949999999999994</v>
      </c>
    </row>
    <row r="234" spans="1:15" x14ac:dyDescent="0.25">
      <c r="A234">
        <v>60</v>
      </c>
      <c r="B234">
        <v>7255</v>
      </c>
      <c r="C234">
        <v>3</v>
      </c>
      <c r="D234" t="s">
        <v>459</v>
      </c>
      <c r="E234" s="3">
        <v>238</v>
      </c>
      <c r="F234">
        <v>964</v>
      </c>
      <c r="G234" s="2" t="s">
        <v>460</v>
      </c>
      <c r="H234" s="2" t="s">
        <v>460</v>
      </c>
      <c r="I234" s="2" t="s">
        <v>460</v>
      </c>
      <c r="J234" s="84">
        <f t="shared" si="19"/>
        <v>119</v>
      </c>
      <c r="K234" s="81">
        <f t="shared" si="20"/>
        <v>95.2</v>
      </c>
      <c r="L234" s="94">
        <f t="shared" si="21"/>
        <v>38.08</v>
      </c>
      <c r="M234" s="89">
        <f t="shared" si="22"/>
        <v>66.64</v>
      </c>
      <c r="N234" s="81">
        <f t="shared" si="18"/>
        <v>119</v>
      </c>
      <c r="O234" s="84">
        <f t="shared" si="23"/>
        <v>135.66</v>
      </c>
    </row>
    <row r="235" spans="1:15" x14ac:dyDescent="0.25">
      <c r="A235">
        <v>60</v>
      </c>
      <c r="B235">
        <v>7256</v>
      </c>
      <c r="C235">
        <v>1</v>
      </c>
      <c r="D235" t="s">
        <v>461</v>
      </c>
      <c r="E235" s="3">
        <v>548</v>
      </c>
      <c r="F235">
        <v>964</v>
      </c>
      <c r="G235" s="2" t="s">
        <v>462</v>
      </c>
      <c r="H235" s="2" t="s">
        <v>462</v>
      </c>
      <c r="I235" s="2" t="s">
        <v>462</v>
      </c>
      <c r="J235" s="84">
        <f t="shared" si="19"/>
        <v>274</v>
      </c>
      <c r="K235" s="81">
        <f t="shared" si="20"/>
        <v>219.20000000000002</v>
      </c>
      <c r="L235" s="94">
        <f t="shared" si="21"/>
        <v>87.68</v>
      </c>
      <c r="M235" s="89">
        <f t="shared" si="22"/>
        <v>153.44000000000003</v>
      </c>
      <c r="N235" s="81">
        <f t="shared" si="18"/>
        <v>274</v>
      </c>
      <c r="O235" s="84">
        <f t="shared" si="23"/>
        <v>312.35999999999996</v>
      </c>
    </row>
    <row r="236" spans="1:15" x14ac:dyDescent="0.25">
      <c r="A236">
        <v>60</v>
      </c>
      <c r="B236">
        <v>7257</v>
      </c>
      <c r="C236">
        <v>9</v>
      </c>
      <c r="D236" t="s">
        <v>463</v>
      </c>
      <c r="E236" s="3">
        <v>365.5</v>
      </c>
      <c r="F236">
        <v>964</v>
      </c>
      <c r="G236" s="2" t="s">
        <v>464</v>
      </c>
      <c r="H236" s="2" t="s">
        <v>464</v>
      </c>
      <c r="I236" s="2" t="s">
        <v>464</v>
      </c>
      <c r="J236" s="84">
        <f t="shared" si="19"/>
        <v>182.75</v>
      </c>
      <c r="K236" s="81">
        <f t="shared" si="20"/>
        <v>146.20000000000002</v>
      </c>
      <c r="L236" s="94">
        <f t="shared" si="21"/>
        <v>58.480000000000004</v>
      </c>
      <c r="M236" s="89">
        <f t="shared" si="22"/>
        <v>102.34</v>
      </c>
      <c r="N236" s="81">
        <f t="shared" si="18"/>
        <v>182.75</v>
      </c>
      <c r="O236" s="84">
        <f t="shared" si="23"/>
        <v>208.33499999999998</v>
      </c>
    </row>
    <row r="237" spans="1:15" x14ac:dyDescent="0.25">
      <c r="A237">
        <v>60</v>
      </c>
      <c r="B237">
        <v>7259</v>
      </c>
      <c r="C237">
        <v>5</v>
      </c>
      <c r="D237" t="s">
        <v>465</v>
      </c>
      <c r="E237" s="3">
        <v>13.5</v>
      </c>
      <c r="F237">
        <v>964</v>
      </c>
      <c r="G237" s="2" t="s">
        <v>466</v>
      </c>
      <c r="H237" s="2" t="s">
        <v>466</v>
      </c>
      <c r="I237" s="2" t="s">
        <v>466</v>
      </c>
      <c r="J237" s="84">
        <f t="shared" si="19"/>
        <v>6.75</v>
      </c>
      <c r="K237" s="81">
        <f t="shared" si="20"/>
        <v>5.4</v>
      </c>
      <c r="L237" s="94">
        <f t="shared" si="21"/>
        <v>2.16</v>
      </c>
      <c r="M237" s="89">
        <f t="shared" si="22"/>
        <v>3.7800000000000002</v>
      </c>
      <c r="N237" s="81">
        <f t="shared" si="18"/>
        <v>6.75</v>
      </c>
      <c r="O237" s="84">
        <f t="shared" si="23"/>
        <v>7.6949999999999994</v>
      </c>
    </row>
    <row r="238" spans="1:15" x14ac:dyDescent="0.25">
      <c r="A238">
        <v>60</v>
      </c>
      <c r="B238">
        <v>7260</v>
      </c>
      <c r="C238">
        <v>3</v>
      </c>
      <c r="D238" t="s">
        <v>467</v>
      </c>
      <c r="E238" s="3">
        <v>119</v>
      </c>
      <c r="F238">
        <v>964</v>
      </c>
      <c r="G238" s="2" t="s">
        <v>468</v>
      </c>
      <c r="H238" s="2" t="s">
        <v>468</v>
      </c>
      <c r="I238" s="2" t="s">
        <v>468</v>
      </c>
      <c r="J238" s="84">
        <f t="shared" si="19"/>
        <v>59.5</v>
      </c>
      <c r="K238" s="81">
        <f t="shared" si="20"/>
        <v>47.6</v>
      </c>
      <c r="L238" s="94">
        <f t="shared" si="21"/>
        <v>19.04</v>
      </c>
      <c r="M238" s="89">
        <f t="shared" si="22"/>
        <v>33.32</v>
      </c>
      <c r="N238" s="81">
        <f t="shared" si="18"/>
        <v>59.5</v>
      </c>
      <c r="O238" s="84">
        <f t="shared" si="23"/>
        <v>67.83</v>
      </c>
    </row>
    <row r="239" spans="1:15" x14ac:dyDescent="0.25">
      <c r="A239">
        <v>60</v>
      </c>
      <c r="B239">
        <v>7261</v>
      </c>
      <c r="C239">
        <v>1</v>
      </c>
      <c r="D239" t="s">
        <v>469</v>
      </c>
      <c r="E239" s="3">
        <v>365.5</v>
      </c>
      <c r="F239">
        <v>964</v>
      </c>
      <c r="G239" s="2" t="s">
        <v>470</v>
      </c>
      <c r="H239" s="2" t="s">
        <v>470</v>
      </c>
      <c r="I239" s="2" t="s">
        <v>470</v>
      </c>
      <c r="J239" s="84">
        <f t="shared" si="19"/>
        <v>182.75</v>
      </c>
      <c r="K239" s="81">
        <f t="shared" si="20"/>
        <v>146.20000000000002</v>
      </c>
      <c r="L239" s="94">
        <f t="shared" si="21"/>
        <v>58.480000000000004</v>
      </c>
      <c r="M239" s="89">
        <f t="shared" si="22"/>
        <v>102.34</v>
      </c>
      <c r="N239" s="81">
        <f t="shared" si="18"/>
        <v>182.75</v>
      </c>
      <c r="O239" s="84">
        <f t="shared" si="23"/>
        <v>208.33499999999998</v>
      </c>
    </row>
    <row r="240" spans="1:15" x14ac:dyDescent="0.25">
      <c r="A240">
        <v>60</v>
      </c>
      <c r="B240">
        <v>7262</v>
      </c>
      <c r="C240">
        <v>9</v>
      </c>
      <c r="D240" t="s">
        <v>471</v>
      </c>
      <c r="E240" s="3">
        <v>1050.5</v>
      </c>
      <c r="F240">
        <v>964</v>
      </c>
      <c r="G240" s="2" t="s">
        <v>472</v>
      </c>
      <c r="H240" s="2" t="s">
        <v>472</v>
      </c>
      <c r="I240" s="2" t="s">
        <v>472</v>
      </c>
      <c r="J240" s="84">
        <f t="shared" si="19"/>
        <v>525.25</v>
      </c>
      <c r="K240" s="81">
        <f t="shared" si="20"/>
        <v>420.20000000000005</v>
      </c>
      <c r="L240" s="94">
        <f t="shared" si="21"/>
        <v>168.08</v>
      </c>
      <c r="M240" s="89">
        <f t="shared" si="22"/>
        <v>294.14000000000004</v>
      </c>
      <c r="N240" s="81">
        <f t="shared" si="18"/>
        <v>525.25</v>
      </c>
      <c r="O240" s="84">
        <f t="shared" si="23"/>
        <v>598.78499999999997</v>
      </c>
    </row>
    <row r="241" spans="1:15" x14ac:dyDescent="0.25">
      <c r="A241">
        <v>60</v>
      </c>
      <c r="B241">
        <v>7263</v>
      </c>
      <c r="C241">
        <v>7</v>
      </c>
      <c r="D241" t="s">
        <v>473</v>
      </c>
      <c r="E241" s="3">
        <v>1050.5</v>
      </c>
      <c r="F241">
        <v>964</v>
      </c>
      <c r="G241" s="2" t="s">
        <v>474</v>
      </c>
      <c r="H241" s="2" t="s">
        <v>474</v>
      </c>
      <c r="I241" s="2" t="s">
        <v>474</v>
      </c>
      <c r="J241" s="84">
        <f t="shared" si="19"/>
        <v>525.25</v>
      </c>
      <c r="K241" s="81">
        <f t="shared" si="20"/>
        <v>420.20000000000005</v>
      </c>
      <c r="L241" s="94">
        <f t="shared" si="21"/>
        <v>168.08</v>
      </c>
      <c r="M241" s="89">
        <f t="shared" si="22"/>
        <v>294.14000000000004</v>
      </c>
      <c r="N241" s="81">
        <f t="shared" si="18"/>
        <v>525.25</v>
      </c>
      <c r="O241" s="84">
        <f t="shared" si="23"/>
        <v>598.78499999999997</v>
      </c>
    </row>
    <row r="242" spans="1:15" x14ac:dyDescent="0.25">
      <c r="A242">
        <v>60</v>
      </c>
      <c r="B242">
        <v>7264</v>
      </c>
      <c r="C242">
        <v>5</v>
      </c>
      <c r="D242" t="s">
        <v>475</v>
      </c>
      <c r="E242" s="3">
        <v>1050.5</v>
      </c>
      <c r="F242">
        <v>964</v>
      </c>
      <c r="G242" s="2" t="s">
        <v>476</v>
      </c>
      <c r="H242" s="2" t="s">
        <v>476</v>
      </c>
      <c r="I242" s="2" t="s">
        <v>476</v>
      </c>
      <c r="J242" s="84">
        <f t="shared" si="19"/>
        <v>525.25</v>
      </c>
      <c r="K242" s="81">
        <f t="shared" si="20"/>
        <v>420.20000000000005</v>
      </c>
      <c r="L242" s="94">
        <f t="shared" si="21"/>
        <v>168.08</v>
      </c>
      <c r="M242" s="89">
        <f t="shared" si="22"/>
        <v>294.14000000000004</v>
      </c>
      <c r="N242" s="81">
        <f t="shared" si="18"/>
        <v>525.25</v>
      </c>
      <c r="O242" s="84">
        <f t="shared" si="23"/>
        <v>598.78499999999997</v>
      </c>
    </row>
    <row r="243" spans="1:15" x14ac:dyDescent="0.25">
      <c r="A243">
        <v>60</v>
      </c>
      <c r="B243">
        <v>7265</v>
      </c>
      <c r="C243">
        <v>2</v>
      </c>
      <c r="D243" t="s">
        <v>477</v>
      </c>
      <c r="E243" s="3">
        <v>1734</v>
      </c>
      <c r="F243">
        <v>964</v>
      </c>
      <c r="G243" s="2" t="s">
        <v>478</v>
      </c>
      <c r="H243" s="2" t="s">
        <v>478</v>
      </c>
      <c r="I243" s="2" t="s">
        <v>478</v>
      </c>
      <c r="J243" s="84">
        <f t="shared" si="19"/>
        <v>867</v>
      </c>
      <c r="K243" s="81">
        <f t="shared" si="20"/>
        <v>693.6</v>
      </c>
      <c r="L243" s="94">
        <f t="shared" si="21"/>
        <v>277.44</v>
      </c>
      <c r="M243" s="89">
        <f t="shared" si="22"/>
        <v>485.52000000000004</v>
      </c>
      <c r="N243" s="81">
        <f t="shared" si="18"/>
        <v>867</v>
      </c>
      <c r="O243" s="84">
        <f t="shared" si="23"/>
        <v>988.37999999999988</v>
      </c>
    </row>
    <row r="244" spans="1:15" x14ac:dyDescent="0.25">
      <c r="A244">
        <v>60</v>
      </c>
      <c r="B244">
        <v>7266</v>
      </c>
      <c r="C244">
        <v>0</v>
      </c>
      <c r="D244" t="s">
        <v>479</v>
      </c>
      <c r="E244" s="3">
        <v>13.5</v>
      </c>
      <c r="F244">
        <v>964</v>
      </c>
      <c r="G244" s="2" t="s">
        <v>480</v>
      </c>
      <c r="H244" s="2" t="s">
        <v>480</v>
      </c>
      <c r="I244" s="2" t="s">
        <v>480</v>
      </c>
      <c r="J244" s="84">
        <f t="shared" si="19"/>
        <v>6.75</v>
      </c>
      <c r="K244" s="81">
        <f t="shared" si="20"/>
        <v>5.4</v>
      </c>
      <c r="L244" s="94">
        <f t="shared" si="21"/>
        <v>2.16</v>
      </c>
      <c r="M244" s="89">
        <f t="shared" si="22"/>
        <v>3.7800000000000002</v>
      </c>
      <c r="N244" s="81">
        <f t="shared" si="18"/>
        <v>6.75</v>
      </c>
      <c r="O244" s="84">
        <f t="shared" si="23"/>
        <v>7.6949999999999994</v>
      </c>
    </row>
    <row r="245" spans="1:15" x14ac:dyDescent="0.25">
      <c r="A245">
        <v>60</v>
      </c>
      <c r="B245">
        <v>7267</v>
      </c>
      <c r="C245">
        <v>8</v>
      </c>
      <c r="D245" t="s">
        <v>481</v>
      </c>
      <c r="E245" s="3">
        <v>13.5</v>
      </c>
      <c r="F245">
        <v>964</v>
      </c>
      <c r="G245" s="2" t="s">
        <v>482</v>
      </c>
      <c r="H245" s="2" t="s">
        <v>482</v>
      </c>
      <c r="I245" s="2" t="s">
        <v>482</v>
      </c>
      <c r="J245" s="84">
        <f t="shared" si="19"/>
        <v>6.75</v>
      </c>
      <c r="K245" s="81">
        <f t="shared" si="20"/>
        <v>5.4</v>
      </c>
      <c r="L245" s="94">
        <f t="shared" si="21"/>
        <v>2.16</v>
      </c>
      <c r="M245" s="89">
        <f t="shared" si="22"/>
        <v>3.7800000000000002</v>
      </c>
      <c r="N245" s="81">
        <f t="shared" si="18"/>
        <v>6.75</v>
      </c>
      <c r="O245" s="84">
        <f t="shared" si="23"/>
        <v>7.6949999999999994</v>
      </c>
    </row>
    <row r="246" spans="1:15" x14ac:dyDescent="0.25">
      <c r="A246">
        <v>60</v>
      </c>
      <c r="B246">
        <v>7268</v>
      </c>
      <c r="C246">
        <v>6</v>
      </c>
      <c r="D246" t="s">
        <v>483</v>
      </c>
      <c r="E246" s="3">
        <v>11</v>
      </c>
      <c r="F246">
        <v>964</v>
      </c>
      <c r="G246" s="2" t="s">
        <v>484</v>
      </c>
      <c r="H246" s="2" t="s">
        <v>484</v>
      </c>
      <c r="I246" s="2" t="s">
        <v>484</v>
      </c>
      <c r="J246" s="84">
        <f t="shared" si="19"/>
        <v>5.5</v>
      </c>
      <c r="K246" s="81">
        <f t="shared" si="20"/>
        <v>4.4000000000000004</v>
      </c>
      <c r="L246" s="94">
        <f t="shared" si="21"/>
        <v>1.76</v>
      </c>
      <c r="M246" s="89">
        <f t="shared" si="22"/>
        <v>3.08</v>
      </c>
      <c r="N246" s="81">
        <f t="shared" si="18"/>
        <v>5.5</v>
      </c>
      <c r="O246" s="84">
        <f t="shared" si="23"/>
        <v>6.27</v>
      </c>
    </row>
    <row r="247" spans="1:15" x14ac:dyDescent="0.25">
      <c r="A247">
        <v>60</v>
      </c>
      <c r="B247">
        <v>7269</v>
      </c>
      <c r="C247">
        <v>4</v>
      </c>
      <c r="D247" t="s">
        <v>485</v>
      </c>
      <c r="E247" s="3">
        <v>13.5</v>
      </c>
      <c r="F247">
        <v>964</v>
      </c>
      <c r="G247" s="2" t="s">
        <v>265</v>
      </c>
      <c r="H247" s="2" t="s">
        <v>265</v>
      </c>
      <c r="I247" s="2" t="s">
        <v>265</v>
      </c>
      <c r="J247" s="84">
        <f t="shared" si="19"/>
        <v>6.75</v>
      </c>
      <c r="K247" s="81">
        <f t="shared" si="20"/>
        <v>5.4</v>
      </c>
      <c r="L247" s="94">
        <f t="shared" si="21"/>
        <v>2.16</v>
      </c>
      <c r="M247" s="89">
        <f t="shared" si="22"/>
        <v>3.7800000000000002</v>
      </c>
      <c r="N247" s="81">
        <f t="shared" si="18"/>
        <v>6.75</v>
      </c>
      <c r="O247" s="84">
        <f t="shared" si="23"/>
        <v>7.6949999999999994</v>
      </c>
    </row>
    <row r="248" spans="1:15" x14ac:dyDescent="0.25">
      <c r="A248">
        <v>60</v>
      </c>
      <c r="B248">
        <v>7270</v>
      </c>
      <c r="C248">
        <v>2</v>
      </c>
      <c r="D248" t="s">
        <v>486</v>
      </c>
      <c r="E248" s="3">
        <v>13.5</v>
      </c>
      <c r="F248">
        <v>964</v>
      </c>
      <c r="G248" s="2" t="s">
        <v>487</v>
      </c>
      <c r="H248" s="2" t="s">
        <v>487</v>
      </c>
      <c r="I248" s="2" t="s">
        <v>487</v>
      </c>
      <c r="J248" s="84">
        <f t="shared" si="19"/>
        <v>6.75</v>
      </c>
      <c r="K248" s="81">
        <f t="shared" si="20"/>
        <v>5.4</v>
      </c>
      <c r="L248" s="94">
        <f t="shared" si="21"/>
        <v>2.16</v>
      </c>
      <c r="M248" s="89">
        <f t="shared" si="22"/>
        <v>3.7800000000000002</v>
      </c>
      <c r="N248" s="81">
        <f t="shared" si="18"/>
        <v>6.75</v>
      </c>
      <c r="O248" s="84">
        <f t="shared" si="23"/>
        <v>7.6949999999999994</v>
      </c>
    </row>
    <row r="249" spans="1:15" x14ac:dyDescent="0.25">
      <c r="A249">
        <v>60</v>
      </c>
      <c r="B249">
        <v>7272</v>
      </c>
      <c r="C249">
        <v>8</v>
      </c>
      <c r="D249" t="s">
        <v>488</v>
      </c>
      <c r="E249" s="3">
        <v>13.5</v>
      </c>
      <c r="F249">
        <v>964</v>
      </c>
      <c r="G249" s="2" t="s">
        <v>489</v>
      </c>
      <c r="H249" s="2" t="s">
        <v>489</v>
      </c>
      <c r="I249" s="2" t="s">
        <v>489</v>
      </c>
      <c r="J249" s="84">
        <f t="shared" si="19"/>
        <v>6.75</v>
      </c>
      <c r="K249" s="81">
        <f t="shared" si="20"/>
        <v>5.4</v>
      </c>
      <c r="L249" s="94">
        <f t="shared" si="21"/>
        <v>2.16</v>
      </c>
      <c r="M249" s="89">
        <f t="shared" si="22"/>
        <v>3.7800000000000002</v>
      </c>
      <c r="N249" s="81">
        <f t="shared" si="18"/>
        <v>6.75</v>
      </c>
      <c r="O249" s="84">
        <f t="shared" si="23"/>
        <v>7.6949999999999994</v>
      </c>
    </row>
    <row r="250" spans="1:15" x14ac:dyDescent="0.25">
      <c r="A250">
        <v>60</v>
      </c>
      <c r="B250">
        <v>7275</v>
      </c>
      <c r="C250">
        <v>1</v>
      </c>
      <c r="D250" t="s">
        <v>490</v>
      </c>
      <c r="E250" s="3">
        <v>13.5</v>
      </c>
      <c r="F250">
        <v>964</v>
      </c>
      <c r="G250" s="2" t="s">
        <v>491</v>
      </c>
      <c r="H250" s="2" t="s">
        <v>491</v>
      </c>
      <c r="I250" s="2" t="s">
        <v>491</v>
      </c>
      <c r="J250" s="84">
        <f t="shared" si="19"/>
        <v>6.75</v>
      </c>
      <c r="K250" s="81">
        <f t="shared" si="20"/>
        <v>5.4</v>
      </c>
      <c r="L250" s="94">
        <f t="shared" si="21"/>
        <v>2.16</v>
      </c>
      <c r="M250" s="89">
        <f t="shared" si="22"/>
        <v>3.7800000000000002</v>
      </c>
      <c r="N250" s="81">
        <f t="shared" si="18"/>
        <v>6.75</v>
      </c>
      <c r="O250" s="84">
        <f t="shared" si="23"/>
        <v>7.6949999999999994</v>
      </c>
    </row>
    <row r="251" spans="1:15" x14ac:dyDescent="0.25">
      <c r="A251">
        <v>60</v>
      </c>
      <c r="B251">
        <v>7276</v>
      </c>
      <c r="C251">
        <v>9</v>
      </c>
      <c r="D251" t="s">
        <v>492</v>
      </c>
      <c r="E251" s="3">
        <v>176</v>
      </c>
      <c r="F251">
        <v>964</v>
      </c>
      <c r="G251" s="2" t="s">
        <v>493</v>
      </c>
      <c r="H251" s="2" t="s">
        <v>493</v>
      </c>
      <c r="I251" s="2" t="s">
        <v>493</v>
      </c>
      <c r="J251" s="84">
        <f t="shared" si="19"/>
        <v>88</v>
      </c>
      <c r="K251" s="81">
        <f t="shared" si="20"/>
        <v>70.400000000000006</v>
      </c>
      <c r="L251" s="94">
        <f t="shared" si="21"/>
        <v>28.16</v>
      </c>
      <c r="M251" s="89">
        <f t="shared" si="22"/>
        <v>49.28</v>
      </c>
      <c r="N251" s="81">
        <f t="shared" si="18"/>
        <v>88</v>
      </c>
      <c r="O251" s="84">
        <f t="shared" si="23"/>
        <v>100.32</v>
      </c>
    </row>
    <row r="252" spans="1:15" x14ac:dyDescent="0.25">
      <c r="A252">
        <v>60</v>
      </c>
      <c r="B252">
        <v>8028</v>
      </c>
      <c r="C252">
        <v>3</v>
      </c>
      <c r="D252" t="s">
        <v>494</v>
      </c>
      <c r="E252" s="3">
        <v>13.5</v>
      </c>
      <c r="F252">
        <v>964</v>
      </c>
      <c r="G252" s="2" t="s">
        <v>80</v>
      </c>
      <c r="H252" s="2" t="s">
        <v>80</v>
      </c>
      <c r="I252" s="2" t="s">
        <v>80</v>
      </c>
      <c r="J252" s="84">
        <f t="shared" si="19"/>
        <v>6.75</v>
      </c>
      <c r="K252" s="81">
        <f t="shared" si="20"/>
        <v>5.4</v>
      </c>
      <c r="L252" s="94">
        <f t="shared" si="21"/>
        <v>2.16</v>
      </c>
      <c r="M252" s="89">
        <f t="shared" si="22"/>
        <v>3.7800000000000002</v>
      </c>
      <c r="N252" s="81">
        <f t="shared" si="18"/>
        <v>6.75</v>
      </c>
      <c r="O252" s="84">
        <f t="shared" si="23"/>
        <v>7.6949999999999994</v>
      </c>
    </row>
    <row r="253" spans="1:15" x14ac:dyDescent="0.25">
      <c r="A253">
        <v>60</v>
      </c>
      <c r="B253">
        <v>8033</v>
      </c>
      <c r="C253">
        <v>3</v>
      </c>
      <c r="D253" t="s">
        <v>495</v>
      </c>
      <c r="E253" s="3">
        <v>13.5</v>
      </c>
      <c r="F253">
        <v>964</v>
      </c>
      <c r="G253" s="2" t="s">
        <v>90</v>
      </c>
      <c r="H253" s="2" t="s">
        <v>90</v>
      </c>
      <c r="I253" s="2" t="s">
        <v>90</v>
      </c>
      <c r="J253" s="84">
        <f t="shared" si="19"/>
        <v>6.75</v>
      </c>
      <c r="K253" s="81">
        <f t="shared" si="20"/>
        <v>5.4</v>
      </c>
      <c r="L253" s="94">
        <f t="shared" si="21"/>
        <v>2.16</v>
      </c>
      <c r="M253" s="89">
        <f t="shared" si="22"/>
        <v>3.7800000000000002</v>
      </c>
      <c r="N253" s="81">
        <f t="shared" si="18"/>
        <v>6.75</v>
      </c>
      <c r="O253" s="84">
        <f t="shared" si="23"/>
        <v>7.6949999999999994</v>
      </c>
    </row>
    <row r="254" spans="1:15" x14ac:dyDescent="0.25">
      <c r="A254">
        <v>60</v>
      </c>
      <c r="B254">
        <v>8046</v>
      </c>
      <c r="C254">
        <v>5</v>
      </c>
      <c r="D254" t="s">
        <v>114</v>
      </c>
      <c r="E254" s="3">
        <v>13.5</v>
      </c>
      <c r="F254">
        <v>964</v>
      </c>
      <c r="G254" s="2" t="s">
        <v>115</v>
      </c>
      <c r="H254" s="2" t="s">
        <v>115</v>
      </c>
      <c r="I254" s="2" t="s">
        <v>115</v>
      </c>
      <c r="J254" s="84">
        <f t="shared" si="19"/>
        <v>6.75</v>
      </c>
      <c r="K254" s="81">
        <f t="shared" si="20"/>
        <v>5.4</v>
      </c>
      <c r="L254" s="94">
        <f t="shared" si="21"/>
        <v>2.16</v>
      </c>
      <c r="M254" s="89">
        <f t="shared" si="22"/>
        <v>3.7800000000000002</v>
      </c>
      <c r="N254" s="81">
        <f t="shared" si="18"/>
        <v>6.75</v>
      </c>
      <c r="O254" s="84">
        <f t="shared" si="23"/>
        <v>7.6949999999999994</v>
      </c>
    </row>
    <row r="255" spans="1:15" x14ac:dyDescent="0.25">
      <c r="A255">
        <v>60</v>
      </c>
      <c r="B255">
        <v>8071</v>
      </c>
      <c r="C255">
        <v>3</v>
      </c>
      <c r="D255" t="s">
        <v>496</v>
      </c>
      <c r="E255" s="3">
        <v>13.5</v>
      </c>
      <c r="F255">
        <v>964</v>
      </c>
      <c r="G255" s="2" t="s">
        <v>497</v>
      </c>
      <c r="H255" s="2" t="s">
        <v>497</v>
      </c>
      <c r="I255" s="2" t="s">
        <v>497</v>
      </c>
      <c r="J255" s="84">
        <f t="shared" si="19"/>
        <v>6.75</v>
      </c>
      <c r="K255" s="81">
        <f t="shared" si="20"/>
        <v>5.4</v>
      </c>
      <c r="L255" s="94">
        <f t="shared" si="21"/>
        <v>2.16</v>
      </c>
      <c r="M255" s="89">
        <f t="shared" si="22"/>
        <v>3.7800000000000002</v>
      </c>
      <c r="N255" s="81">
        <f t="shared" si="18"/>
        <v>6.75</v>
      </c>
      <c r="O255" s="84">
        <f t="shared" si="23"/>
        <v>7.6949999999999994</v>
      </c>
    </row>
    <row r="256" spans="1:15" x14ac:dyDescent="0.25">
      <c r="A256">
        <v>60</v>
      </c>
      <c r="B256">
        <v>8073</v>
      </c>
      <c r="C256">
        <v>9</v>
      </c>
      <c r="D256" t="s">
        <v>168</v>
      </c>
      <c r="E256" s="3">
        <v>13.5</v>
      </c>
      <c r="F256">
        <v>964</v>
      </c>
      <c r="G256" s="2" t="s">
        <v>169</v>
      </c>
      <c r="H256" s="2" t="s">
        <v>169</v>
      </c>
      <c r="I256" s="2" t="s">
        <v>169</v>
      </c>
      <c r="J256" s="84">
        <f t="shared" si="19"/>
        <v>6.75</v>
      </c>
      <c r="K256" s="81">
        <f t="shared" si="20"/>
        <v>5.4</v>
      </c>
      <c r="L256" s="94">
        <f t="shared" si="21"/>
        <v>2.16</v>
      </c>
      <c r="M256" s="89">
        <f t="shared" si="22"/>
        <v>3.7800000000000002</v>
      </c>
      <c r="N256" s="81">
        <f t="shared" si="18"/>
        <v>6.75</v>
      </c>
      <c r="O256" s="84">
        <f t="shared" si="23"/>
        <v>7.6949999999999994</v>
      </c>
    </row>
    <row r="257" spans="1:15" x14ac:dyDescent="0.25">
      <c r="A257">
        <v>60</v>
      </c>
      <c r="B257">
        <v>8077</v>
      </c>
      <c r="C257">
        <v>0</v>
      </c>
      <c r="D257" t="s">
        <v>498</v>
      </c>
      <c r="E257" s="3">
        <v>13.5</v>
      </c>
      <c r="F257">
        <v>964</v>
      </c>
      <c r="G257" s="2" t="s">
        <v>177</v>
      </c>
      <c r="H257" s="2" t="s">
        <v>177</v>
      </c>
      <c r="I257" s="2" t="s">
        <v>177</v>
      </c>
      <c r="J257" s="84">
        <f t="shared" si="19"/>
        <v>6.75</v>
      </c>
      <c r="K257" s="81">
        <f t="shared" si="20"/>
        <v>5.4</v>
      </c>
      <c r="L257" s="94">
        <f t="shared" si="21"/>
        <v>2.16</v>
      </c>
      <c r="M257" s="89">
        <f t="shared" si="22"/>
        <v>3.7800000000000002</v>
      </c>
      <c r="N257" s="81">
        <f t="shared" si="18"/>
        <v>6.75</v>
      </c>
      <c r="O257" s="84">
        <f t="shared" si="23"/>
        <v>7.6949999999999994</v>
      </c>
    </row>
    <row r="258" spans="1:15" x14ac:dyDescent="0.25">
      <c r="A258">
        <v>60</v>
      </c>
      <c r="B258">
        <v>8084</v>
      </c>
      <c r="C258">
        <v>6</v>
      </c>
      <c r="D258" t="s">
        <v>499</v>
      </c>
      <c r="E258" s="3">
        <v>13.5</v>
      </c>
      <c r="F258">
        <v>964</v>
      </c>
      <c r="G258" s="2" t="s">
        <v>500</v>
      </c>
      <c r="H258" s="2" t="s">
        <v>500</v>
      </c>
      <c r="I258" s="2" t="s">
        <v>500</v>
      </c>
      <c r="J258" s="84">
        <f t="shared" si="19"/>
        <v>6.75</v>
      </c>
      <c r="K258" s="81">
        <f t="shared" si="20"/>
        <v>5.4</v>
      </c>
      <c r="L258" s="94">
        <f t="shared" si="21"/>
        <v>2.16</v>
      </c>
      <c r="M258" s="89">
        <f t="shared" si="22"/>
        <v>3.7800000000000002</v>
      </c>
      <c r="N258" s="81">
        <f t="shared" si="18"/>
        <v>6.75</v>
      </c>
      <c r="O258" s="84">
        <f t="shared" si="23"/>
        <v>7.6949999999999994</v>
      </c>
    </row>
    <row r="259" spans="1:15" x14ac:dyDescent="0.25">
      <c r="A259">
        <v>60</v>
      </c>
      <c r="B259">
        <v>8086</v>
      </c>
      <c r="C259">
        <v>1</v>
      </c>
      <c r="D259" t="s">
        <v>501</v>
      </c>
      <c r="E259" s="3">
        <v>13.5</v>
      </c>
      <c r="F259">
        <v>964</v>
      </c>
      <c r="G259" s="2" t="s">
        <v>193</v>
      </c>
      <c r="H259" s="2" t="s">
        <v>193</v>
      </c>
      <c r="I259" s="2" t="s">
        <v>193</v>
      </c>
      <c r="J259" s="84">
        <f t="shared" si="19"/>
        <v>6.75</v>
      </c>
      <c r="K259" s="81">
        <f t="shared" si="20"/>
        <v>5.4</v>
      </c>
      <c r="L259" s="94">
        <f t="shared" si="21"/>
        <v>2.16</v>
      </c>
      <c r="M259" s="89">
        <f t="shared" si="22"/>
        <v>3.7800000000000002</v>
      </c>
      <c r="N259" s="81">
        <f t="shared" si="18"/>
        <v>6.75</v>
      </c>
      <c r="O259" s="84">
        <f t="shared" si="23"/>
        <v>7.6949999999999994</v>
      </c>
    </row>
    <row r="260" spans="1:15" x14ac:dyDescent="0.25">
      <c r="A260">
        <v>60</v>
      </c>
      <c r="B260">
        <v>8098</v>
      </c>
      <c r="C260">
        <v>6</v>
      </c>
      <c r="D260" t="s">
        <v>502</v>
      </c>
      <c r="E260" s="3">
        <v>13.5</v>
      </c>
      <c r="F260">
        <v>964</v>
      </c>
      <c r="G260" s="2" t="s">
        <v>503</v>
      </c>
      <c r="H260" s="2" t="s">
        <v>503</v>
      </c>
      <c r="I260" s="2" t="s">
        <v>503</v>
      </c>
      <c r="J260" s="84">
        <f t="shared" si="19"/>
        <v>6.75</v>
      </c>
      <c r="K260" s="81">
        <f t="shared" si="20"/>
        <v>5.4</v>
      </c>
      <c r="L260" s="94">
        <f t="shared" si="21"/>
        <v>2.16</v>
      </c>
      <c r="M260" s="89">
        <f t="shared" si="22"/>
        <v>3.7800000000000002</v>
      </c>
      <c r="N260" s="81">
        <f t="shared" si="18"/>
        <v>6.75</v>
      </c>
      <c r="O260" s="84">
        <f t="shared" si="23"/>
        <v>7.6949999999999994</v>
      </c>
    </row>
    <row r="261" spans="1:15" x14ac:dyDescent="0.25">
      <c r="A261">
        <v>60</v>
      </c>
      <c r="B261">
        <v>8108</v>
      </c>
      <c r="C261">
        <v>3</v>
      </c>
      <c r="D261" t="s">
        <v>504</v>
      </c>
      <c r="E261" s="3">
        <v>6</v>
      </c>
      <c r="F261">
        <v>964</v>
      </c>
      <c r="G261" s="2" t="s">
        <v>225</v>
      </c>
      <c r="H261" s="2" t="s">
        <v>225</v>
      </c>
      <c r="I261" s="2" t="s">
        <v>225</v>
      </c>
      <c r="J261" s="84">
        <f t="shared" si="19"/>
        <v>3</v>
      </c>
      <c r="K261" s="81">
        <f t="shared" si="20"/>
        <v>2.4000000000000004</v>
      </c>
      <c r="L261" s="94">
        <f t="shared" si="21"/>
        <v>0.96</v>
      </c>
      <c r="M261" s="89">
        <f t="shared" si="22"/>
        <v>1.6800000000000002</v>
      </c>
      <c r="N261" s="81">
        <f t="shared" si="18"/>
        <v>3</v>
      </c>
      <c r="O261" s="84">
        <f t="shared" si="23"/>
        <v>3.42</v>
      </c>
    </row>
    <row r="262" spans="1:15" x14ac:dyDescent="0.25">
      <c r="A262">
        <v>60</v>
      </c>
      <c r="B262">
        <v>8112</v>
      </c>
      <c r="C262">
        <v>5</v>
      </c>
      <c r="D262" t="s">
        <v>505</v>
      </c>
      <c r="E262" s="3">
        <v>13.5</v>
      </c>
      <c r="F262">
        <v>964</v>
      </c>
      <c r="G262" s="2" t="s">
        <v>233</v>
      </c>
      <c r="H262" s="2" t="s">
        <v>233</v>
      </c>
      <c r="I262" s="2" t="s">
        <v>233</v>
      </c>
      <c r="J262" s="84">
        <f t="shared" si="19"/>
        <v>6.75</v>
      </c>
      <c r="K262" s="81">
        <f t="shared" si="20"/>
        <v>5.4</v>
      </c>
      <c r="L262" s="94">
        <f t="shared" si="21"/>
        <v>2.16</v>
      </c>
      <c r="M262" s="89">
        <f t="shared" si="22"/>
        <v>3.7800000000000002</v>
      </c>
      <c r="N262" s="81">
        <f t="shared" si="18"/>
        <v>6.75</v>
      </c>
      <c r="O262" s="84">
        <f t="shared" si="23"/>
        <v>7.6949999999999994</v>
      </c>
    </row>
    <row r="263" spans="1:15" x14ac:dyDescent="0.25">
      <c r="A263">
        <v>60</v>
      </c>
      <c r="B263">
        <v>8127</v>
      </c>
      <c r="C263">
        <v>3</v>
      </c>
      <c r="D263" t="s">
        <v>262</v>
      </c>
      <c r="E263" s="3">
        <v>13.5</v>
      </c>
      <c r="F263">
        <v>964</v>
      </c>
      <c r="G263" s="2" t="s">
        <v>263</v>
      </c>
      <c r="H263" s="2" t="s">
        <v>263</v>
      </c>
      <c r="I263" s="2" t="s">
        <v>263</v>
      </c>
      <c r="J263" s="84">
        <f t="shared" si="19"/>
        <v>6.75</v>
      </c>
      <c r="K263" s="81">
        <f t="shared" si="20"/>
        <v>5.4</v>
      </c>
      <c r="L263" s="94">
        <f t="shared" si="21"/>
        <v>2.16</v>
      </c>
      <c r="M263" s="89">
        <f t="shared" si="22"/>
        <v>3.7800000000000002</v>
      </c>
      <c r="N263" s="81">
        <f t="shared" si="18"/>
        <v>6.75</v>
      </c>
      <c r="O263" s="84">
        <f t="shared" si="23"/>
        <v>7.6949999999999994</v>
      </c>
    </row>
    <row r="264" spans="1:15" x14ac:dyDescent="0.25">
      <c r="A264">
        <v>60</v>
      </c>
      <c r="B264">
        <v>8150</v>
      </c>
      <c r="C264">
        <v>5</v>
      </c>
      <c r="D264" t="s">
        <v>506</v>
      </c>
      <c r="E264" s="3">
        <v>13.5</v>
      </c>
      <c r="F264">
        <v>964</v>
      </c>
      <c r="G264" s="2" t="s">
        <v>100</v>
      </c>
      <c r="H264" s="2" t="s">
        <v>100</v>
      </c>
      <c r="I264" s="2" t="s">
        <v>100</v>
      </c>
      <c r="J264" s="84">
        <f t="shared" si="19"/>
        <v>6.75</v>
      </c>
      <c r="K264" s="81">
        <f t="shared" si="20"/>
        <v>5.4</v>
      </c>
      <c r="L264" s="94">
        <f t="shared" si="21"/>
        <v>2.16</v>
      </c>
      <c r="M264" s="89">
        <f t="shared" si="22"/>
        <v>3.7800000000000002</v>
      </c>
      <c r="N264" s="81">
        <f t="shared" ref="N264:N271" si="24">0.5*E264</f>
        <v>6.75</v>
      </c>
      <c r="O264" s="84">
        <f t="shared" si="23"/>
        <v>7.6949999999999994</v>
      </c>
    </row>
    <row r="265" spans="1:15" x14ac:dyDescent="0.25">
      <c r="A265">
        <v>60</v>
      </c>
      <c r="B265">
        <v>8177</v>
      </c>
      <c r="C265">
        <v>8</v>
      </c>
      <c r="D265" t="s">
        <v>507</v>
      </c>
      <c r="E265" s="3">
        <v>13.5</v>
      </c>
      <c r="F265">
        <v>964</v>
      </c>
      <c r="G265" s="2" t="s">
        <v>90</v>
      </c>
      <c r="H265" s="2" t="s">
        <v>90</v>
      </c>
      <c r="I265" s="2" t="s">
        <v>90</v>
      </c>
      <c r="J265" s="84">
        <f t="shared" ref="J265:J272" si="25">0.5*E265</f>
        <v>6.75</v>
      </c>
      <c r="K265" s="81">
        <f t="shared" ref="K265:K273" si="26">0.4*E265</f>
        <v>5.4</v>
      </c>
      <c r="L265" s="94">
        <f t="shared" ref="L265:L272" si="27">0.16*E265</f>
        <v>2.16</v>
      </c>
      <c r="M265" s="89">
        <f t="shared" ref="M265:M272" si="28">0.28*E265</f>
        <v>3.7800000000000002</v>
      </c>
      <c r="N265" s="81">
        <f t="shared" si="24"/>
        <v>6.75</v>
      </c>
      <c r="O265" s="84">
        <f t="shared" ref="O265:O272" si="29">0.57*E265</f>
        <v>7.6949999999999994</v>
      </c>
    </row>
    <row r="266" spans="1:15" x14ac:dyDescent="0.25">
      <c r="A266">
        <v>60</v>
      </c>
      <c r="B266">
        <v>8180</v>
      </c>
      <c r="C266">
        <v>2</v>
      </c>
      <c r="D266" t="s">
        <v>345</v>
      </c>
      <c r="E266" s="3">
        <v>13.5</v>
      </c>
      <c r="F266">
        <v>964</v>
      </c>
      <c r="G266" s="2" t="s">
        <v>346</v>
      </c>
      <c r="H266" s="2" t="s">
        <v>346</v>
      </c>
      <c r="I266" s="2" t="s">
        <v>346</v>
      </c>
      <c r="J266" s="84">
        <f t="shared" si="25"/>
        <v>6.75</v>
      </c>
      <c r="K266" s="81">
        <f t="shared" si="26"/>
        <v>5.4</v>
      </c>
      <c r="L266" s="94">
        <f t="shared" si="27"/>
        <v>2.16</v>
      </c>
      <c r="M266" s="89">
        <f t="shared" si="28"/>
        <v>3.7800000000000002</v>
      </c>
      <c r="N266" s="81">
        <f t="shared" si="24"/>
        <v>6.75</v>
      </c>
      <c r="O266" s="84">
        <f t="shared" si="29"/>
        <v>7.6949999999999994</v>
      </c>
    </row>
    <row r="267" spans="1:15" x14ac:dyDescent="0.25">
      <c r="A267">
        <v>60</v>
      </c>
      <c r="B267">
        <v>8183</v>
      </c>
      <c r="C267">
        <v>6</v>
      </c>
      <c r="D267" t="s">
        <v>508</v>
      </c>
      <c r="E267" s="3">
        <v>13.5</v>
      </c>
      <c r="F267">
        <v>964</v>
      </c>
      <c r="G267" s="2" t="s">
        <v>352</v>
      </c>
      <c r="H267" s="2" t="s">
        <v>352</v>
      </c>
      <c r="I267" s="2" t="s">
        <v>352</v>
      </c>
      <c r="J267" s="84">
        <f t="shared" si="25"/>
        <v>6.75</v>
      </c>
      <c r="K267" s="81">
        <f t="shared" si="26"/>
        <v>5.4</v>
      </c>
      <c r="L267" s="94">
        <f t="shared" si="27"/>
        <v>2.16</v>
      </c>
      <c r="M267" s="89">
        <f t="shared" si="28"/>
        <v>3.7800000000000002</v>
      </c>
      <c r="N267" s="81">
        <f t="shared" si="24"/>
        <v>6.75</v>
      </c>
      <c r="O267" s="84">
        <f t="shared" si="29"/>
        <v>7.6949999999999994</v>
      </c>
    </row>
    <row r="268" spans="1:15" x14ac:dyDescent="0.25">
      <c r="A268">
        <v>60</v>
      </c>
      <c r="B268">
        <v>8193</v>
      </c>
      <c r="C268">
        <v>5</v>
      </c>
      <c r="D268" t="s">
        <v>509</v>
      </c>
      <c r="E268" s="3">
        <v>13.5</v>
      </c>
      <c r="F268">
        <v>964</v>
      </c>
      <c r="G268" s="2" t="s">
        <v>510</v>
      </c>
      <c r="H268" s="2" t="s">
        <v>510</v>
      </c>
      <c r="I268" s="2" t="s">
        <v>510</v>
      </c>
      <c r="J268" s="84">
        <f t="shared" si="25"/>
        <v>6.75</v>
      </c>
      <c r="K268" s="81">
        <f t="shared" si="26"/>
        <v>5.4</v>
      </c>
      <c r="L268" s="94">
        <f t="shared" si="27"/>
        <v>2.16</v>
      </c>
      <c r="M268" s="89">
        <f t="shared" si="28"/>
        <v>3.7800000000000002</v>
      </c>
      <c r="N268" s="81">
        <f t="shared" si="24"/>
        <v>6.75</v>
      </c>
      <c r="O268" s="84">
        <f t="shared" si="29"/>
        <v>7.6949999999999994</v>
      </c>
    </row>
    <row r="269" spans="1:15" x14ac:dyDescent="0.25">
      <c r="A269">
        <v>60</v>
      </c>
      <c r="B269">
        <v>8196</v>
      </c>
      <c r="C269">
        <v>8</v>
      </c>
      <c r="D269" t="s">
        <v>511</v>
      </c>
      <c r="E269" s="3">
        <v>13.5</v>
      </c>
      <c r="F269">
        <v>964</v>
      </c>
      <c r="G269" s="2" t="s">
        <v>512</v>
      </c>
      <c r="H269" s="2" t="s">
        <v>512</v>
      </c>
      <c r="I269" s="2" t="s">
        <v>512</v>
      </c>
      <c r="J269" s="84">
        <f t="shared" si="25"/>
        <v>6.75</v>
      </c>
      <c r="K269" s="81">
        <f t="shared" si="26"/>
        <v>5.4</v>
      </c>
      <c r="L269" s="94">
        <f t="shared" si="27"/>
        <v>2.16</v>
      </c>
      <c r="M269" s="89">
        <f t="shared" si="28"/>
        <v>3.7800000000000002</v>
      </c>
      <c r="N269" s="81">
        <f t="shared" si="24"/>
        <v>6.75</v>
      </c>
      <c r="O269" s="84">
        <f t="shared" si="29"/>
        <v>7.6949999999999994</v>
      </c>
    </row>
    <row r="270" spans="1:15" x14ac:dyDescent="0.25">
      <c r="A270">
        <v>60</v>
      </c>
      <c r="B270">
        <v>8227</v>
      </c>
      <c r="C270">
        <v>1</v>
      </c>
      <c r="D270" t="s">
        <v>423</v>
      </c>
      <c r="E270" s="3">
        <v>13.5</v>
      </c>
      <c r="F270">
        <v>964</v>
      </c>
      <c r="G270" s="2" t="s">
        <v>424</v>
      </c>
      <c r="H270" s="2" t="s">
        <v>424</v>
      </c>
      <c r="I270" s="2" t="s">
        <v>424</v>
      </c>
      <c r="J270" s="84">
        <f t="shared" si="25"/>
        <v>6.75</v>
      </c>
      <c r="K270" s="81">
        <f t="shared" si="26"/>
        <v>5.4</v>
      </c>
      <c r="L270" s="94">
        <f t="shared" si="27"/>
        <v>2.16</v>
      </c>
      <c r="M270" s="89">
        <f t="shared" si="28"/>
        <v>3.7800000000000002</v>
      </c>
      <c r="N270" s="81">
        <f t="shared" si="24"/>
        <v>6.75</v>
      </c>
      <c r="O270" s="84">
        <f t="shared" si="29"/>
        <v>7.6949999999999994</v>
      </c>
    </row>
    <row r="271" spans="1:15" x14ac:dyDescent="0.25">
      <c r="A271">
        <v>60</v>
      </c>
      <c r="B271">
        <v>9071</v>
      </c>
      <c r="C271">
        <v>2</v>
      </c>
      <c r="D271" t="s">
        <v>496</v>
      </c>
      <c r="E271" s="3">
        <v>13.5</v>
      </c>
      <c r="F271">
        <v>964</v>
      </c>
      <c r="G271" s="2" t="s">
        <v>497</v>
      </c>
      <c r="H271" s="2" t="s">
        <v>497</v>
      </c>
      <c r="I271" s="2" t="s">
        <v>497</v>
      </c>
      <c r="J271" s="84">
        <f t="shared" si="25"/>
        <v>6.75</v>
      </c>
      <c r="K271" s="81">
        <f t="shared" si="26"/>
        <v>5.4</v>
      </c>
      <c r="L271" s="94">
        <f t="shared" si="27"/>
        <v>2.16</v>
      </c>
      <c r="M271" s="89">
        <f t="shared" si="28"/>
        <v>3.7800000000000002</v>
      </c>
      <c r="N271" s="81">
        <f t="shared" si="24"/>
        <v>6.75</v>
      </c>
      <c r="O271" s="84">
        <f t="shared" si="29"/>
        <v>7.6949999999999994</v>
      </c>
    </row>
    <row r="272" spans="1:15" x14ac:dyDescent="0.25">
      <c r="A272">
        <v>60</v>
      </c>
      <c r="B272">
        <v>9073</v>
      </c>
      <c r="C272">
        <v>8</v>
      </c>
      <c r="D272" t="s">
        <v>168</v>
      </c>
      <c r="E272" s="3">
        <v>13.5</v>
      </c>
      <c r="F272">
        <v>964</v>
      </c>
      <c r="G272" s="2" t="s">
        <v>169</v>
      </c>
      <c r="H272" s="2" t="s">
        <v>169</v>
      </c>
      <c r="I272" s="2" t="s">
        <v>169</v>
      </c>
      <c r="J272" s="84">
        <f t="shared" si="25"/>
        <v>6.75</v>
      </c>
      <c r="K272" s="81">
        <f t="shared" si="26"/>
        <v>5.4</v>
      </c>
      <c r="L272" s="94">
        <f t="shared" si="27"/>
        <v>2.16</v>
      </c>
      <c r="M272" s="89">
        <f t="shared" si="28"/>
        <v>3.7800000000000002</v>
      </c>
      <c r="N272" s="81">
        <f>0.5*E272</f>
        <v>6.75</v>
      </c>
      <c r="O272" s="84">
        <f t="shared" si="29"/>
        <v>7.6949999999999994</v>
      </c>
    </row>
    <row r="273" spans="1:15" x14ac:dyDescent="0.25">
      <c r="A273">
        <v>100</v>
      </c>
      <c r="B273">
        <v>10050</v>
      </c>
      <c r="C273">
        <v>3</v>
      </c>
      <c r="D273" t="s">
        <v>12</v>
      </c>
      <c r="E273" s="3">
        <v>0</v>
      </c>
      <c r="F273">
        <v>270</v>
      </c>
      <c r="G273" s="67" t="s">
        <v>8173</v>
      </c>
      <c r="H273" s="67" t="s">
        <v>8173</v>
      </c>
      <c r="I273" s="67" t="s">
        <v>8173</v>
      </c>
      <c r="J273" s="67" t="s">
        <v>8173</v>
      </c>
      <c r="K273" s="81">
        <f t="shared" si="26"/>
        <v>0</v>
      </c>
      <c r="L273" s="67" t="s">
        <v>8173</v>
      </c>
      <c r="M273" s="67" t="s">
        <v>8173</v>
      </c>
      <c r="N273" s="67" t="s">
        <v>8173</v>
      </c>
      <c r="O273" s="67" t="s">
        <v>8173</v>
      </c>
    </row>
    <row r="274" spans="1:15" x14ac:dyDescent="0.25">
      <c r="A274">
        <v>100</v>
      </c>
      <c r="B274">
        <v>10100</v>
      </c>
      <c r="C274">
        <v>6</v>
      </c>
      <c r="D274" t="s">
        <v>514</v>
      </c>
      <c r="E274" s="3">
        <v>0</v>
      </c>
      <c r="F274">
        <v>270</v>
      </c>
      <c r="G274" s="67" t="s">
        <v>8173</v>
      </c>
      <c r="H274" s="67" t="s">
        <v>8173</v>
      </c>
      <c r="I274" s="67" t="s">
        <v>8173</v>
      </c>
      <c r="J274" s="67" t="s">
        <v>8173</v>
      </c>
      <c r="K274" s="67" t="s">
        <v>8173</v>
      </c>
      <c r="L274" s="67" t="s">
        <v>8173</v>
      </c>
      <c r="M274" s="67" t="s">
        <v>8173</v>
      </c>
      <c r="N274" s="67" t="s">
        <v>8173</v>
      </c>
      <c r="O274" s="67" t="s">
        <v>8173</v>
      </c>
    </row>
    <row r="275" spans="1:15" x14ac:dyDescent="0.25">
      <c r="A275">
        <v>100</v>
      </c>
      <c r="B275">
        <v>10150</v>
      </c>
      <c r="C275">
        <v>1</v>
      </c>
      <c r="D275" t="s">
        <v>12</v>
      </c>
      <c r="E275" s="3">
        <v>0</v>
      </c>
      <c r="F275">
        <v>270</v>
      </c>
      <c r="G275" s="67" t="s">
        <v>8173</v>
      </c>
      <c r="H275" s="67" t="s">
        <v>8173</v>
      </c>
      <c r="I275" s="67" t="s">
        <v>8173</v>
      </c>
      <c r="J275" s="67" t="s">
        <v>8173</v>
      </c>
      <c r="K275" s="67" t="s">
        <v>8173</v>
      </c>
      <c r="L275" s="67" t="s">
        <v>8173</v>
      </c>
      <c r="M275" s="67" t="s">
        <v>8173</v>
      </c>
      <c r="N275" s="67" t="s">
        <v>8173</v>
      </c>
      <c r="O275" s="67" t="s">
        <v>8173</v>
      </c>
    </row>
    <row r="276" spans="1:15" x14ac:dyDescent="0.25">
      <c r="A276">
        <v>100</v>
      </c>
      <c r="B276">
        <v>10250</v>
      </c>
      <c r="C276">
        <v>9</v>
      </c>
      <c r="D276" t="s">
        <v>515</v>
      </c>
      <c r="E276" s="3">
        <v>0</v>
      </c>
      <c r="F276">
        <v>270</v>
      </c>
      <c r="G276" s="2" t="s">
        <v>513</v>
      </c>
      <c r="H276" s="2" t="s">
        <v>513</v>
      </c>
      <c r="I276" s="2" t="s">
        <v>513</v>
      </c>
      <c r="J276" s="14" t="s">
        <v>8199</v>
      </c>
      <c r="K276" s="14" t="s">
        <v>8199</v>
      </c>
      <c r="L276" s="14" t="s">
        <v>8199</v>
      </c>
      <c r="M276" s="14" t="s">
        <v>8199</v>
      </c>
      <c r="N276" s="14" t="s">
        <v>8199</v>
      </c>
      <c r="O276" s="14" t="s">
        <v>8199</v>
      </c>
    </row>
    <row r="277" spans="1:15" x14ac:dyDescent="0.25">
      <c r="A277">
        <v>100</v>
      </c>
      <c r="B277">
        <v>10350</v>
      </c>
      <c r="C277">
        <v>7</v>
      </c>
      <c r="D277" t="s">
        <v>516</v>
      </c>
      <c r="E277" s="3">
        <v>53</v>
      </c>
      <c r="F277">
        <v>270</v>
      </c>
      <c r="G277" s="2" t="s">
        <v>517</v>
      </c>
      <c r="I277" s="2" t="s">
        <v>517</v>
      </c>
      <c r="J277" s="14" t="s">
        <v>8199</v>
      </c>
      <c r="K277" s="14" t="s">
        <v>8199</v>
      </c>
      <c r="L277" s="14" t="s">
        <v>8199</v>
      </c>
      <c r="M277" s="14" t="s">
        <v>8199</v>
      </c>
      <c r="N277" s="14" t="s">
        <v>8199</v>
      </c>
      <c r="O277" s="14" t="s">
        <v>8199</v>
      </c>
    </row>
    <row r="278" spans="1:15" x14ac:dyDescent="0.25">
      <c r="A278">
        <v>100</v>
      </c>
      <c r="B278">
        <v>10400</v>
      </c>
      <c r="C278">
        <v>0</v>
      </c>
      <c r="D278" t="s">
        <v>518</v>
      </c>
      <c r="E278" s="3">
        <v>53</v>
      </c>
      <c r="F278">
        <v>270</v>
      </c>
      <c r="G278" s="2" t="s">
        <v>517</v>
      </c>
      <c r="I278" s="2" t="s">
        <v>517</v>
      </c>
      <c r="J278" s="14" t="s">
        <v>8199</v>
      </c>
      <c r="K278" s="14" t="s">
        <v>8199</v>
      </c>
      <c r="L278" s="14" t="s">
        <v>8199</v>
      </c>
      <c r="M278" s="14" t="s">
        <v>8199</v>
      </c>
      <c r="N278" s="14" t="s">
        <v>8199</v>
      </c>
      <c r="O278" s="14" t="s">
        <v>8199</v>
      </c>
    </row>
    <row r="279" spans="1:15" x14ac:dyDescent="0.25">
      <c r="A279">
        <v>100</v>
      </c>
      <c r="B279">
        <v>10450</v>
      </c>
      <c r="C279">
        <v>5</v>
      </c>
      <c r="D279" t="s">
        <v>519</v>
      </c>
      <c r="E279" s="3">
        <v>53</v>
      </c>
      <c r="F279">
        <v>270</v>
      </c>
      <c r="G279" s="2" t="s">
        <v>517</v>
      </c>
      <c r="I279" s="2" t="s">
        <v>517</v>
      </c>
      <c r="J279" s="14" t="s">
        <v>8199</v>
      </c>
      <c r="K279" s="14" t="s">
        <v>8199</v>
      </c>
      <c r="L279" s="14" t="s">
        <v>8199</v>
      </c>
      <c r="M279" s="14" t="s">
        <v>8199</v>
      </c>
      <c r="N279" s="14" t="s">
        <v>8199</v>
      </c>
      <c r="O279" s="14" t="s">
        <v>8199</v>
      </c>
    </row>
    <row r="280" spans="1:15" x14ac:dyDescent="0.25">
      <c r="A280">
        <v>100</v>
      </c>
      <c r="B280">
        <v>10500</v>
      </c>
      <c r="C280">
        <v>7</v>
      </c>
      <c r="D280" t="s">
        <v>520</v>
      </c>
      <c r="E280" s="3">
        <v>53</v>
      </c>
      <c r="F280">
        <v>270</v>
      </c>
      <c r="G280" s="2" t="s">
        <v>517</v>
      </c>
      <c r="I280" s="2" t="s">
        <v>517</v>
      </c>
      <c r="J280" s="14" t="s">
        <v>8199</v>
      </c>
      <c r="K280" s="14" t="s">
        <v>8199</v>
      </c>
      <c r="L280" s="14" t="s">
        <v>8199</v>
      </c>
      <c r="M280" s="14" t="s">
        <v>8199</v>
      </c>
      <c r="N280" s="14" t="s">
        <v>8199</v>
      </c>
      <c r="O280" s="14" t="s">
        <v>8199</v>
      </c>
    </row>
    <row r="281" spans="1:15" x14ac:dyDescent="0.25">
      <c r="A281">
        <v>100</v>
      </c>
      <c r="B281">
        <v>10550</v>
      </c>
      <c r="C281">
        <v>2</v>
      </c>
      <c r="D281" t="s">
        <v>521</v>
      </c>
      <c r="E281" s="3">
        <v>53</v>
      </c>
      <c r="F281">
        <v>270</v>
      </c>
      <c r="G281" s="2" t="s">
        <v>517</v>
      </c>
      <c r="I281" s="2" t="s">
        <v>517</v>
      </c>
      <c r="J281" s="14" t="s">
        <v>8199</v>
      </c>
      <c r="K281" s="14" t="s">
        <v>8199</v>
      </c>
      <c r="L281" s="14" t="s">
        <v>8199</v>
      </c>
      <c r="M281" s="14" t="s">
        <v>8199</v>
      </c>
      <c r="N281" s="14" t="s">
        <v>8199</v>
      </c>
      <c r="O281" s="14" t="s">
        <v>8199</v>
      </c>
    </row>
    <row r="282" spans="1:15" x14ac:dyDescent="0.25">
      <c r="A282">
        <v>100</v>
      </c>
      <c r="B282">
        <v>10600</v>
      </c>
      <c r="C282">
        <v>5</v>
      </c>
      <c r="D282" t="s">
        <v>522</v>
      </c>
      <c r="E282" s="3">
        <v>53</v>
      </c>
      <c r="F282">
        <v>270</v>
      </c>
      <c r="G282" s="2" t="s">
        <v>517</v>
      </c>
      <c r="I282" s="2" t="s">
        <v>517</v>
      </c>
      <c r="J282" s="14" t="s">
        <v>8199</v>
      </c>
      <c r="K282" s="14" t="s">
        <v>8199</v>
      </c>
      <c r="L282" s="14" t="s">
        <v>8199</v>
      </c>
      <c r="M282" s="14" t="s">
        <v>8199</v>
      </c>
      <c r="N282" s="14" t="s">
        <v>8199</v>
      </c>
      <c r="O282" s="14" t="s">
        <v>8199</v>
      </c>
    </row>
    <row r="283" spans="1:15" x14ac:dyDescent="0.25">
      <c r="A283">
        <v>100</v>
      </c>
      <c r="B283">
        <v>10650</v>
      </c>
      <c r="C283">
        <v>0</v>
      </c>
      <c r="D283" t="s">
        <v>523</v>
      </c>
      <c r="E283" s="3">
        <v>53</v>
      </c>
      <c r="F283">
        <v>270</v>
      </c>
      <c r="G283" s="2" t="s">
        <v>517</v>
      </c>
      <c r="I283" s="2" t="s">
        <v>517</v>
      </c>
      <c r="J283" s="14" t="s">
        <v>8199</v>
      </c>
      <c r="K283" s="14" t="s">
        <v>8199</v>
      </c>
      <c r="L283" s="14" t="s">
        <v>8199</v>
      </c>
      <c r="M283" s="14" t="s">
        <v>8199</v>
      </c>
      <c r="N283" s="14" t="s">
        <v>8199</v>
      </c>
      <c r="O283" s="14" t="s">
        <v>8199</v>
      </c>
    </row>
    <row r="284" spans="1:15" x14ac:dyDescent="0.25">
      <c r="A284">
        <v>100</v>
      </c>
      <c r="B284">
        <v>10700</v>
      </c>
      <c r="C284">
        <v>3</v>
      </c>
      <c r="D284" t="s">
        <v>524</v>
      </c>
      <c r="E284" s="3">
        <v>53</v>
      </c>
      <c r="F284">
        <v>270</v>
      </c>
      <c r="G284" s="2" t="s">
        <v>517</v>
      </c>
      <c r="I284" s="2" t="s">
        <v>517</v>
      </c>
      <c r="J284" s="14" t="s">
        <v>8199</v>
      </c>
      <c r="K284" s="14" t="s">
        <v>8199</v>
      </c>
      <c r="L284" s="14" t="s">
        <v>8199</v>
      </c>
      <c r="M284" s="14" t="s">
        <v>8199</v>
      </c>
      <c r="N284" s="14" t="s">
        <v>8199</v>
      </c>
      <c r="O284" s="14" t="s">
        <v>8199</v>
      </c>
    </row>
    <row r="285" spans="1:15" x14ac:dyDescent="0.25">
      <c r="A285">
        <v>100</v>
      </c>
      <c r="B285">
        <v>10750</v>
      </c>
      <c r="C285">
        <v>8</v>
      </c>
      <c r="D285" t="s">
        <v>525</v>
      </c>
      <c r="E285" s="3">
        <v>53</v>
      </c>
      <c r="F285">
        <v>270</v>
      </c>
      <c r="G285" s="2" t="s">
        <v>517</v>
      </c>
      <c r="I285" s="2" t="s">
        <v>517</v>
      </c>
      <c r="J285" s="14" t="s">
        <v>8199</v>
      </c>
      <c r="K285" s="14" t="s">
        <v>8199</v>
      </c>
      <c r="L285" s="14" t="s">
        <v>8199</v>
      </c>
      <c r="M285" s="14" t="s">
        <v>8199</v>
      </c>
      <c r="N285" s="14" t="s">
        <v>8199</v>
      </c>
      <c r="O285" s="14" t="s">
        <v>8199</v>
      </c>
    </row>
    <row r="286" spans="1:15" x14ac:dyDescent="0.25">
      <c r="A286">
        <v>100</v>
      </c>
      <c r="B286">
        <v>10800</v>
      </c>
      <c r="C286">
        <v>1</v>
      </c>
      <c r="D286" t="s">
        <v>526</v>
      </c>
      <c r="E286" s="3">
        <v>52</v>
      </c>
      <c r="F286">
        <v>270</v>
      </c>
      <c r="G286" s="2" t="s">
        <v>517</v>
      </c>
      <c r="I286" s="2" t="s">
        <v>517</v>
      </c>
      <c r="J286" s="14" t="s">
        <v>8199</v>
      </c>
      <c r="K286" s="14" t="s">
        <v>8199</v>
      </c>
      <c r="L286" s="14" t="s">
        <v>8199</v>
      </c>
      <c r="M286" s="14" t="s">
        <v>8199</v>
      </c>
      <c r="N286" s="14" t="s">
        <v>8199</v>
      </c>
      <c r="O286" s="14" t="s">
        <v>8199</v>
      </c>
    </row>
    <row r="287" spans="1:15" x14ac:dyDescent="0.25">
      <c r="A287">
        <v>100</v>
      </c>
      <c r="B287">
        <v>10820</v>
      </c>
      <c r="C287">
        <v>9</v>
      </c>
      <c r="D287" t="s">
        <v>527</v>
      </c>
      <c r="E287" s="3">
        <v>20</v>
      </c>
      <c r="F287">
        <v>270</v>
      </c>
      <c r="G287" s="2" t="s">
        <v>528</v>
      </c>
      <c r="I287" s="2" t="s">
        <v>528</v>
      </c>
      <c r="J287" s="14" t="s">
        <v>8199</v>
      </c>
      <c r="K287" s="14" t="s">
        <v>8199</v>
      </c>
      <c r="L287" s="14" t="s">
        <v>8199</v>
      </c>
      <c r="M287" s="14" t="s">
        <v>8199</v>
      </c>
      <c r="N287" s="14" t="s">
        <v>8199</v>
      </c>
      <c r="O287" s="14" t="s">
        <v>8199</v>
      </c>
    </row>
    <row r="288" spans="1:15" x14ac:dyDescent="0.25">
      <c r="A288">
        <v>100</v>
      </c>
      <c r="B288">
        <v>10825</v>
      </c>
      <c r="C288">
        <v>8</v>
      </c>
      <c r="D288" t="s">
        <v>529</v>
      </c>
      <c r="E288" s="3">
        <v>24.5</v>
      </c>
      <c r="F288">
        <v>270</v>
      </c>
      <c r="G288" s="2" t="s">
        <v>517</v>
      </c>
      <c r="I288" s="2" t="s">
        <v>517</v>
      </c>
      <c r="J288" s="14" t="s">
        <v>8199</v>
      </c>
      <c r="K288" s="14" t="s">
        <v>8199</v>
      </c>
      <c r="L288" s="14" t="s">
        <v>8199</v>
      </c>
      <c r="M288" s="14" t="s">
        <v>8199</v>
      </c>
      <c r="N288" s="14" t="s">
        <v>8199</v>
      </c>
      <c r="O288" s="14" t="s">
        <v>8199</v>
      </c>
    </row>
    <row r="289" spans="1:15" x14ac:dyDescent="0.25">
      <c r="A289">
        <v>100</v>
      </c>
      <c r="B289">
        <v>10850</v>
      </c>
      <c r="C289">
        <v>6</v>
      </c>
      <c r="D289" t="s">
        <v>530</v>
      </c>
      <c r="E289" s="3">
        <v>233.5</v>
      </c>
      <c r="F289">
        <v>270</v>
      </c>
      <c r="G289" s="2" t="s">
        <v>517</v>
      </c>
      <c r="I289" s="2" t="s">
        <v>517</v>
      </c>
      <c r="J289" s="14" t="s">
        <v>8199</v>
      </c>
      <c r="K289" s="14" t="s">
        <v>8199</v>
      </c>
      <c r="L289" s="14" t="s">
        <v>8199</v>
      </c>
      <c r="M289" s="14" t="s">
        <v>8199</v>
      </c>
      <c r="N289" s="14" t="s">
        <v>8199</v>
      </c>
      <c r="O289" s="14" t="s">
        <v>8199</v>
      </c>
    </row>
    <row r="290" spans="1:15" x14ac:dyDescent="0.25">
      <c r="A290">
        <v>100</v>
      </c>
      <c r="B290">
        <v>10950</v>
      </c>
      <c r="C290">
        <v>4</v>
      </c>
      <c r="D290" t="s">
        <v>531</v>
      </c>
      <c r="E290" s="3">
        <v>0</v>
      </c>
      <c r="F290">
        <v>270</v>
      </c>
      <c r="G290" s="2" t="s">
        <v>517</v>
      </c>
      <c r="I290" s="2" t="s">
        <v>517</v>
      </c>
      <c r="J290" s="14" t="s">
        <v>8199</v>
      </c>
      <c r="K290" s="14" t="s">
        <v>8199</v>
      </c>
      <c r="L290" s="14" t="s">
        <v>8199</v>
      </c>
      <c r="M290" s="14" t="s">
        <v>8199</v>
      </c>
      <c r="N290" s="14" t="s">
        <v>8199</v>
      </c>
      <c r="O290" s="14" t="s">
        <v>8199</v>
      </c>
    </row>
    <row r="291" spans="1:15" x14ac:dyDescent="0.25">
      <c r="A291">
        <v>100</v>
      </c>
      <c r="B291">
        <v>11050</v>
      </c>
      <c r="C291">
        <v>2</v>
      </c>
      <c r="D291" t="s">
        <v>532</v>
      </c>
      <c r="E291" s="3">
        <v>27.5</v>
      </c>
      <c r="F291">
        <v>270</v>
      </c>
      <c r="G291" s="2" t="s">
        <v>517</v>
      </c>
      <c r="I291" s="2" t="s">
        <v>517</v>
      </c>
      <c r="J291" s="14" t="s">
        <v>8199</v>
      </c>
      <c r="K291" s="14" t="s">
        <v>8199</v>
      </c>
      <c r="L291" s="14" t="s">
        <v>8199</v>
      </c>
      <c r="M291" s="14" t="s">
        <v>8199</v>
      </c>
      <c r="N291" s="14" t="s">
        <v>8199</v>
      </c>
      <c r="O291" s="14" t="s">
        <v>8199</v>
      </c>
    </row>
    <row r="292" spans="1:15" x14ac:dyDescent="0.25">
      <c r="A292">
        <v>100</v>
      </c>
      <c r="B292">
        <v>11100</v>
      </c>
      <c r="C292">
        <v>5</v>
      </c>
      <c r="D292" t="s">
        <v>533</v>
      </c>
      <c r="E292" s="3">
        <v>22</v>
      </c>
      <c r="F292">
        <v>270</v>
      </c>
      <c r="G292" s="2" t="s">
        <v>517</v>
      </c>
      <c r="I292" s="2" t="s">
        <v>517</v>
      </c>
      <c r="J292" s="14" t="s">
        <v>8199</v>
      </c>
      <c r="K292" s="14" t="s">
        <v>8199</v>
      </c>
      <c r="L292" s="14" t="s">
        <v>8199</v>
      </c>
      <c r="M292" s="14" t="s">
        <v>8199</v>
      </c>
      <c r="N292" s="14" t="s">
        <v>8199</v>
      </c>
      <c r="O292" s="14" t="s">
        <v>8199</v>
      </c>
    </row>
    <row r="293" spans="1:15" x14ac:dyDescent="0.25">
      <c r="A293">
        <v>100</v>
      </c>
      <c r="B293">
        <v>11200</v>
      </c>
      <c r="C293">
        <v>3</v>
      </c>
      <c r="D293" t="s">
        <v>534</v>
      </c>
      <c r="E293" s="3">
        <v>22</v>
      </c>
      <c r="F293">
        <v>270</v>
      </c>
      <c r="G293" s="2" t="s">
        <v>517</v>
      </c>
      <c r="I293" s="2" t="s">
        <v>517</v>
      </c>
      <c r="J293" s="14" t="s">
        <v>8199</v>
      </c>
      <c r="K293" s="14" t="s">
        <v>8199</v>
      </c>
      <c r="L293" s="14" t="s">
        <v>8199</v>
      </c>
      <c r="M293" s="14" t="s">
        <v>8199</v>
      </c>
      <c r="N293" s="14" t="s">
        <v>8199</v>
      </c>
      <c r="O293" s="14" t="s">
        <v>8199</v>
      </c>
    </row>
    <row r="294" spans="1:15" x14ac:dyDescent="0.25">
      <c r="A294">
        <v>100</v>
      </c>
      <c r="B294">
        <v>11215</v>
      </c>
      <c r="C294">
        <v>1</v>
      </c>
      <c r="D294" t="s">
        <v>535</v>
      </c>
      <c r="E294" s="3">
        <v>9</v>
      </c>
      <c r="F294">
        <v>270</v>
      </c>
      <c r="G294" s="2" t="s">
        <v>517</v>
      </c>
      <c r="I294" s="2" t="s">
        <v>517</v>
      </c>
      <c r="J294" s="14" t="s">
        <v>8199</v>
      </c>
      <c r="K294" s="14" t="s">
        <v>8199</v>
      </c>
      <c r="L294" s="14" t="s">
        <v>8199</v>
      </c>
      <c r="M294" s="14" t="s">
        <v>8199</v>
      </c>
      <c r="N294" s="14" t="s">
        <v>8199</v>
      </c>
      <c r="O294" s="14" t="s">
        <v>8199</v>
      </c>
    </row>
    <row r="295" spans="1:15" x14ac:dyDescent="0.25">
      <c r="A295">
        <v>100</v>
      </c>
      <c r="B295">
        <v>11220</v>
      </c>
      <c r="C295">
        <v>1</v>
      </c>
      <c r="D295" t="s">
        <v>536</v>
      </c>
      <c r="E295" s="3">
        <v>9</v>
      </c>
      <c r="F295">
        <v>270</v>
      </c>
      <c r="G295" s="2" t="s">
        <v>517</v>
      </c>
      <c r="I295" s="2" t="s">
        <v>517</v>
      </c>
      <c r="J295" s="14" t="s">
        <v>8199</v>
      </c>
      <c r="K295" s="14" t="s">
        <v>8199</v>
      </c>
      <c r="L295" s="14" t="s">
        <v>8199</v>
      </c>
      <c r="M295" s="14" t="s">
        <v>8199</v>
      </c>
      <c r="N295" s="14" t="s">
        <v>8199</v>
      </c>
      <c r="O295" s="14" t="s">
        <v>8199</v>
      </c>
    </row>
    <row r="296" spans="1:15" x14ac:dyDescent="0.25">
      <c r="A296">
        <v>100</v>
      </c>
      <c r="B296">
        <v>11250</v>
      </c>
      <c r="C296">
        <v>8</v>
      </c>
      <c r="D296" t="s">
        <v>537</v>
      </c>
      <c r="E296" s="3">
        <v>13.5</v>
      </c>
      <c r="F296">
        <v>270</v>
      </c>
      <c r="G296" s="2" t="s">
        <v>517</v>
      </c>
      <c r="I296" s="2" t="s">
        <v>517</v>
      </c>
      <c r="J296" s="14" t="s">
        <v>8199</v>
      </c>
      <c r="K296" s="14" t="s">
        <v>8199</v>
      </c>
      <c r="L296" s="14" t="s">
        <v>8199</v>
      </c>
      <c r="M296" s="14" t="s">
        <v>8199</v>
      </c>
      <c r="N296" s="14" t="s">
        <v>8199</v>
      </c>
      <c r="O296" s="14" t="s">
        <v>8199</v>
      </c>
    </row>
    <row r="297" spans="1:15" x14ac:dyDescent="0.25">
      <c r="A297">
        <v>100</v>
      </c>
      <c r="B297">
        <v>11300</v>
      </c>
      <c r="C297">
        <v>1</v>
      </c>
      <c r="D297" t="s">
        <v>538</v>
      </c>
      <c r="E297" s="3">
        <v>13.5</v>
      </c>
      <c r="F297">
        <v>270</v>
      </c>
      <c r="G297" s="2" t="s">
        <v>517</v>
      </c>
      <c r="I297" s="2" t="s">
        <v>517</v>
      </c>
      <c r="J297" s="14" t="s">
        <v>8199</v>
      </c>
      <c r="K297" s="14" t="s">
        <v>8199</v>
      </c>
      <c r="L297" s="14" t="s">
        <v>8199</v>
      </c>
      <c r="M297" s="14" t="s">
        <v>8199</v>
      </c>
      <c r="N297" s="14" t="s">
        <v>8199</v>
      </c>
      <c r="O297" s="14" t="s">
        <v>8199</v>
      </c>
    </row>
    <row r="298" spans="1:15" x14ac:dyDescent="0.25">
      <c r="A298">
        <v>100</v>
      </c>
      <c r="B298">
        <v>11310</v>
      </c>
      <c r="C298">
        <v>0</v>
      </c>
      <c r="D298" t="s">
        <v>539</v>
      </c>
      <c r="E298" s="3">
        <v>22</v>
      </c>
      <c r="F298">
        <v>270</v>
      </c>
      <c r="G298" s="2" t="s">
        <v>517</v>
      </c>
      <c r="I298" s="2" t="s">
        <v>517</v>
      </c>
      <c r="J298" s="14" t="s">
        <v>8199</v>
      </c>
      <c r="K298" s="14" t="s">
        <v>8199</v>
      </c>
      <c r="L298" s="14" t="s">
        <v>8199</v>
      </c>
      <c r="M298" s="14" t="s">
        <v>8199</v>
      </c>
      <c r="N298" s="14" t="s">
        <v>8199</v>
      </c>
      <c r="O298" s="14" t="s">
        <v>8199</v>
      </c>
    </row>
    <row r="299" spans="1:15" x14ac:dyDescent="0.25">
      <c r="A299">
        <v>100</v>
      </c>
      <c r="B299">
        <v>11315</v>
      </c>
      <c r="C299">
        <v>9</v>
      </c>
      <c r="D299" t="s">
        <v>540</v>
      </c>
      <c r="E299" s="3">
        <v>26.5</v>
      </c>
      <c r="F299">
        <v>270</v>
      </c>
      <c r="G299" s="2" t="s">
        <v>517</v>
      </c>
      <c r="I299" s="2" t="s">
        <v>517</v>
      </c>
      <c r="J299" s="14" t="s">
        <v>8199</v>
      </c>
      <c r="K299" s="14" t="s">
        <v>8199</v>
      </c>
      <c r="L299" s="14" t="s">
        <v>8199</v>
      </c>
      <c r="M299" s="14" t="s">
        <v>8199</v>
      </c>
      <c r="N299" s="14" t="s">
        <v>8199</v>
      </c>
      <c r="O299" s="14" t="s">
        <v>8199</v>
      </c>
    </row>
    <row r="300" spans="1:15" x14ac:dyDescent="0.25">
      <c r="A300">
        <v>100</v>
      </c>
      <c r="B300">
        <v>11320</v>
      </c>
      <c r="C300">
        <v>9</v>
      </c>
      <c r="D300" t="s">
        <v>541</v>
      </c>
      <c r="E300" s="3">
        <v>34.5</v>
      </c>
      <c r="F300">
        <v>270</v>
      </c>
      <c r="G300" s="2" t="s">
        <v>517</v>
      </c>
      <c r="I300" s="2" t="s">
        <v>517</v>
      </c>
      <c r="J300" s="14" t="s">
        <v>8199</v>
      </c>
      <c r="K300" s="14" t="s">
        <v>8199</v>
      </c>
      <c r="L300" s="14" t="s">
        <v>8199</v>
      </c>
      <c r="M300" s="14" t="s">
        <v>8199</v>
      </c>
      <c r="N300" s="14" t="s">
        <v>8199</v>
      </c>
      <c r="O300" s="14" t="s">
        <v>8199</v>
      </c>
    </row>
    <row r="301" spans="1:15" x14ac:dyDescent="0.25">
      <c r="A301">
        <v>100</v>
      </c>
      <c r="B301">
        <v>11325</v>
      </c>
      <c r="C301">
        <v>8</v>
      </c>
      <c r="D301" t="s">
        <v>542</v>
      </c>
      <c r="E301" s="3">
        <v>37.5</v>
      </c>
      <c r="F301">
        <v>270</v>
      </c>
      <c r="G301" s="2" t="s">
        <v>517</v>
      </c>
      <c r="I301" s="2" t="s">
        <v>517</v>
      </c>
      <c r="J301" s="14" t="s">
        <v>8199</v>
      </c>
      <c r="K301" s="14" t="s">
        <v>8199</v>
      </c>
      <c r="L301" s="14" t="s">
        <v>8199</v>
      </c>
      <c r="M301" s="14" t="s">
        <v>8199</v>
      </c>
      <c r="N301" s="14" t="s">
        <v>8199</v>
      </c>
      <c r="O301" s="14" t="s">
        <v>8199</v>
      </c>
    </row>
    <row r="302" spans="1:15" x14ac:dyDescent="0.25">
      <c r="A302">
        <v>100</v>
      </c>
      <c r="B302">
        <v>11332</v>
      </c>
      <c r="C302">
        <v>4</v>
      </c>
      <c r="D302" t="s">
        <v>543</v>
      </c>
      <c r="E302" s="3">
        <v>93.5</v>
      </c>
      <c r="F302">
        <v>270</v>
      </c>
      <c r="G302" s="2" t="s">
        <v>517</v>
      </c>
      <c r="I302" s="2" t="s">
        <v>517</v>
      </c>
      <c r="J302" s="14" t="s">
        <v>8199</v>
      </c>
      <c r="K302" s="14" t="s">
        <v>8199</v>
      </c>
      <c r="L302" s="14" t="s">
        <v>8199</v>
      </c>
      <c r="M302" s="14" t="s">
        <v>8199</v>
      </c>
      <c r="N302" s="14" t="s">
        <v>8199</v>
      </c>
      <c r="O302" s="14" t="s">
        <v>8199</v>
      </c>
    </row>
    <row r="303" spans="1:15" x14ac:dyDescent="0.25">
      <c r="A303">
        <v>100</v>
      </c>
      <c r="B303">
        <v>11350</v>
      </c>
      <c r="C303">
        <v>6</v>
      </c>
      <c r="D303" t="s">
        <v>544</v>
      </c>
      <c r="E303" s="3">
        <v>29</v>
      </c>
      <c r="F303">
        <v>270</v>
      </c>
      <c r="G303" s="2" t="s">
        <v>517</v>
      </c>
      <c r="I303" s="2" t="s">
        <v>517</v>
      </c>
      <c r="J303" s="14" t="s">
        <v>8199</v>
      </c>
      <c r="K303" s="14" t="s">
        <v>8199</v>
      </c>
      <c r="L303" s="14" t="s">
        <v>8199</v>
      </c>
      <c r="M303" s="14" t="s">
        <v>8199</v>
      </c>
      <c r="N303" s="14" t="s">
        <v>8199</v>
      </c>
      <c r="O303" s="14" t="s">
        <v>8199</v>
      </c>
    </row>
    <row r="304" spans="1:15" x14ac:dyDescent="0.25">
      <c r="A304">
        <v>100</v>
      </c>
      <c r="B304">
        <v>11400</v>
      </c>
      <c r="C304">
        <v>9</v>
      </c>
      <c r="D304" t="s">
        <v>545</v>
      </c>
      <c r="E304" s="3">
        <v>49.5</v>
      </c>
      <c r="F304">
        <v>270</v>
      </c>
      <c r="G304" s="2" t="s">
        <v>517</v>
      </c>
      <c r="I304" s="2" t="s">
        <v>517</v>
      </c>
      <c r="J304" s="14" t="s">
        <v>8199</v>
      </c>
      <c r="K304" s="14" t="s">
        <v>8199</v>
      </c>
      <c r="L304" s="14" t="s">
        <v>8199</v>
      </c>
      <c r="M304" s="14" t="s">
        <v>8199</v>
      </c>
      <c r="N304" s="14" t="s">
        <v>8199</v>
      </c>
      <c r="O304" s="14" t="s">
        <v>8199</v>
      </c>
    </row>
    <row r="305" spans="1:15" x14ac:dyDescent="0.25">
      <c r="A305">
        <v>100</v>
      </c>
      <c r="B305">
        <v>11450</v>
      </c>
      <c r="C305">
        <v>4</v>
      </c>
      <c r="D305" t="s">
        <v>546</v>
      </c>
      <c r="E305" s="3">
        <v>34.5</v>
      </c>
      <c r="F305">
        <v>270</v>
      </c>
      <c r="G305" s="2" t="s">
        <v>517</v>
      </c>
      <c r="I305" s="2" t="s">
        <v>517</v>
      </c>
      <c r="J305" s="14" t="s">
        <v>8199</v>
      </c>
      <c r="K305" s="14" t="s">
        <v>8199</v>
      </c>
      <c r="L305" s="14" t="s">
        <v>8199</v>
      </c>
      <c r="M305" s="14" t="s">
        <v>8199</v>
      </c>
      <c r="N305" s="14" t="s">
        <v>8199</v>
      </c>
      <c r="O305" s="14" t="s">
        <v>8199</v>
      </c>
    </row>
    <row r="306" spans="1:15" x14ac:dyDescent="0.25">
      <c r="A306">
        <v>100</v>
      </c>
      <c r="B306">
        <v>11465</v>
      </c>
      <c r="C306">
        <v>2</v>
      </c>
      <c r="D306" t="s">
        <v>547</v>
      </c>
      <c r="E306" s="3">
        <v>8</v>
      </c>
      <c r="F306">
        <v>270</v>
      </c>
      <c r="G306" s="2" t="s">
        <v>528</v>
      </c>
      <c r="H306" s="2"/>
      <c r="I306" s="2" t="s">
        <v>528</v>
      </c>
      <c r="J306" s="14" t="s">
        <v>8199</v>
      </c>
      <c r="K306" s="14" t="s">
        <v>8199</v>
      </c>
      <c r="L306" s="14" t="s">
        <v>8199</v>
      </c>
      <c r="M306" s="14" t="s">
        <v>8199</v>
      </c>
      <c r="N306" s="14" t="s">
        <v>8199</v>
      </c>
      <c r="O306" s="14" t="s">
        <v>8199</v>
      </c>
    </row>
    <row r="307" spans="1:15" x14ac:dyDescent="0.25">
      <c r="A307">
        <v>100</v>
      </c>
      <c r="B307">
        <v>11500</v>
      </c>
      <c r="C307">
        <v>6</v>
      </c>
      <c r="D307" t="s">
        <v>548</v>
      </c>
      <c r="E307" s="3">
        <v>15.5</v>
      </c>
      <c r="F307">
        <v>270</v>
      </c>
      <c r="G307" s="2" t="s">
        <v>517</v>
      </c>
      <c r="I307" s="2" t="s">
        <v>517</v>
      </c>
      <c r="J307" s="14" t="s">
        <v>8199</v>
      </c>
      <c r="K307" s="14" t="s">
        <v>8199</v>
      </c>
      <c r="L307" s="14" t="s">
        <v>8199</v>
      </c>
      <c r="M307" s="14" t="s">
        <v>8199</v>
      </c>
      <c r="N307" s="14" t="s">
        <v>8199</v>
      </c>
      <c r="O307" s="14" t="s">
        <v>8199</v>
      </c>
    </row>
    <row r="308" spans="1:15" x14ac:dyDescent="0.25">
      <c r="A308">
        <v>100</v>
      </c>
      <c r="B308">
        <v>11501</v>
      </c>
      <c r="C308">
        <v>4</v>
      </c>
      <c r="D308" t="s">
        <v>549</v>
      </c>
      <c r="E308" s="3">
        <v>13.5</v>
      </c>
      <c r="F308">
        <v>270</v>
      </c>
      <c r="G308" s="2" t="s">
        <v>517</v>
      </c>
      <c r="I308" s="2" t="s">
        <v>517</v>
      </c>
      <c r="J308" s="14" t="s">
        <v>8199</v>
      </c>
      <c r="K308" s="14" t="s">
        <v>8199</v>
      </c>
      <c r="L308" s="14" t="s">
        <v>8199</v>
      </c>
      <c r="M308" s="14" t="s">
        <v>8199</v>
      </c>
      <c r="N308" s="14" t="s">
        <v>8199</v>
      </c>
      <c r="O308" s="14" t="s">
        <v>8199</v>
      </c>
    </row>
    <row r="309" spans="1:15" x14ac:dyDescent="0.25">
      <c r="A309">
        <v>100</v>
      </c>
      <c r="B309">
        <v>11502</v>
      </c>
      <c r="C309">
        <v>2</v>
      </c>
      <c r="D309" t="s">
        <v>550</v>
      </c>
      <c r="E309" s="3">
        <v>15.5</v>
      </c>
      <c r="F309">
        <v>270</v>
      </c>
      <c r="G309" s="2" t="s">
        <v>517</v>
      </c>
      <c r="I309" s="2" t="s">
        <v>517</v>
      </c>
      <c r="J309" s="14" t="s">
        <v>8199</v>
      </c>
      <c r="K309" s="14" t="s">
        <v>8199</v>
      </c>
      <c r="L309" s="14" t="s">
        <v>8199</v>
      </c>
      <c r="M309" s="14" t="s">
        <v>8199</v>
      </c>
      <c r="N309" s="14" t="s">
        <v>8199</v>
      </c>
      <c r="O309" s="14" t="s">
        <v>8199</v>
      </c>
    </row>
    <row r="310" spans="1:15" x14ac:dyDescent="0.25">
      <c r="A310">
        <v>100</v>
      </c>
      <c r="B310">
        <v>11503</v>
      </c>
      <c r="C310">
        <v>0</v>
      </c>
      <c r="D310" t="s">
        <v>551</v>
      </c>
      <c r="E310" s="3">
        <v>2.5</v>
      </c>
      <c r="F310">
        <v>270</v>
      </c>
      <c r="G310" s="2" t="s">
        <v>517</v>
      </c>
      <c r="I310" s="2" t="s">
        <v>517</v>
      </c>
      <c r="J310" s="14" t="s">
        <v>8199</v>
      </c>
      <c r="K310" s="14" t="s">
        <v>8199</v>
      </c>
      <c r="L310" s="14" t="s">
        <v>8199</v>
      </c>
      <c r="M310" s="14" t="s">
        <v>8199</v>
      </c>
      <c r="N310" s="14" t="s">
        <v>8199</v>
      </c>
      <c r="O310" s="14" t="s">
        <v>8199</v>
      </c>
    </row>
    <row r="311" spans="1:15" x14ac:dyDescent="0.25">
      <c r="A311">
        <v>100</v>
      </c>
      <c r="B311">
        <v>11504</v>
      </c>
      <c r="C311">
        <v>8</v>
      </c>
      <c r="D311" t="s">
        <v>552</v>
      </c>
      <c r="E311" s="3">
        <v>3.5</v>
      </c>
      <c r="F311">
        <v>270</v>
      </c>
      <c r="G311" s="2" t="s">
        <v>517</v>
      </c>
      <c r="I311" s="2" t="s">
        <v>517</v>
      </c>
      <c r="J311" s="14" t="s">
        <v>8199</v>
      </c>
      <c r="K311" s="14" t="s">
        <v>8199</v>
      </c>
      <c r="L311" s="14" t="s">
        <v>8199</v>
      </c>
      <c r="M311" s="14" t="s">
        <v>8199</v>
      </c>
      <c r="N311" s="14" t="s">
        <v>8199</v>
      </c>
      <c r="O311" s="14" t="s">
        <v>8199</v>
      </c>
    </row>
    <row r="312" spans="1:15" x14ac:dyDescent="0.25">
      <c r="A312">
        <v>100</v>
      </c>
      <c r="B312">
        <v>11505</v>
      </c>
      <c r="C312">
        <v>5</v>
      </c>
      <c r="D312" t="s">
        <v>553</v>
      </c>
      <c r="E312" s="3">
        <v>3.5</v>
      </c>
      <c r="F312">
        <v>270</v>
      </c>
      <c r="G312" s="2" t="s">
        <v>517</v>
      </c>
      <c r="I312" s="2" t="s">
        <v>517</v>
      </c>
      <c r="J312" s="14" t="s">
        <v>8199</v>
      </c>
      <c r="K312" s="14" t="s">
        <v>8199</v>
      </c>
      <c r="L312" s="14" t="s">
        <v>8199</v>
      </c>
      <c r="M312" s="14" t="s">
        <v>8199</v>
      </c>
      <c r="N312" s="14" t="s">
        <v>8199</v>
      </c>
      <c r="O312" s="14" t="s">
        <v>8199</v>
      </c>
    </row>
    <row r="313" spans="1:15" x14ac:dyDescent="0.25">
      <c r="A313">
        <v>100</v>
      </c>
      <c r="B313">
        <v>11506</v>
      </c>
      <c r="C313">
        <v>3</v>
      </c>
      <c r="D313" t="s">
        <v>554</v>
      </c>
      <c r="E313" s="3">
        <v>4.5</v>
      </c>
      <c r="F313">
        <v>270</v>
      </c>
      <c r="G313" s="2" t="s">
        <v>517</v>
      </c>
      <c r="I313" s="2" t="s">
        <v>517</v>
      </c>
      <c r="J313" s="14" t="s">
        <v>8199</v>
      </c>
      <c r="K313" s="14" t="s">
        <v>8199</v>
      </c>
      <c r="L313" s="14" t="s">
        <v>8199</v>
      </c>
      <c r="M313" s="14" t="s">
        <v>8199</v>
      </c>
      <c r="N313" s="14" t="s">
        <v>8199</v>
      </c>
      <c r="O313" s="14" t="s">
        <v>8199</v>
      </c>
    </row>
    <row r="314" spans="1:15" x14ac:dyDescent="0.25">
      <c r="A314">
        <v>100</v>
      </c>
      <c r="B314">
        <v>11517</v>
      </c>
      <c r="C314">
        <v>0</v>
      </c>
      <c r="D314" t="s">
        <v>555</v>
      </c>
      <c r="E314" s="3">
        <v>26.5</v>
      </c>
      <c r="F314">
        <v>270</v>
      </c>
      <c r="G314" s="2" t="s">
        <v>517</v>
      </c>
      <c r="I314" s="2" t="s">
        <v>517</v>
      </c>
      <c r="J314" s="14" t="s">
        <v>8199</v>
      </c>
      <c r="K314" s="14" t="s">
        <v>8199</v>
      </c>
      <c r="L314" s="14" t="s">
        <v>8199</v>
      </c>
      <c r="M314" s="14" t="s">
        <v>8199</v>
      </c>
      <c r="N314" s="14" t="s">
        <v>8199</v>
      </c>
      <c r="O314" s="14" t="s">
        <v>8199</v>
      </c>
    </row>
    <row r="315" spans="1:15" x14ac:dyDescent="0.25">
      <c r="A315">
        <v>100</v>
      </c>
      <c r="B315">
        <v>11521</v>
      </c>
      <c r="C315">
        <v>2</v>
      </c>
      <c r="D315" t="s">
        <v>556</v>
      </c>
      <c r="E315" s="3">
        <v>21</v>
      </c>
      <c r="F315">
        <v>270</v>
      </c>
      <c r="G315" s="2" t="s">
        <v>517</v>
      </c>
      <c r="I315" s="2" t="s">
        <v>517</v>
      </c>
      <c r="J315" s="14" t="s">
        <v>8199</v>
      </c>
      <c r="K315" s="14" t="s">
        <v>8199</v>
      </c>
      <c r="L315" s="14" t="s">
        <v>8199</v>
      </c>
      <c r="M315" s="14" t="s">
        <v>8199</v>
      </c>
      <c r="N315" s="14" t="s">
        <v>8199</v>
      </c>
      <c r="O315" s="14" t="s">
        <v>8199</v>
      </c>
    </row>
    <row r="316" spans="1:15" x14ac:dyDescent="0.25">
      <c r="A316">
        <v>100</v>
      </c>
      <c r="B316">
        <v>11523</v>
      </c>
      <c r="C316">
        <v>8</v>
      </c>
      <c r="D316" t="s">
        <v>557</v>
      </c>
      <c r="E316" s="3">
        <v>15.5</v>
      </c>
      <c r="F316">
        <v>270</v>
      </c>
      <c r="G316" s="2" t="s">
        <v>517</v>
      </c>
      <c r="I316" s="2" t="s">
        <v>517</v>
      </c>
      <c r="J316" s="14" t="s">
        <v>8199</v>
      </c>
      <c r="K316" s="14" t="s">
        <v>8199</v>
      </c>
      <c r="L316" s="14" t="s">
        <v>8199</v>
      </c>
      <c r="M316" s="14" t="s">
        <v>8199</v>
      </c>
      <c r="N316" s="14" t="s">
        <v>8199</v>
      </c>
      <c r="O316" s="14" t="s">
        <v>8199</v>
      </c>
    </row>
    <row r="317" spans="1:15" x14ac:dyDescent="0.25">
      <c r="A317">
        <v>100</v>
      </c>
      <c r="B317">
        <v>11600</v>
      </c>
      <c r="C317">
        <v>4</v>
      </c>
      <c r="D317" t="s">
        <v>558</v>
      </c>
      <c r="E317" s="3">
        <v>0</v>
      </c>
      <c r="F317">
        <v>270</v>
      </c>
      <c r="G317" s="2" t="s">
        <v>517</v>
      </c>
      <c r="I317" s="2" t="s">
        <v>517</v>
      </c>
      <c r="J317" s="14" t="s">
        <v>8199</v>
      </c>
      <c r="K317" s="14" t="s">
        <v>8199</v>
      </c>
      <c r="L317" s="14" t="s">
        <v>8199</v>
      </c>
      <c r="M317" s="14" t="s">
        <v>8199</v>
      </c>
      <c r="N317" s="14" t="s">
        <v>8199</v>
      </c>
      <c r="O317" s="14" t="s">
        <v>8199</v>
      </c>
    </row>
    <row r="318" spans="1:15" x14ac:dyDescent="0.25">
      <c r="A318">
        <v>100</v>
      </c>
      <c r="B318">
        <v>11744</v>
      </c>
      <c r="C318">
        <v>0</v>
      </c>
      <c r="D318" t="s">
        <v>559</v>
      </c>
      <c r="E318" s="3">
        <v>266.5</v>
      </c>
      <c r="F318">
        <v>270</v>
      </c>
      <c r="G318" s="2" t="s">
        <v>528</v>
      </c>
      <c r="I318" s="2" t="s">
        <v>528</v>
      </c>
      <c r="J318" s="14" t="s">
        <v>8199</v>
      </c>
      <c r="K318" s="14" t="s">
        <v>8199</v>
      </c>
      <c r="L318" s="14" t="s">
        <v>8199</v>
      </c>
      <c r="M318" s="14" t="s">
        <v>8199</v>
      </c>
      <c r="N318" s="14" t="s">
        <v>8199</v>
      </c>
      <c r="O318" s="14" t="s">
        <v>8199</v>
      </c>
    </row>
    <row r="319" spans="1:15" x14ac:dyDescent="0.25">
      <c r="A319">
        <v>100</v>
      </c>
      <c r="B319">
        <v>11750</v>
      </c>
      <c r="C319">
        <v>7</v>
      </c>
      <c r="D319" t="s">
        <v>560</v>
      </c>
      <c r="E319" s="3">
        <v>532.5</v>
      </c>
      <c r="F319">
        <v>270</v>
      </c>
      <c r="G319" s="2" t="s">
        <v>528</v>
      </c>
      <c r="I319" s="2" t="s">
        <v>528</v>
      </c>
      <c r="J319" s="14" t="s">
        <v>8199</v>
      </c>
      <c r="K319" s="14" t="s">
        <v>8199</v>
      </c>
      <c r="L319" s="14" t="s">
        <v>8199</v>
      </c>
      <c r="M319" s="14" t="s">
        <v>8199</v>
      </c>
      <c r="N319" s="14" t="s">
        <v>8199</v>
      </c>
      <c r="O319" s="14" t="s">
        <v>8199</v>
      </c>
    </row>
    <row r="320" spans="1:15" x14ac:dyDescent="0.25">
      <c r="A320">
        <v>100</v>
      </c>
      <c r="B320">
        <v>11760</v>
      </c>
      <c r="C320">
        <v>6</v>
      </c>
      <c r="D320" t="s">
        <v>561</v>
      </c>
      <c r="E320" s="3">
        <v>399.5</v>
      </c>
      <c r="F320">
        <v>270</v>
      </c>
      <c r="G320" s="2" t="s">
        <v>528</v>
      </c>
      <c r="I320" s="2" t="s">
        <v>528</v>
      </c>
      <c r="J320" s="14" t="s">
        <v>8199</v>
      </c>
      <c r="K320" s="14" t="s">
        <v>8199</v>
      </c>
      <c r="L320" s="14" t="s">
        <v>8199</v>
      </c>
      <c r="M320" s="14" t="s">
        <v>8199</v>
      </c>
      <c r="N320" s="14" t="s">
        <v>8199</v>
      </c>
      <c r="O320" s="14" t="s">
        <v>8199</v>
      </c>
    </row>
    <row r="321" spans="1:15" x14ac:dyDescent="0.25">
      <c r="A321">
        <v>100</v>
      </c>
      <c r="B321">
        <v>11800</v>
      </c>
      <c r="C321">
        <v>0</v>
      </c>
      <c r="D321" t="s">
        <v>562</v>
      </c>
      <c r="E321" s="3">
        <v>80.5</v>
      </c>
      <c r="F321">
        <v>270</v>
      </c>
      <c r="G321" s="2" t="s">
        <v>528</v>
      </c>
      <c r="I321" s="2" t="s">
        <v>528</v>
      </c>
      <c r="J321" s="14" t="s">
        <v>8199</v>
      </c>
      <c r="K321" s="14" t="s">
        <v>8199</v>
      </c>
      <c r="L321" s="14" t="s">
        <v>8199</v>
      </c>
      <c r="M321" s="14" t="s">
        <v>8199</v>
      </c>
      <c r="N321" s="14" t="s">
        <v>8199</v>
      </c>
      <c r="O321" s="14" t="s">
        <v>8199</v>
      </c>
    </row>
    <row r="322" spans="1:15" x14ac:dyDescent="0.25">
      <c r="A322">
        <v>100</v>
      </c>
      <c r="B322">
        <v>11810</v>
      </c>
      <c r="C322">
        <v>9</v>
      </c>
      <c r="D322" t="s">
        <v>563</v>
      </c>
      <c r="E322" s="3">
        <v>10</v>
      </c>
      <c r="F322">
        <v>270</v>
      </c>
      <c r="G322" s="2" t="s">
        <v>528</v>
      </c>
      <c r="I322" s="2" t="s">
        <v>528</v>
      </c>
      <c r="J322" s="14" t="s">
        <v>8199</v>
      </c>
      <c r="K322" s="14" t="s">
        <v>8199</v>
      </c>
      <c r="L322" s="14" t="s">
        <v>8199</v>
      </c>
      <c r="M322" s="14" t="s">
        <v>8199</v>
      </c>
      <c r="N322" s="14" t="s">
        <v>8199</v>
      </c>
      <c r="O322" s="14" t="s">
        <v>8199</v>
      </c>
    </row>
    <row r="323" spans="1:15" x14ac:dyDescent="0.25">
      <c r="A323">
        <v>100</v>
      </c>
      <c r="B323">
        <v>11900</v>
      </c>
      <c r="C323">
        <v>8</v>
      </c>
      <c r="D323" t="s">
        <v>564</v>
      </c>
      <c r="E323" s="3">
        <v>159.5</v>
      </c>
      <c r="F323">
        <v>270</v>
      </c>
      <c r="G323" s="2" t="s">
        <v>528</v>
      </c>
      <c r="I323" s="2" t="s">
        <v>528</v>
      </c>
      <c r="J323" s="14" t="s">
        <v>8199</v>
      </c>
      <c r="K323" s="14" t="s">
        <v>8199</v>
      </c>
      <c r="L323" s="14" t="s">
        <v>8199</v>
      </c>
      <c r="M323" s="14" t="s">
        <v>8199</v>
      </c>
      <c r="N323" s="14" t="s">
        <v>8199</v>
      </c>
      <c r="O323" s="14" t="s">
        <v>8199</v>
      </c>
    </row>
    <row r="324" spans="1:15" x14ac:dyDescent="0.25">
      <c r="A324">
        <v>100</v>
      </c>
      <c r="B324">
        <v>11950</v>
      </c>
      <c r="C324">
        <v>3</v>
      </c>
      <c r="D324" t="s">
        <v>565</v>
      </c>
      <c r="E324" s="3">
        <v>113.5</v>
      </c>
      <c r="F324">
        <v>270</v>
      </c>
      <c r="G324" s="2" t="s">
        <v>528</v>
      </c>
      <c r="I324" s="2" t="s">
        <v>528</v>
      </c>
      <c r="J324" s="14" t="s">
        <v>8199</v>
      </c>
      <c r="K324" s="14" t="s">
        <v>8199</v>
      </c>
      <c r="L324" s="14" t="s">
        <v>8199</v>
      </c>
      <c r="M324" s="14" t="s">
        <v>8199</v>
      </c>
      <c r="N324" s="14" t="s">
        <v>8199</v>
      </c>
      <c r="O324" s="14" t="s">
        <v>8199</v>
      </c>
    </row>
    <row r="325" spans="1:15" x14ac:dyDescent="0.25">
      <c r="A325">
        <v>100</v>
      </c>
      <c r="B325">
        <v>12000</v>
      </c>
      <c r="C325">
        <v>6</v>
      </c>
      <c r="D325" t="s">
        <v>566</v>
      </c>
      <c r="E325" s="3">
        <v>19</v>
      </c>
      <c r="F325">
        <v>270</v>
      </c>
      <c r="G325" s="2" t="s">
        <v>528</v>
      </c>
      <c r="I325" s="2" t="s">
        <v>528</v>
      </c>
      <c r="J325" s="14" t="s">
        <v>8199</v>
      </c>
      <c r="K325" s="14" t="s">
        <v>8199</v>
      </c>
      <c r="L325" s="14" t="s">
        <v>8199</v>
      </c>
      <c r="M325" s="14" t="s">
        <v>8199</v>
      </c>
      <c r="N325" s="14" t="s">
        <v>8199</v>
      </c>
      <c r="O325" s="14" t="s">
        <v>8199</v>
      </c>
    </row>
    <row r="326" spans="1:15" x14ac:dyDescent="0.25">
      <c r="A326">
        <v>100</v>
      </c>
      <c r="B326">
        <v>12050</v>
      </c>
      <c r="C326">
        <v>1</v>
      </c>
      <c r="D326" t="s">
        <v>567</v>
      </c>
      <c r="E326" s="3">
        <v>13.5</v>
      </c>
      <c r="F326">
        <v>270</v>
      </c>
      <c r="G326" s="2" t="s">
        <v>528</v>
      </c>
      <c r="I326" s="2" t="s">
        <v>528</v>
      </c>
      <c r="J326" s="14" t="s">
        <v>8199</v>
      </c>
      <c r="K326" s="14" t="s">
        <v>8199</v>
      </c>
      <c r="L326" s="14" t="s">
        <v>8199</v>
      </c>
      <c r="M326" s="14" t="s">
        <v>8199</v>
      </c>
      <c r="N326" s="14" t="s">
        <v>8199</v>
      </c>
      <c r="O326" s="14" t="s">
        <v>8199</v>
      </c>
    </row>
    <row r="327" spans="1:15" x14ac:dyDescent="0.25">
      <c r="A327">
        <v>100</v>
      </c>
      <c r="B327">
        <v>12100</v>
      </c>
      <c r="C327">
        <v>4</v>
      </c>
      <c r="D327" t="s">
        <v>568</v>
      </c>
      <c r="E327" s="3">
        <v>3.5</v>
      </c>
      <c r="F327">
        <v>270</v>
      </c>
      <c r="G327" s="2" t="s">
        <v>528</v>
      </c>
      <c r="I327" s="2" t="s">
        <v>528</v>
      </c>
      <c r="J327" s="14" t="s">
        <v>8199</v>
      </c>
      <c r="K327" s="14" t="s">
        <v>8199</v>
      </c>
      <c r="L327" s="14" t="s">
        <v>8199</v>
      </c>
      <c r="M327" s="14" t="s">
        <v>8199</v>
      </c>
      <c r="N327" s="14" t="s">
        <v>8199</v>
      </c>
      <c r="O327" s="14" t="s">
        <v>8199</v>
      </c>
    </row>
    <row r="328" spans="1:15" x14ac:dyDescent="0.25">
      <c r="A328">
        <v>100</v>
      </c>
      <c r="B328">
        <v>12115</v>
      </c>
      <c r="C328">
        <v>2</v>
      </c>
      <c r="D328" t="s">
        <v>569</v>
      </c>
      <c r="E328" s="3">
        <v>16.5</v>
      </c>
      <c r="F328">
        <v>270</v>
      </c>
      <c r="G328" s="2" t="s">
        <v>528</v>
      </c>
      <c r="I328" s="2" t="s">
        <v>528</v>
      </c>
      <c r="J328" s="14" t="s">
        <v>8199</v>
      </c>
      <c r="K328" s="14" t="s">
        <v>8199</v>
      </c>
      <c r="L328" s="14" t="s">
        <v>8199</v>
      </c>
      <c r="M328" s="14" t="s">
        <v>8199</v>
      </c>
      <c r="N328" s="14" t="s">
        <v>8199</v>
      </c>
      <c r="O328" s="14" t="s">
        <v>8199</v>
      </c>
    </row>
    <row r="329" spans="1:15" x14ac:dyDescent="0.25">
      <c r="A329">
        <v>100</v>
      </c>
      <c r="B329">
        <v>12400</v>
      </c>
      <c r="C329">
        <v>8</v>
      </c>
      <c r="D329" t="s">
        <v>570</v>
      </c>
      <c r="E329" s="3">
        <v>2.5</v>
      </c>
      <c r="F329">
        <v>270</v>
      </c>
      <c r="G329" s="2" t="s">
        <v>528</v>
      </c>
      <c r="I329" s="2" t="s">
        <v>528</v>
      </c>
      <c r="J329" s="14" t="s">
        <v>8199</v>
      </c>
      <c r="K329" s="14" t="s">
        <v>8199</v>
      </c>
      <c r="L329" s="14" t="s">
        <v>8199</v>
      </c>
      <c r="M329" s="14" t="s">
        <v>8199</v>
      </c>
      <c r="N329" s="14" t="s">
        <v>8199</v>
      </c>
      <c r="O329" s="14" t="s">
        <v>8199</v>
      </c>
    </row>
    <row r="330" spans="1:15" x14ac:dyDescent="0.25">
      <c r="A330">
        <v>100</v>
      </c>
      <c r="B330">
        <v>12405</v>
      </c>
      <c r="C330">
        <v>7</v>
      </c>
      <c r="D330" t="s">
        <v>571</v>
      </c>
      <c r="E330" s="3">
        <v>4.5</v>
      </c>
      <c r="F330">
        <v>274</v>
      </c>
      <c r="G330" s="2" t="s">
        <v>528</v>
      </c>
      <c r="H330" s="2" t="s">
        <v>572</v>
      </c>
      <c r="I330" s="2" t="s">
        <v>572</v>
      </c>
      <c r="J330" s="14" t="s">
        <v>8199</v>
      </c>
      <c r="K330" s="14" t="s">
        <v>8199</v>
      </c>
      <c r="L330" s="14" t="s">
        <v>8199</v>
      </c>
      <c r="M330" s="14" t="s">
        <v>8199</v>
      </c>
      <c r="N330" s="14" t="s">
        <v>8199</v>
      </c>
      <c r="O330" s="14" t="s">
        <v>8199</v>
      </c>
    </row>
    <row r="331" spans="1:15" x14ac:dyDescent="0.25">
      <c r="A331">
        <v>100</v>
      </c>
      <c r="B331">
        <v>12425</v>
      </c>
      <c r="C331">
        <v>5</v>
      </c>
      <c r="D331" t="s">
        <v>573</v>
      </c>
      <c r="E331" s="3">
        <v>1.5</v>
      </c>
      <c r="F331">
        <v>270</v>
      </c>
      <c r="G331" s="2" t="s">
        <v>528</v>
      </c>
      <c r="I331" s="2" t="s">
        <v>528</v>
      </c>
      <c r="J331" s="14" t="s">
        <v>8199</v>
      </c>
      <c r="K331" s="14" t="s">
        <v>8199</v>
      </c>
      <c r="L331" s="14" t="s">
        <v>8199</v>
      </c>
      <c r="M331" s="14" t="s">
        <v>8199</v>
      </c>
      <c r="N331" s="14" t="s">
        <v>8199</v>
      </c>
      <c r="O331" s="14" t="s">
        <v>8199</v>
      </c>
    </row>
    <row r="332" spans="1:15" x14ac:dyDescent="0.25">
      <c r="A332">
        <v>100</v>
      </c>
      <c r="B332">
        <v>12450</v>
      </c>
      <c r="C332">
        <v>3</v>
      </c>
      <c r="D332" t="s">
        <v>574</v>
      </c>
      <c r="E332" s="3">
        <v>333.5</v>
      </c>
      <c r="F332">
        <v>270</v>
      </c>
      <c r="G332" s="2" t="s">
        <v>528</v>
      </c>
      <c r="I332" s="2" t="s">
        <v>528</v>
      </c>
      <c r="J332" s="14" t="s">
        <v>8199</v>
      </c>
      <c r="K332" s="14" t="s">
        <v>8199</v>
      </c>
      <c r="L332" s="14" t="s">
        <v>8199</v>
      </c>
      <c r="M332" s="14" t="s">
        <v>8199</v>
      </c>
      <c r="N332" s="14" t="s">
        <v>8199</v>
      </c>
      <c r="O332" s="14" t="s">
        <v>8199</v>
      </c>
    </row>
    <row r="333" spans="1:15" x14ac:dyDescent="0.25">
      <c r="A333">
        <v>100</v>
      </c>
      <c r="B333">
        <v>12475</v>
      </c>
      <c r="C333">
        <v>0</v>
      </c>
      <c r="D333" t="s">
        <v>575</v>
      </c>
      <c r="E333" s="3">
        <v>11</v>
      </c>
      <c r="F333">
        <v>270</v>
      </c>
      <c r="G333" s="2" t="s">
        <v>528</v>
      </c>
      <c r="I333" s="2" t="s">
        <v>528</v>
      </c>
      <c r="J333" s="14" t="s">
        <v>8199</v>
      </c>
      <c r="K333" s="14" t="s">
        <v>8199</v>
      </c>
      <c r="L333" s="14" t="s">
        <v>8199</v>
      </c>
      <c r="M333" s="14" t="s">
        <v>8199</v>
      </c>
      <c r="N333" s="14" t="s">
        <v>8199</v>
      </c>
      <c r="O333" s="14" t="s">
        <v>8199</v>
      </c>
    </row>
    <row r="334" spans="1:15" x14ac:dyDescent="0.25">
      <c r="A334">
        <v>100</v>
      </c>
      <c r="B334">
        <v>12480</v>
      </c>
      <c r="C334">
        <v>0</v>
      </c>
      <c r="D334" t="s">
        <v>576</v>
      </c>
      <c r="E334" s="3">
        <v>12.5</v>
      </c>
      <c r="F334">
        <v>270</v>
      </c>
      <c r="G334" s="2" t="s">
        <v>528</v>
      </c>
      <c r="I334" s="2" t="s">
        <v>528</v>
      </c>
      <c r="J334" s="14" t="s">
        <v>8199</v>
      </c>
      <c r="K334" s="14" t="s">
        <v>8199</v>
      </c>
      <c r="L334" s="14" t="s">
        <v>8199</v>
      </c>
      <c r="M334" s="14" t="s">
        <v>8199</v>
      </c>
      <c r="N334" s="14" t="s">
        <v>8199</v>
      </c>
      <c r="O334" s="14" t="s">
        <v>8199</v>
      </c>
    </row>
    <row r="335" spans="1:15" x14ac:dyDescent="0.25">
      <c r="A335">
        <v>100</v>
      </c>
      <c r="B335">
        <v>12500</v>
      </c>
      <c r="C335">
        <v>5</v>
      </c>
      <c r="D335" t="s">
        <v>577</v>
      </c>
      <c r="E335" s="3">
        <v>9</v>
      </c>
      <c r="F335">
        <v>270</v>
      </c>
      <c r="G335" s="2" t="s">
        <v>528</v>
      </c>
      <c r="I335" s="2" t="s">
        <v>528</v>
      </c>
      <c r="J335" s="14" t="s">
        <v>8199</v>
      </c>
      <c r="K335" s="14" t="s">
        <v>8199</v>
      </c>
      <c r="L335" s="14" t="s">
        <v>8199</v>
      </c>
      <c r="M335" s="14" t="s">
        <v>8199</v>
      </c>
      <c r="N335" s="14" t="s">
        <v>8199</v>
      </c>
      <c r="O335" s="14" t="s">
        <v>8199</v>
      </c>
    </row>
    <row r="336" spans="1:15" x14ac:dyDescent="0.25">
      <c r="A336">
        <v>100</v>
      </c>
      <c r="B336">
        <v>12550</v>
      </c>
      <c r="C336">
        <v>0</v>
      </c>
      <c r="D336" t="s">
        <v>578</v>
      </c>
      <c r="E336" s="3">
        <v>8</v>
      </c>
      <c r="F336">
        <v>270</v>
      </c>
      <c r="G336" s="2" t="s">
        <v>528</v>
      </c>
      <c r="I336" s="2" t="s">
        <v>528</v>
      </c>
      <c r="J336" s="14" t="s">
        <v>8199</v>
      </c>
      <c r="K336" s="14" t="s">
        <v>8199</v>
      </c>
      <c r="L336" s="14" t="s">
        <v>8199</v>
      </c>
      <c r="M336" s="14" t="s">
        <v>8199</v>
      </c>
      <c r="N336" s="14" t="s">
        <v>8199</v>
      </c>
      <c r="O336" s="14" t="s">
        <v>8199</v>
      </c>
    </row>
    <row r="337" spans="1:15" x14ac:dyDescent="0.25">
      <c r="A337">
        <v>100</v>
      </c>
      <c r="B337">
        <v>12600</v>
      </c>
      <c r="C337">
        <v>3</v>
      </c>
      <c r="D337" t="s">
        <v>579</v>
      </c>
      <c r="E337" s="3">
        <v>9</v>
      </c>
      <c r="F337">
        <v>270</v>
      </c>
      <c r="G337" s="2" t="s">
        <v>528</v>
      </c>
      <c r="I337" s="2" t="s">
        <v>528</v>
      </c>
      <c r="J337" s="14" t="s">
        <v>8199</v>
      </c>
      <c r="K337" s="14" t="s">
        <v>8199</v>
      </c>
      <c r="L337" s="14" t="s">
        <v>8199</v>
      </c>
      <c r="M337" s="14" t="s">
        <v>8199</v>
      </c>
      <c r="N337" s="14" t="s">
        <v>8199</v>
      </c>
      <c r="O337" s="14" t="s">
        <v>8199</v>
      </c>
    </row>
    <row r="338" spans="1:15" x14ac:dyDescent="0.25">
      <c r="A338">
        <v>100</v>
      </c>
      <c r="B338">
        <v>12625</v>
      </c>
      <c r="C338">
        <v>0</v>
      </c>
      <c r="D338" t="s">
        <v>580</v>
      </c>
      <c r="E338" s="3">
        <v>40</v>
      </c>
      <c r="F338">
        <v>279</v>
      </c>
      <c r="G338" s="2" t="s">
        <v>528</v>
      </c>
      <c r="I338" s="2" t="s">
        <v>528</v>
      </c>
      <c r="J338" s="14" t="s">
        <v>8199</v>
      </c>
      <c r="K338" s="14" t="s">
        <v>8199</v>
      </c>
      <c r="L338" s="14" t="s">
        <v>8199</v>
      </c>
      <c r="M338" s="14" t="s">
        <v>8199</v>
      </c>
      <c r="N338" s="14" t="s">
        <v>8199</v>
      </c>
      <c r="O338" s="14" t="s">
        <v>8199</v>
      </c>
    </row>
    <row r="339" spans="1:15" x14ac:dyDescent="0.25">
      <c r="A339">
        <v>100</v>
      </c>
      <c r="B339">
        <v>12640</v>
      </c>
      <c r="C339">
        <v>9</v>
      </c>
      <c r="D339" t="s">
        <v>581</v>
      </c>
      <c r="E339" s="3">
        <v>34.5</v>
      </c>
      <c r="F339">
        <v>270</v>
      </c>
      <c r="G339" s="2" t="s">
        <v>528</v>
      </c>
      <c r="I339" s="2" t="s">
        <v>528</v>
      </c>
      <c r="J339" s="14" t="s">
        <v>8199</v>
      </c>
      <c r="K339" s="14" t="s">
        <v>8199</v>
      </c>
      <c r="L339" s="14" t="s">
        <v>8199</v>
      </c>
      <c r="M339" s="14" t="s">
        <v>8199</v>
      </c>
      <c r="N339" s="14" t="s">
        <v>8199</v>
      </c>
      <c r="O339" s="14" t="s">
        <v>8199</v>
      </c>
    </row>
    <row r="340" spans="1:15" x14ac:dyDescent="0.25">
      <c r="A340">
        <v>100</v>
      </c>
      <c r="B340">
        <v>12646</v>
      </c>
      <c r="C340">
        <v>6</v>
      </c>
      <c r="D340" t="s">
        <v>582</v>
      </c>
      <c r="E340" s="3">
        <v>40</v>
      </c>
      <c r="F340">
        <v>270</v>
      </c>
      <c r="G340" s="2" t="s">
        <v>528</v>
      </c>
      <c r="I340" s="2" t="s">
        <v>528</v>
      </c>
      <c r="J340" s="14" t="s">
        <v>8199</v>
      </c>
      <c r="K340" s="14" t="s">
        <v>8199</v>
      </c>
      <c r="L340" s="14" t="s">
        <v>8199</v>
      </c>
      <c r="M340" s="14" t="s">
        <v>8199</v>
      </c>
      <c r="N340" s="14" t="s">
        <v>8199</v>
      </c>
      <c r="O340" s="14" t="s">
        <v>8199</v>
      </c>
    </row>
    <row r="341" spans="1:15" x14ac:dyDescent="0.25">
      <c r="A341">
        <v>100</v>
      </c>
      <c r="B341">
        <v>12648</v>
      </c>
      <c r="C341">
        <v>2</v>
      </c>
      <c r="D341" t="s">
        <v>583</v>
      </c>
      <c r="E341" s="3">
        <v>159.5</v>
      </c>
      <c r="F341">
        <v>270</v>
      </c>
      <c r="G341" s="2" t="s">
        <v>528</v>
      </c>
      <c r="I341" s="2" t="s">
        <v>528</v>
      </c>
      <c r="J341" s="14" t="s">
        <v>8199</v>
      </c>
      <c r="K341" s="14" t="s">
        <v>8199</v>
      </c>
      <c r="L341" s="14" t="s">
        <v>8199</v>
      </c>
      <c r="M341" s="14" t="s">
        <v>8199</v>
      </c>
      <c r="N341" s="14" t="s">
        <v>8199</v>
      </c>
      <c r="O341" s="14" t="s">
        <v>8199</v>
      </c>
    </row>
    <row r="342" spans="1:15" x14ac:dyDescent="0.25">
      <c r="A342">
        <v>100</v>
      </c>
      <c r="B342">
        <v>12650</v>
      </c>
      <c r="C342">
        <v>8</v>
      </c>
      <c r="D342" t="s">
        <v>584</v>
      </c>
      <c r="E342" s="3">
        <v>9</v>
      </c>
      <c r="F342">
        <v>270</v>
      </c>
      <c r="G342" s="2" t="s">
        <v>528</v>
      </c>
      <c r="I342" s="2" t="s">
        <v>528</v>
      </c>
      <c r="J342" s="14" t="s">
        <v>8199</v>
      </c>
      <c r="K342" s="14" t="s">
        <v>8199</v>
      </c>
      <c r="L342" s="14" t="s">
        <v>8199</v>
      </c>
      <c r="M342" s="14" t="s">
        <v>8199</v>
      </c>
      <c r="N342" s="14" t="s">
        <v>8199</v>
      </c>
      <c r="O342" s="14" t="s">
        <v>8199</v>
      </c>
    </row>
    <row r="343" spans="1:15" x14ac:dyDescent="0.25">
      <c r="A343">
        <v>100</v>
      </c>
      <c r="B343">
        <v>12675</v>
      </c>
      <c r="C343">
        <v>5</v>
      </c>
      <c r="D343" t="s">
        <v>585</v>
      </c>
      <c r="E343" s="3">
        <v>43</v>
      </c>
      <c r="F343">
        <v>270</v>
      </c>
      <c r="G343" s="2" t="s">
        <v>528</v>
      </c>
      <c r="I343" s="2" t="s">
        <v>528</v>
      </c>
      <c r="J343" s="14" t="s">
        <v>8199</v>
      </c>
      <c r="K343" s="14" t="s">
        <v>8199</v>
      </c>
      <c r="L343" s="14" t="s">
        <v>8199</v>
      </c>
      <c r="M343" s="14" t="s">
        <v>8199</v>
      </c>
      <c r="N343" s="14" t="s">
        <v>8199</v>
      </c>
      <c r="O343" s="14" t="s">
        <v>8199</v>
      </c>
    </row>
    <row r="344" spans="1:15" x14ac:dyDescent="0.25">
      <c r="A344">
        <v>100</v>
      </c>
      <c r="B344">
        <v>12686</v>
      </c>
      <c r="C344">
        <v>2</v>
      </c>
      <c r="D344" t="s">
        <v>586</v>
      </c>
      <c r="E344" s="3">
        <v>43</v>
      </c>
      <c r="F344">
        <v>270</v>
      </c>
      <c r="G344" s="2" t="s">
        <v>528</v>
      </c>
      <c r="I344" s="2" t="s">
        <v>528</v>
      </c>
      <c r="J344" s="14" t="s">
        <v>8199</v>
      </c>
      <c r="K344" s="14" t="s">
        <v>8199</v>
      </c>
      <c r="L344" s="14" t="s">
        <v>8199</v>
      </c>
      <c r="M344" s="14" t="s">
        <v>8199</v>
      </c>
      <c r="N344" s="14" t="s">
        <v>8199</v>
      </c>
      <c r="O344" s="14" t="s">
        <v>8199</v>
      </c>
    </row>
    <row r="345" spans="1:15" x14ac:dyDescent="0.25">
      <c r="A345">
        <v>100</v>
      </c>
      <c r="B345">
        <v>12700</v>
      </c>
      <c r="C345">
        <v>1</v>
      </c>
      <c r="D345" t="s">
        <v>587</v>
      </c>
      <c r="E345" s="3">
        <v>74</v>
      </c>
      <c r="F345">
        <v>270</v>
      </c>
      <c r="G345" s="2" t="s">
        <v>528</v>
      </c>
      <c r="I345" s="2" t="s">
        <v>528</v>
      </c>
      <c r="J345" s="14" t="s">
        <v>8199</v>
      </c>
      <c r="K345" s="14" t="s">
        <v>8199</v>
      </c>
      <c r="L345" s="14" t="s">
        <v>8199</v>
      </c>
      <c r="M345" s="14" t="s">
        <v>8199</v>
      </c>
      <c r="N345" s="14" t="s">
        <v>8199</v>
      </c>
      <c r="O345" s="14" t="s">
        <v>8199</v>
      </c>
    </row>
    <row r="346" spans="1:15" x14ac:dyDescent="0.25">
      <c r="A346">
        <v>100</v>
      </c>
      <c r="B346">
        <v>12750</v>
      </c>
      <c r="C346">
        <v>6</v>
      </c>
      <c r="D346" t="s">
        <v>588</v>
      </c>
      <c r="E346" s="3">
        <v>75</v>
      </c>
      <c r="F346">
        <v>270</v>
      </c>
      <c r="G346" s="2" t="s">
        <v>528</v>
      </c>
      <c r="I346" s="2" t="s">
        <v>528</v>
      </c>
      <c r="J346" s="14" t="s">
        <v>8199</v>
      </c>
      <c r="K346" s="14" t="s">
        <v>8199</v>
      </c>
      <c r="L346" s="14" t="s">
        <v>8199</v>
      </c>
      <c r="M346" s="14" t="s">
        <v>8199</v>
      </c>
      <c r="N346" s="14" t="s">
        <v>8199</v>
      </c>
      <c r="O346" s="14" t="s">
        <v>8199</v>
      </c>
    </row>
    <row r="347" spans="1:15" x14ac:dyDescent="0.25">
      <c r="A347">
        <v>100</v>
      </c>
      <c r="B347">
        <v>12800</v>
      </c>
      <c r="C347">
        <v>9</v>
      </c>
      <c r="D347" t="s">
        <v>589</v>
      </c>
      <c r="E347" s="3">
        <v>40</v>
      </c>
      <c r="F347">
        <v>270</v>
      </c>
      <c r="G347" s="2" t="s">
        <v>528</v>
      </c>
      <c r="I347" s="2" t="s">
        <v>528</v>
      </c>
      <c r="J347" s="14" t="s">
        <v>8199</v>
      </c>
      <c r="K347" s="14" t="s">
        <v>8199</v>
      </c>
      <c r="L347" s="14" t="s">
        <v>8199</v>
      </c>
      <c r="M347" s="14" t="s">
        <v>8199</v>
      </c>
      <c r="N347" s="14" t="s">
        <v>8199</v>
      </c>
      <c r="O347" s="14" t="s">
        <v>8199</v>
      </c>
    </row>
    <row r="348" spans="1:15" x14ac:dyDescent="0.25">
      <c r="A348">
        <v>100</v>
      </c>
      <c r="B348">
        <v>12850</v>
      </c>
      <c r="C348">
        <v>4</v>
      </c>
      <c r="D348" t="s">
        <v>590</v>
      </c>
      <c r="E348" s="3">
        <v>10</v>
      </c>
      <c r="F348">
        <v>270</v>
      </c>
      <c r="G348" s="2" t="s">
        <v>528</v>
      </c>
      <c r="I348" s="2" t="s">
        <v>528</v>
      </c>
      <c r="J348" s="14" t="s">
        <v>8199</v>
      </c>
      <c r="K348" s="14" t="s">
        <v>8199</v>
      </c>
      <c r="L348" s="14" t="s">
        <v>8199</v>
      </c>
      <c r="M348" s="14" t="s">
        <v>8199</v>
      </c>
      <c r="N348" s="14" t="s">
        <v>8199</v>
      </c>
      <c r="O348" s="14" t="s">
        <v>8199</v>
      </c>
    </row>
    <row r="349" spans="1:15" x14ac:dyDescent="0.25">
      <c r="A349">
        <v>100</v>
      </c>
      <c r="B349">
        <v>12875</v>
      </c>
      <c r="C349">
        <v>1</v>
      </c>
      <c r="D349" t="s">
        <v>591</v>
      </c>
      <c r="E349" s="3">
        <v>1.5</v>
      </c>
      <c r="F349">
        <v>270</v>
      </c>
      <c r="G349" s="2" t="s">
        <v>528</v>
      </c>
      <c r="I349" s="2" t="s">
        <v>528</v>
      </c>
      <c r="J349" s="14" t="s">
        <v>8199</v>
      </c>
      <c r="K349" s="14" t="s">
        <v>8199</v>
      </c>
      <c r="L349" s="14" t="s">
        <v>8199</v>
      </c>
      <c r="M349" s="14" t="s">
        <v>8199</v>
      </c>
      <c r="N349" s="14" t="s">
        <v>8199</v>
      </c>
      <c r="O349" s="14" t="s">
        <v>8199</v>
      </c>
    </row>
    <row r="350" spans="1:15" x14ac:dyDescent="0.25">
      <c r="A350">
        <v>100</v>
      </c>
      <c r="B350">
        <v>12900</v>
      </c>
      <c r="C350">
        <v>7</v>
      </c>
      <c r="D350" t="s">
        <v>592</v>
      </c>
      <c r="E350" s="3">
        <v>107</v>
      </c>
      <c r="F350">
        <v>270</v>
      </c>
      <c r="G350" s="2" t="s">
        <v>528</v>
      </c>
      <c r="I350" s="2" t="s">
        <v>528</v>
      </c>
      <c r="J350" s="14" t="s">
        <v>8199</v>
      </c>
      <c r="K350" s="14" t="s">
        <v>8199</v>
      </c>
      <c r="L350" s="14" t="s">
        <v>8199</v>
      </c>
      <c r="M350" s="14" t="s">
        <v>8199</v>
      </c>
      <c r="N350" s="14" t="s">
        <v>8199</v>
      </c>
      <c r="O350" s="14" t="s">
        <v>8199</v>
      </c>
    </row>
    <row r="351" spans="1:15" x14ac:dyDescent="0.25">
      <c r="A351">
        <v>100</v>
      </c>
      <c r="B351">
        <v>12933</v>
      </c>
      <c r="C351">
        <v>8</v>
      </c>
      <c r="D351" t="s">
        <v>593</v>
      </c>
      <c r="E351" s="3">
        <v>3.5</v>
      </c>
      <c r="F351">
        <v>270</v>
      </c>
      <c r="G351" s="2" t="s">
        <v>528</v>
      </c>
      <c r="I351" s="2" t="s">
        <v>528</v>
      </c>
      <c r="J351" s="14" t="s">
        <v>8199</v>
      </c>
      <c r="K351" s="14" t="s">
        <v>8199</v>
      </c>
      <c r="L351" s="14" t="s">
        <v>8199</v>
      </c>
      <c r="M351" s="14" t="s">
        <v>8199</v>
      </c>
      <c r="N351" s="14" t="s">
        <v>8199</v>
      </c>
      <c r="O351" s="14" t="s">
        <v>8199</v>
      </c>
    </row>
    <row r="352" spans="1:15" x14ac:dyDescent="0.25">
      <c r="A352">
        <v>100</v>
      </c>
      <c r="B352">
        <v>12950</v>
      </c>
      <c r="C352">
        <v>2</v>
      </c>
      <c r="D352" t="s">
        <v>594</v>
      </c>
      <c r="E352" s="3">
        <v>60.5</v>
      </c>
      <c r="F352">
        <v>270</v>
      </c>
      <c r="G352" s="2" t="s">
        <v>528</v>
      </c>
      <c r="I352" s="2" t="s">
        <v>528</v>
      </c>
      <c r="J352" s="14" t="s">
        <v>8199</v>
      </c>
      <c r="K352" s="14" t="s">
        <v>8199</v>
      </c>
      <c r="L352" s="14" t="s">
        <v>8199</v>
      </c>
      <c r="M352" s="14" t="s">
        <v>8199</v>
      </c>
      <c r="N352" s="14" t="s">
        <v>8199</v>
      </c>
      <c r="O352" s="14" t="s">
        <v>8199</v>
      </c>
    </row>
    <row r="353" spans="1:15" x14ac:dyDescent="0.25">
      <c r="A353">
        <v>100</v>
      </c>
      <c r="B353">
        <v>13000</v>
      </c>
      <c r="C353">
        <v>5</v>
      </c>
      <c r="D353" t="s">
        <v>595</v>
      </c>
      <c r="E353" s="3">
        <v>4.5</v>
      </c>
      <c r="F353">
        <v>270</v>
      </c>
      <c r="G353" s="2" t="s">
        <v>528</v>
      </c>
      <c r="I353" s="2" t="s">
        <v>528</v>
      </c>
      <c r="J353" s="14" t="s">
        <v>8199</v>
      </c>
      <c r="K353" s="14" t="s">
        <v>8199</v>
      </c>
      <c r="L353" s="14" t="s">
        <v>8199</v>
      </c>
      <c r="M353" s="14" t="s">
        <v>8199</v>
      </c>
      <c r="N353" s="14" t="s">
        <v>8199</v>
      </c>
      <c r="O353" s="14" t="s">
        <v>8199</v>
      </c>
    </row>
    <row r="354" spans="1:15" x14ac:dyDescent="0.25">
      <c r="A354">
        <v>100</v>
      </c>
      <c r="B354">
        <v>13050</v>
      </c>
      <c r="C354">
        <v>0</v>
      </c>
      <c r="D354" t="s">
        <v>596</v>
      </c>
      <c r="E354" s="3">
        <v>3.5</v>
      </c>
      <c r="F354">
        <v>270</v>
      </c>
      <c r="G354" s="2" t="s">
        <v>528</v>
      </c>
      <c r="I354" s="2" t="s">
        <v>528</v>
      </c>
      <c r="J354" s="14" t="s">
        <v>8199</v>
      </c>
      <c r="K354" s="14" t="s">
        <v>8199</v>
      </c>
      <c r="L354" s="14" t="s">
        <v>8199</v>
      </c>
      <c r="M354" s="14" t="s">
        <v>8199</v>
      </c>
      <c r="N354" s="14" t="s">
        <v>8199</v>
      </c>
      <c r="O354" s="14" t="s">
        <v>8199</v>
      </c>
    </row>
    <row r="355" spans="1:15" x14ac:dyDescent="0.25">
      <c r="A355">
        <v>100</v>
      </c>
      <c r="B355">
        <v>13100</v>
      </c>
      <c r="C355">
        <v>3</v>
      </c>
      <c r="D355" t="s">
        <v>597</v>
      </c>
      <c r="E355" s="3">
        <v>4.5</v>
      </c>
      <c r="F355">
        <v>270</v>
      </c>
      <c r="G355" s="2" t="s">
        <v>528</v>
      </c>
      <c r="I355" s="2" t="s">
        <v>528</v>
      </c>
      <c r="J355" s="14" t="s">
        <v>8199</v>
      </c>
      <c r="K355" s="14" t="s">
        <v>8199</v>
      </c>
      <c r="L355" s="14" t="s">
        <v>8199</v>
      </c>
      <c r="M355" s="14" t="s">
        <v>8199</v>
      </c>
      <c r="N355" s="14" t="s">
        <v>8199</v>
      </c>
      <c r="O355" s="14" t="s">
        <v>8199</v>
      </c>
    </row>
    <row r="356" spans="1:15" x14ac:dyDescent="0.25">
      <c r="A356">
        <v>100</v>
      </c>
      <c r="B356">
        <v>13150</v>
      </c>
      <c r="C356">
        <v>8</v>
      </c>
      <c r="D356" t="s">
        <v>598</v>
      </c>
      <c r="E356" s="3">
        <v>8</v>
      </c>
      <c r="F356">
        <v>270</v>
      </c>
      <c r="G356" s="2" t="s">
        <v>528</v>
      </c>
      <c r="I356" s="2" t="s">
        <v>528</v>
      </c>
      <c r="J356" s="14" t="s">
        <v>8199</v>
      </c>
      <c r="K356" s="14" t="s">
        <v>8199</v>
      </c>
      <c r="L356" s="14" t="s">
        <v>8199</v>
      </c>
      <c r="M356" s="14" t="s">
        <v>8199</v>
      </c>
      <c r="N356" s="14" t="s">
        <v>8199</v>
      </c>
      <c r="O356" s="14" t="s">
        <v>8199</v>
      </c>
    </row>
    <row r="357" spans="1:15" x14ac:dyDescent="0.25">
      <c r="A357">
        <v>100</v>
      </c>
      <c r="B357">
        <v>13200</v>
      </c>
      <c r="C357">
        <v>1</v>
      </c>
      <c r="D357" t="s">
        <v>599</v>
      </c>
      <c r="E357" s="3">
        <v>9</v>
      </c>
      <c r="F357">
        <v>270</v>
      </c>
      <c r="G357" s="2" t="s">
        <v>528</v>
      </c>
      <c r="I357" s="2" t="s">
        <v>528</v>
      </c>
      <c r="J357" s="14" t="s">
        <v>8199</v>
      </c>
      <c r="K357" s="14" t="s">
        <v>8199</v>
      </c>
      <c r="L357" s="14" t="s">
        <v>8199</v>
      </c>
      <c r="M357" s="14" t="s">
        <v>8199</v>
      </c>
      <c r="N357" s="14" t="s">
        <v>8199</v>
      </c>
      <c r="O357" s="14" t="s">
        <v>8199</v>
      </c>
    </row>
    <row r="358" spans="1:15" x14ac:dyDescent="0.25">
      <c r="A358">
        <v>100</v>
      </c>
      <c r="B358">
        <v>13250</v>
      </c>
      <c r="C358">
        <v>6</v>
      </c>
      <c r="D358" t="s">
        <v>600</v>
      </c>
      <c r="E358" s="3">
        <v>3.5</v>
      </c>
      <c r="F358">
        <v>270</v>
      </c>
      <c r="G358" s="2" t="s">
        <v>528</v>
      </c>
      <c r="I358" s="2" t="s">
        <v>528</v>
      </c>
      <c r="J358" s="14" t="s">
        <v>8199</v>
      </c>
      <c r="K358" s="14" t="s">
        <v>8199</v>
      </c>
      <c r="L358" s="14" t="s">
        <v>8199</v>
      </c>
      <c r="M358" s="14" t="s">
        <v>8199</v>
      </c>
      <c r="N358" s="14" t="s">
        <v>8199</v>
      </c>
      <c r="O358" s="14" t="s">
        <v>8199</v>
      </c>
    </row>
    <row r="359" spans="1:15" x14ac:dyDescent="0.25">
      <c r="A359">
        <v>100</v>
      </c>
      <c r="B359">
        <v>13275</v>
      </c>
      <c r="C359">
        <v>3</v>
      </c>
      <c r="D359" t="s">
        <v>601</v>
      </c>
      <c r="E359" s="3">
        <v>67.5</v>
      </c>
      <c r="F359">
        <v>270</v>
      </c>
      <c r="G359" s="2" t="s">
        <v>528</v>
      </c>
      <c r="I359" s="2" t="s">
        <v>528</v>
      </c>
      <c r="J359" s="14" t="s">
        <v>8199</v>
      </c>
      <c r="K359" s="14" t="s">
        <v>8199</v>
      </c>
      <c r="L359" s="14" t="s">
        <v>8199</v>
      </c>
      <c r="M359" s="14" t="s">
        <v>8199</v>
      </c>
      <c r="N359" s="14" t="s">
        <v>8199</v>
      </c>
      <c r="O359" s="14" t="s">
        <v>8199</v>
      </c>
    </row>
    <row r="360" spans="1:15" x14ac:dyDescent="0.25">
      <c r="A360">
        <v>100</v>
      </c>
      <c r="B360">
        <v>13284</v>
      </c>
      <c r="C360">
        <v>5</v>
      </c>
      <c r="D360" t="s">
        <v>602</v>
      </c>
      <c r="E360" s="3">
        <v>1.5</v>
      </c>
      <c r="F360">
        <v>270</v>
      </c>
      <c r="G360" s="2" t="s">
        <v>528</v>
      </c>
      <c r="I360" s="2" t="s">
        <v>528</v>
      </c>
      <c r="J360" s="14" t="s">
        <v>8199</v>
      </c>
      <c r="K360" s="14" t="s">
        <v>8199</v>
      </c>
      <c r="L360" s="14" t="s">
        <v>8199</v>
      </c>
      <c r="M360" s="14" t="s">
        <v>8199</v>
      </c>
      <c r="N360" s="14" t="s">
        <v>8199</v>
      </c>
      <c r="O360" s="14" t="s">
        <v>8199</v>
      </c>
    </row>
    <row r="361" spans="1:15" x14ac:dyDescent="0.25">
      <c r="A361">
        <v>100</v>
      </c>
      <c r="B361">
        <v>13290</v>
      </c>
      <c r="C361">
        <v>2</v>
      </c>
      <c r="D361" t="s">
        <v>603</v>
      </c>
      <c r="E361" s="3">
        <v>87</v>
      </c>
      <c r="F361">
        <v>270</v>
      </c>
      <c r="G361" s="2" t="s">
        <v>528</v>
      </c>
      <c r="I361" s="2" t="s">
        <v>528</v>
      </c>
      <c r="J361" s="14" t="s">
        <v>8199</v>
      </c>
      <c r="K361" s="14" t="s">
        <v>8199</v>
      </c>
      <c r="L361" s="14" t="s">
        <v>8199</v>
      </c>
      <c r="M361" s="14" t="s">
        <v>8199</v>
      </c>
      <c r="N361" s="14" t="s">
        <v>8199</v>
      </c>
      <c r="O361" s="14" t="s">
        <v>8199</v>
      </c>
    </row>
    <row r="362" spans="1:15" x14ac:dyDescent="0.25">
      <c r="A362">
        <v>100</v>
      </c>
      <c r="B362">
        <v>13300</v>
      </c>
      <c r="C362">
        <v>9</v>
      </c>
      <c r="D362" t="s">
        <v>604</v>
      </c>
      <c r="E362" s="3">
        <v>11</v>
      </c>
      <c r="F362">
        <v>270</v>
      </c>
      <c r="G362" s="2" t="s">
        <v>528</v>
      </c>
      <c r="I362" s="2" t="s">
        <v>528</v>
      </c>
      <c r="J362" s="14" t="s">
        <v>8199</v>
      </c>
      <c r="K362" s="14" t="s">
        <v>8199</v>
      </c>
      <c r="L362" s="14" t="s">
        <v>8199</v>
      </c>
      <c r="M362" s="14" t="s">
        <v>8199</v>
      </c>
      <c r="N362" s="14" t="s">
        <v>8199</v>
      </c>
      <c r="O362" s="14" t="s">
        <v>8199</v>
      </c>
    </row>
    <row r="363" spans="1:15" x14ac:dyDescent="0.25">
      <c r="A363">
        <v>100</v>
      </c>
      <c r="B363">
        <v>13350</v>
      </c>
      <c r="C363">
        <v>4</v>
      </c>
      <c r="D363" t="s">
        <v>605</v>
      </c>
      <c r="E363" s="3">
        <v>11</v>
      </c>
      <c r="F363">
        <v>270</v>
      </c>
      <c r="G363" s="2" t="s">
        <v>528</v>
      </c>
      <c r="I363" s="2" t="s">
        <v>528</v>
      </c>
      <c r="J363" s="14" t="s">
        <v>8199</v>
      </c>
      <c r="K363" s="14" t="s">
        <v>8199</v>
      </c>
      <c r="L363" s="14" t="s">
        <v>8199</v>
      </c>
      <c r="M363" s="14" t="s">
        <v>8199</v>
      </c>
      <c r="N363" s="14" t="s">
        <v>8199</v>
      </c>
      <c r="O363" s="14" t="s">
        <v>8199</v>
      </c>
    </row>
    <row r="364" spans="1:15" x14ac:dyDescent="0.25">
      <c r="A364">
        <v>100</v>
      </c>
      <c r="B364">
        <v>13400</v>
      </c>
      <c r="C364">
        <v>7</v>
      </c>
      <c r="D364" t="s">
        <v>606</v>
      </c>
      <c r="E364" s="3">
        <v>12.5</v>
      </c>
      <c r="F364">
        <v>270</v>
      </c>
      <c r="G364" s="2" t="s">
        <v>528</v>
      </c>
      <c r="I364" s="2" t="s">
        <v>528</v>
      </c>
      <c r="J364" s="14" t="s">
        <v>8199</v>
      </c>
      <c r="K364" s="14" t="s">
        <v>8199</v>
      </c>
      <c r="L364" s="14" t="s">
        <v>8199</v>
      </c>
      <c r="M364" s="14" t="s">
        <v>8199</v>
      </c>
      <c r="N364" s="14" t="s">
        <v>8199</v>
      </c>
      <c r="O364" s="14" t="s">
        <v>8199</v>
      </c>
    </row>
    <row r="365" spans="1:15" x14ac:dyDescent="0.25">
      <c r="A365">
        <v>100</v>
      </c>
      <c r="B365">
        <v>13450</v>
      </c>
      <c r="C365">
        <v>2</v>
      </c>
      <c r="D365" t="s">
        <v>607</v>
      </c>
      <c r="E365" s="3">
        <v>12.5</v>
      </c>
      <c r="F365">
        <v>270</v>
      </c>
      <c r="G365" s="2" t="s">
        <v>528</v>
      </c>
      <c r="I365" s="2" t="s">
        <v>528</v>
      </c>
      <c r="J365" s="14" t="s">
        <v>8199</v>
      </c>
      <c r="K365" s="14" t="s">
        <v>8199</v>
      </c>
      <c r="L365" s="14" t="s">
        <v>8199</v>
      </c>
      <c r="M365" s="14" t="s">
        <v>8199</v>
      </c>
      <c r="N365" s="14" t="s">
        <v>8199</v>
      </c>
      <c r="O365" s="14" t="s">
        <v>8199</v>
      </c>
    </row>
    <row r="366" spans="1:15" x14ac:dyDescent="0.25">
      <c r="A366">
        <v>100</v>
      </c>
      <c r="B366">
        <v>13500</v>
      </c>
      <c r="C366">
        <v>4</v>
      </c>
      <c r="D366" t="s">
        <v>608</v>
      </c>
      <c r="E366" s="3">
        <v>13.5</v>
      </c>
      <c r="F366">
        <v>270</v>
      </c>
      <c r="G366" s="2" t="s">
        <v>528</v>
      </c>
      <c r="I366" s="2" t="s">
        <v>528</v>
      </c>
      <c r="J366" s="14" t="s">
        <v>8199</v>
      </c>
      <c r="K366" s="14" t="s">
        <v>8199</v>
      </c>
      <c r="L366" s="14" t="s">
        <v>8199</v>
      </c>
      <c r="M366" s="14" t="s">
        <v>8199</v>
      </c>
      <c r="N366" s="14" t="s">
        <v>8199</v>
      </c>
      <c r="O366" s="14" t="s">
        <v>8199</v>
      </c>
    </row>
    <row r="367" spans="1:15" x14ac:dyDescent="0.25">
      <c r="A367">
        <v>100</v>
      </c>
      <c r="B367">
        <v>13550</v>
      </c>
      <c r="C367">
        <v>9</v>
      </c>
      <c r="D367" t="s">
        <v>609</v>
      </c>
      <c r="E367" s="3">
        <v>13.5</v>
      </c>
      <c r="F367">
        <v>270</v>
      </c>
      <c r="G367" s="2" t="s">
        <v>528</v>
      </c>
      <c r="I367" s="2" t="s">
        <v>528</v>
      </c>
      <c r="J367" s="14" t="s">
        <v>8199</v>
      </c>
      <c r="K367" s="14" t="s">
        <v>8199</v>
      </c>
      <c r="L367" s="14" t="s">
        <v>8199</v>
      </c>
      <c r="M367" s="14" t="s">
        <v>8199</v>
      </c>
      <c r="N367" s="14" t="s">
        <v>8199</v>
      </c>
      <c r="O367" s="14" t="s">
        <v>8199</v>
      </c>
    </row>
    <row r="368" spans="1:15" x14ac:dyDescent="0.25">
      <c r="A368">
        <v>100</v>
      </c>
      <c r="B368">
        <v>13600</v>
      </c>
      <c r="C368">
        <v>2</v>
      </c>
      <c r="D368" t="s">
        <v>610</v>
      </c>
      <c r="E368" s="3">
        <v>14.5</v>
      </c>
      <c r="F368">
        <v>270</v>
      </c>
      <c r="G368" s="2" t="s">
        <v>528</v>
      </c>
      <c r="I368" s="2" t="s">
        <v>528</v>
      </c>
      <c r="J368" s="14" t="s">
        <v>8199</v>
      </c>
      <c r="K368" s="14" t="s">
        <v>8199</v>
      </c>
      <c r="L368" s="14" t="s">
        <v>8199</v>
      </c>
      <c r="M368" s="14" t="s">
        <v>8199</v>
      </c>
      <c r="N368" s="14" t="s">
        <v>8199</v>
      </c>
      <c r="O368" s="14" t="s">
        <v>8199</v>
      </c>
    </row>
    <row r="369" spans="1:15" x14ac:dyDescent="0.25">
      <c r="A369">
        <v>100</v>
      </c>
      <c r="B369">
        <v>13650</v>
      </c>
      <c r="C369">
        <v>7</v>
      </c>
      <c r="D369" t="s">
        <v>611</v>
      </c>
      <c r="E369" s="3">
        <v>14.5</v>
      </c>
      <c r="F369">
        <v>270</v>
      </c>
      <c r="G369" s="2" t="s">
        <v>528</v>
      </c>
      <c r="I369" s="2" t="s">
        <v>528</v>
      </c>
      <c r="J369" s="14" t="s">
        <v>8199</v>
      </c>
      <c r="K369" s="14" t="s">
        <v>8199</v>
      </c>
      <c r="L369" s="14" t="s">
        <v>8199</v>
      </c>
      <c r="M369" s="14" t="s">
        <v>8199</v>
      </c>
      <c r="N369" s="14" t="s">
        <v>8199</v>
      </c>
      <c r="O369" s="14" t="s">
        <v>8199</v>
      </c>
    </row>
    <row r="370" spans="1:15" x14ac:dyDescent="0.25">
      <c r="A370">
        <v>100</v>
      </c>
      <c r="B370">
        <v>13700</v>
      </c>
      <c r="C370">
        <v>0</v>
      </c>
      <c r="D370" t="s">
        <v>612</v>
      </c>
      <c r="E370" s="3">
        <v>15.5</v>
      </c>
      <c r="F370">
        <v>270</v>
      </c>
      <c r="G370" s="2" t="s">
        <v>528</v>
      </c>
      <c r="I370" s="2" t="s">
        <v>528</v>
      </c>
      <c r="J370" s="14" t="s">
        <v>8199</v>
      </c>
      <c r="K370" s="14" t="s">
        <v>8199</v>
      </c>
      <c r="L370" s="14" t="s">
        <v>8199</v>
      </c>
      <c r="M370" s="14" t="s">
        <v>8199</v>
      </c>
      <c r="N370" s="14" t="s">
        <v>8199</v>
      </c>
      <c r="O370" s="14" t="s">
        <v>8199</v>
      </c>
    </row>
    <row r="371" spans="1:15" x14ac:dyDescent="0.25">
      <c r="A371">
        <v>100</v>
      </c>
      <c r="B371">
        <v>13750</v>
      </c>
      <c r="C371">
        <v>5</v>
      </c>
      <c r="D371" t="s">
        <v>613</v>
      </c>
      <c r="E371" s="3">
        <v>15.5</v>
      </c>
      <c r="F371">
        <v>270</v>
      </c>
      <c r="G371" s="2" t="s">
        <v>528</v>
      </c>
      <c r="I371" s="2" t="s">
        <v>528</v>
      </c>
      <c r="J371" s="14" t="s">
        <v>8199</v>
      </c>
      <c r="K371" s="14" t="s">
        <v>8199</v>
      </c>
      <c r="L371" s="14" t="s">
        <v>8199</v>
      </c>
      <c r="M371" s="14" t="s">
        <v>8199</v>
      </c>
      <c r="N371" s="14" t="s">
        <v>8199</v>
      </c>
      <c r="O371" s="14" t="s">
        <v>8199</v>
      </c>
    </row>
    <row r="372" spans="1:15" x14ac:dyDescent="0.25">
      <c r="A372">
        <v>100</v>
      </c>
      <c r="B372">
        <v>13900</v>
      </c>
      <c r="C372">
        <v>6</v>
      </c>
      <c r="D372" t="s">
        <v>614</v>
      </c>
      <c r="E372" s="3">
        <v>10</v>
      </c>
      <c r="F372">
        <v>270</v>
      </c>
      <c r="G372" s="2" t="s">
        <v>528</v>
      </c>
      <c r="I372" s="2" t="s">
        <v>528</v>
      </c>
      <c r="J372" s="14" t="s">
        <v>8199</v>
      </c>
      <c r="K372" s="14" t="s">
        <v>8199</v>
      </c>
      <c r="L372" s="14" t="s">
        <v>8199</v>
      </c>
      <c r="M372" s="14" t="s">
        <v>8199</v>
      </c>
      <c r="N372" s="14" t="s">
        <v>8199</v>
      </c>
      <c r="O372" s="14" t="s">
        <v>8199</v>
      </c>
    </row>
    <row r="373" spans="1:15" x14ac:dyDescent="0.25">
      <c r="A373">
        <v>100</v>
      </c>
      <c r="B373">
        <v>13950</v>
      </c>
      <c r="C373">
        <v>1</v>
      </c>
      <c r="D373" t="s">
        <v>615</v>
      </c>
      <c r="E373" s="3">
        <v>10</v>
      </c>
      <c r="F373">
        <v>270</v>
      </c>
      <c r="G373" s="2" t="s">
        <v>528</v>
      </c>
      <c r="I373" s="2" t="s">
        <v>528</v>
      </c>
      <c r="J373" s="14" t="s">
        <v>8199</v>
      </c>
      <c r="K373" s="14" t="s">
        <v>8199</v>
      </c>
      <c r="L373" s="14" t="s">
        <v>8199</v>
      </c>
      <c r="M373" s="14" t="s">
        <v>8199</v>
      </c>
      <c r="N373" s="14" t="s">
        <v>8199</v>
      </c>
      <c r="O373" s="14" t="s">
        <v>8199</v>
      </c>
    </row>
    <row r="374" spans="1:15" x14ac:dyDescent="0.25">
      <c r="A374">
        <v>100</v>
      </c>
      <c r="B374">
        <v>14000</v>
      </c>
      <c r="C374">
        <v>4</v>
      </c>
      <c r="D374" t="s">
        <v>616</v>
      </c>
      <c r="E374" s="3">
        <v>11</v>
      </c>
      <c r="F374">
        <v>270</v>
      </c>
      <c r="G374" s="2" t="s">
        <v>528</v>
      </c>
      <c r="I374" s="2" t="s">
        <v>528</v>
      </c>
      <c r="J374" s="14" t="s">
        <v>8199</v>
      </c>
      <c r="K374" s="14" t="s">
        <v>8199</v>
      </c>
      <c r="L374" s="14" t="s">
        <v>8199</v>
      </c>
      <c r="M374" s="14" t="s">
        <v>8199</v>
      </c>
      <c r="N374" s="14" t="s">
        <v>8199</v>
      </c>
      <c r="O374" s="14" t="s">
        <v>8199</v>
      </c>
    </row>
    <row r="375" spans="1:15" x14ac:dyDescent="0.25">
      <c r="A375">
        <v>100</v>
      </c>
      <c r="B375">
        <v>14025</v>
      </c>
      <c r="C375">
        <v>1</v>
      </c>
      <c r="D375" t="s">
        <v>617</v>
      </c>
      <c r="E375" s="3">
        <v>37</v>
      </c>
      <c r="F375">
        <v>270</v>
      </c>
      <c r="G375" s="2" t="s">
        <v>528</v>
      </c>
      <c r="H375" s="2"/>
      <c r="I375" s="2" t="s">
        <v>528</v>
      </c>
      <c r="J375" s="14" t="s">
        <v>8199</v>
      </c>
      <c r="K375" s="14" t="s">
        <v>8199</v>
      </c>
      <c r="L375" s="14" t="s">
        <v>8199</v>
      </c>
      <c r="M375" s="14" t="s">
        <v>8199</v>
      </c>
      <c r="N375" s="14" t="s">
        <v>8199</v>
      </c>
      <c r="O375" s="14" t="s">
        <v>8199</v>
      </c>
    </row>
    <row r="376" spans="1:15" x14ac:dyDescent="0.25">
      <c r="A376">
        <v>100</v>
      </c>
      <c r="B376">
        <v>14050</v>
      </c>
      <c r="C376">
        <v>9</v>
      </c>
      <c r="D376" t="s">
        <v>618</v>
      </c>
      <c r="E376" s="3">
        <v>11</v>
      </c>
      <c r="F376">
        <v>270</v>
      </c>
      <c r="G376" s="2" t="s">
        <v>528</v>
      </c>
      <c r="I376" s="2" t="s">
        <v>528</v>
      </c>
      <c r="J376" s="14" t="s">
        <v>8199</v>
      </c>
      <c r="K376" s="14" t="s">
        <v>8199</v>
      </c>
      <c r="L376" s="14" t="s">
        <v>8199</v>
      </c>
      <c r="M376" s="14" t="s">
        <v>8199</v>
      </c>
      <c r="N376" s="14" t="s">
        <v>8199</v>
      </c>
      <c r="O376" s="14" t="s">
        <v>8199</v>
      </c>
    </row>
    <row r="377" spans="1:15" x14ac:dyDescent="0.25">
      <c r="A377">
        <v>100</v>
      </c>
      <c r="B377">
        <v>14100</v>
      </c>
      <c r="C377">
        <v>2</v>
      </c>
      <c r="D377" t="s">
        <v>619</v>
      </c>
      <c r="E377" s="3">
        <v>12.5</v>
      </c>
      <c r="F377">
        <v>270</v>
      </c>
      <c r="G377" s="2" t="s">
        <v>528</v>
      </c>
      <c r="I377" s="2" t="s">
        <v>528</v>
      </c>
      <c r="J377" s="14" t="s">
        <v>8199</v>
      </c>
      <c r="K377" s="14" t="s">
        <v>8199</v>
      </c>
      <c r="L377" s="14" t="s">
        <v>8199</v>
      </c>
      <c r="M377" s="14" t="s">
        <v>8199</v>
      </c>
      <c r="N377" s="14" t="s">
        <v>8199</v>
      </c>
      <c r="O377" s="14" t="s">
        <v>8199</v>
      </c>
    </row>
    <row r="378" spans="1:15" x14ac:dyDescent="0.25">
      <c r="A378">
        <v>100</v>
      </c>
      <c r="B378">
        <v>14114</v>
      </c>
      <c r="C378">
        <v>3</v>
      </c>
      <c r="D378" t="s">
        <v>620</v>
      </c>
      <c r="E378" s="3">
        <v>40</v>
      </c>
      <c r="F378">
        <v>270</v>
      </c>
      <c r="G378" s="2" t="s">
        <v>528</v>
      </c>
      <c r="I378" s="2" t="s">
        <v>528</v>
      </c>
      <c r="J378" s="14" t="s">
        <v>8199</v>
      </c>
      <c r="K378" s="14" t="s">
        <v>8199</v>
      </c>
      <c r="L378" s="14" t="s">
        <v>8199</v>
      </c>
      <c r="M378" s="14" t="s">
        <v>8199</v>
      </c>
      <c r="N378" s="14" t="s">
        <v>8199</v>
      </c>
      <c r="O378" s="14" t="s">
        <v>8199</v>
      </c>
    </row>
    <row r="379" spans="1:15" x14ac:dyDescent="0.25">
      <c r="A379">
        <v>100</v>
      </c>
      <c r="B379">
        <v>14150</v>
      </c>
      <c r="C379">
        <v>7</v>
      </c>
      <c r="D379" t="s">
        <v>621</v>
      </c>
      <c r="E379" s="3">
        <v>24.5</v>
      </c>
      <c r="F379">
        <v>270</v>
      </c>
      <c r="G379" s="2" t="s">
        <v>528</v>
      </c>
      <c r="I379" s="2" t="s">
        <v>528</v>
      </c>
      <c r="J379" s="14" t="s">
        <v>8199</v>
      </c>
      <c r="K379" s="14" t="s">
        <v>8199</v>
      </c>
      <c r="L379" s="14" t="s">
        <v>8199</v>
      </c>
      <c r="M379" s="14" t="s">
        <v>8199</v>
      </c>
      <c r="N379" s="14" t="s">
        <v>8199</v>
      </c>
      <c r="O379" s="14" t="s">
        <v>8199</v>
      </c>
    </row>
    <row r="380" spans="1:15" x14ac:dyDescent="0.25">
      <c r="A380">
        <v>100</v>
      </c>
      <c r="B380">
        <v>14200</v>
      </c>
      <c r="C380">
        <v>0</v>
      </c>
      <c r="D380" t="s">
        <v>622</v>
      </c>
      <c r="E380" s="3">
        <v>13.5</v>
      </c>
      <c r="F380">
        <v>270</v>
      </c>
      <c r="G380" s="2" t="s">
        <v>528</v>
      </c>
      <c r="I380" s="2" t="s">
        <v>528</v>
      </c>
      <c r="J380" s="14" t="s">
        <v>8199</v>
      </c>
      <c r="K380" s="14" t="s">
        <v>8199</v>
      </c>
      <c r="L380" s="14" t="s">
        <v>8199</v>
      </c>
      <c r="M380" s="14" t="s">
        <v>8199</v>
      </c>
      <c r="N380" s="14" t="s">
        <v>8199</v>
      </c>
      <c r="O380" s="14" t="s">
        <v>8199</v>
      </c>
    </row>
    <row r="381" spans="1:15" x14ac:dyDescent="0.25">
      <c r="A381">
        <v>100</v>
      </c>
      <c r="B381">
        <v>14220</v>
      </c>
      <c r="C381">
        <v>8</v>
      </c>
      <c r="D381" t="s">
        <v>623</v>
      </c>
      <c r="E381" s="3">
        <v>26.5</v>
      </c>
      <c r="F381">
        <v>270</v>
      </c>
      <c r="G381" s="2" t="s">
        <v>528</v>
      </c>
      <c r="I381" s="2" t="s">
        <v>528</v>
      </c>
      <c r="J381" s="14" t="s">
        <v>8199</v>
      </c>
      <c r="K381" s="14" t="s">
        <v>8199</v>
      </c>
      <c r="L381" s="14" t="s">
        <v>8199</v>
      </c>
      <c r="M381" s="14" t="s">
        <v>8199</v>
      </c>
      <c r="N381" s="14" t="s">
        <v>8199</v>
      </c>
      <c r="O381" s="14" t="s">
        <v>8199</v>
      </c>
    </row>
    <row r="382" spans="1:15" x14ac:dyDescent="0.25">
      <c r="A382">
        <v>100</v>
      </c>
      <c r="B382">
        <v>14240</v>
      </c>
      <c r="C382">
        <v>6</v>
      </c>
      <c r="D382" t="s">
        <v>624</v>
      </c>
      <c r="E382" s="3">
        <v>21</v>
      </c>
      <c r="F382">
        <v>270</v>
      </c>
      <c r="G382" s="2" t="s">
        <v>528</v>
      </c>
      <c r="I382" s="2" t="s">
        <v>528</v>
      </c>
      <c r="J382" s="14" t="s">
        <v>8199</v>
      </c>
      <c r="K382" s="14" t="s">
        <v>8199</v>
      </c>
      <c r="L382" s="14" t="s">
        <v>8199</v>
      </c>
      <c r="M382" s="14" t="s">
        <v>8199</v>
      </c>
      <c r="N382" s="14" t="s">
        <v>8199</v>
      </c>
      <c r="O382" s="14" t="s">
        <v>8199</v>
      </c>
    </row>
    <row r="383" spans="1:15" x14ac:dyDescent="0.25">
      <c r="A383">
        <v>100</v>
      </c>
      <c r="B383">
        <v>14250</v>
      </c>
      <c r="C383">
        <v>5</v>
      </c>
      <c r="D383" t="s">
        <v>625</v>
      </c>
      <c r="E383" s="3">
        <v>8</v>
      </c>
      <c r="F383">
        <v>270</v>
      </c>
      <c r="G383" s="2" t="s">
        <v>528</v>
      </c>
      <c r="I383" s="2" t="s">
        <v>528</v>
      </c>
      <c r="J383" s="14" t="s">
        <v>8199</v>
      </c>
      <c r="K383" s="14" t="s">
        <v>8199</v>
      </c>
      <c r="L383" s="14" t="s">
        <v>8199</v>
      </c>
      <c r="M383" s="14" t="s">
        <v>8199</v>
      </c>
      <c r="N383" s="14" t="s">
        <v>8199</v>
      </c>
      <c r="O383" s="14" t="s">
        <v>8199</v>
      </c>
    </row>
    <row r="384" spans="1:15" x14ac:dyDescent="0.25">
      <c r="A384">
        <v>100</v>
      </c>
      <c r="B384">
        <v>14275</v>
      </c>
      <c r="C384">
        <v>2</v>
      </c>
      <c r="D384" t="s">
        <v>626</v>
      </c>
      <c r="E384" s="3">
        <v>9</v>
      </c>
      <c r="F384">
        <v>270</v>
      </c>
      <c r="G384" s="2" t="s">
        <v>528</v>
      </c>
      <c r="I384" s="2" t="s">
        <v>528</v>
      </c>
      <c r="J384" s="14" t="s">
        <v>8199</v>
      </c>
      <c r="K384" s="14" t="s">
        <v>8199</v>
      </c>
      <c r="L384" s="14" t="s">
        <v>8199</v>
      </c>
      <c r="M384" s="14" t="s">
        <v>8199</v>
      </c>
      <c r="N384" s="14" t="s">
        <v>8199</v>
      </c>
      <c r="O384" s="14" t="s">
        <v>8199</v>
      </c>
    </row>
    <row r="385" spans="1:15" x14ac:dyDescent="0.25">
      <c r="A385">
        <v>100</v>
      </c>
      <c r="B385">
        <v>14300</v>
      </c>
      <c r="C385">
        <v>8</v>
      </c>
      <c r="D385" t="s">
        <v>627</v>
      </c>
      <c r="E385" s="3">
        <v>10</v>
      </c>
      <c r="F385">
        <v>270</v>
      </c>
      <c r="G385" s="2" t="s">
        <v>528</v>
      </c>
      <c r="I385" s="2" t="s">
        <v>528</v>
      </c>
      <c r="J385" s="14" t="s">
        <v>8199</v>
      </c>
      <c r="K385" s="14" t="s">
        <v>8199</v>
      </c>
      <c r="L385" s="14" t="s">
        <v>8199</v>
      </c>
      <c r="M385" s="14" t="s">
        <v>8199</v>
      </c>
      <c r="N385" s="14" t="s">
        <v>8199</v>
      </c>
      <c r="O385" s="14" t="s">
        <v>8199</v>
      </c>
    </row>
    <row r="386" spans="1:15" x14ac:dyDescent="0.25">
      <c r="A386">
        <v>100</v>
      </c>
      <c r="B386">
        <v>14350</v>
      </c>
      <c r="C386">
        <v>3</v>
      </c>
      <c r="D386" t="s">
        <v>628</v>
      </c>
      <c r="E386" s="3">
        <v>11</v>
      </c>
      <c r="F386">
        <v>270</v>
      </c>
      <c r="G386" s="2" t="s">
        <v>528</v>
      </c>
      <c r="I386" s="2" t="s">
        <v>528</v>
      </c>
      <c r="J386" s="14" t="s">
        <v>8199</v>
      </c>
      <c r="K386" s="14" t="s">
        <v>8199</v>
      </c>
      <c r="L386" s="14" t="s">
        <v>8199</v>
      </c>
      <c r="M386" s="14" t="s">
        <v>8199</v>
      </c>
      <c r="N386" s="14" t="s">
        <v>8199</v>
      </c>
      <c r="O386" s="14" t="s">
        <v>8199</v>
      </c>
    </row>
    <row r="387" spans="1:15" x14ac:dyDescent="0.25">
      <c r="A387">
        <v>100</v>
      </c>
      <c r="B387">
        <v>14400</v>
      </c>
      <c r="C387">
        <v>6</v>
      </c>
      <c r="D387" t="s">
        <v>629</v>
      </c>
      <c r="E387" s="3">
        <v>12.5</v>
      </c>
      <c r="F387">
        <v>270</v>
      </c>
      <c r="G387" s="2" t="s">
        <v>528</v>
      </c>
      <c r="I387" s="2" t="s">
        <v>528</v>
      </c>
      <c r="J387" s="14" t="s">
        <v>8199</v>
      </c>
      <c r="K387" s="14" t="s">
        <v>8199</v>
      </c>
      <c r="L387" s="14" t="s">
        <v>8199</v>
      </c>
      <c r="M387" s="14" t="s">
        <v>8199</v>
      </c>
      <c r="N387" s="14" t="s">
        <v>8199</v>
      </c>
      <c r="O387" s="14" t="s">
        <v>8199</v>
      </c>
    </row>
    <row r="388" spans="1:15" x14ac:dyDescent="0.25">
      <c r="A388">
        <v>100</v>
      </c>
      <c r="B388">
        <v>14450</v>
      </c>
      <c r="C388">
        <v>1</v>
      </c>
      <c r="D388" t="s">
        <v>630</v>
      </c>
      <c r="E388" s="3">
        <v>13.5</v>
      </c>
      <c r="F388">
        <v>270</v>
      </c>
      <c r="G388" s="2" t="s">
        <v>528</v>
      </c>
      <c r="I388" s="2" t="s">
        <v>528</v>
      </c>
      <c r="J388" s="14" t="s">
        <v>8199</v>
      </c>
      <c r="K388" s="14" t="s">
        <v>8199</v>
      </c>
      <c r="L388" s="14" t="s">
        <v>8199</v>
      </c>
      <c r="M388" s="14" t="s">
        <v>8199</v>
      </c>
      <c r="N388" s="14" t="s">
        <v>8199</v>
      </c>
      <c r="O388" s="14" t="s">
        <v>8199</v>
      </c>
    </row>
    <row r="389" spans="1:15" x14ac:dyDescent="0.25">
      <c r="A389">
        <v>100</v>
      </c>
      <c r="B389">
        <v>14500</v>
      </c>
      <c r="C389">
        <v>3</v>
      </c>
      <c r="D389" t="s">
        <v>631</v>
      </c>
      <c r="E389" s="3">
        <v>15.5</v>
      </c>
      <c r="F389">
        <v>270</v>
      </c>
      <c r="G389" s="2" t="s">
        <v>528</v>
      </c>
      <c r="I389" s="2" t="s">
        <v>528</v>
      </c>
      <c r="J389" s="14" t="s">
        <v>8199</v>
      </c>
      <c r="K389" s="14" t="s">
        <v>8199</v>
      </c>
      <c r="L389" s="14" t="s">
        <v>8199</v>
      </c>
      <c r="M389" s="14" t="s">
        <v>8199</v>
      </c>
      <c r="N389" s="14" t="s">
        <v>8199</v>
      </c>
      <c r="O389" s="14" t="s">
        <v>8199</v>
      </c>
    </row>
    <row r="390" spans="1:15" x14ac:dyDescent="0.25">
      <c r="A390">
        <v>100</v>
      </c>
      <c r="B390">
        <v>14550</v>
      </c>
      <c r="C390">
        <v>8</v>
      </c>
      <c r="D390" t="s">
        <v>632</v>
      </c>
      <c r="E390" s="3">
        <v>4.5</v>
      </c>
      <c r="F390">
        <v>270</v>
      </c>
      <c r="G390" s="2" t="s">
        <v>528</v>
      </c>
      <c r="I390" s="2" t="s">
        <v>528</v>
      </c>
      <c r="J390" s="14" t="s">
        <v>8199</v>
      </c>
      <c r="K390" s="14" t="s">
        <v>8199</v>
      </c>
      <c r="L390" s="14" t="s">
        <v>8199</v>
      </c>
      <c r="M390" s="14" t="s">
        <v>8199</v>
      </c>
      <c r="N390" s="14" t="s">
        <v>8199</v>
      </c>
      <c r="O390" s="14" t="s">
        <v>8199</v>
      </c>
    </row>
    <row r="391" spans="1:15" x14ac:dyDescent="0.25">
      <c r="A391">
        <v>100</v>
      </c>
      <c r="B391">
        <v>14600</v>
      </c>
      <c r="C391">
        <v>1</v>
      </c>
      <c r="D391" t="s">
        <v>633</v>
      </c>
      <c r="E391" s="3">
        <v>4.5</v>
      </c>
      <c r="F391">
        <v>270</v>
      </c>
      <c r="G391" s="2" t="s">
        <v>528</v>
      </c>
      <c r="I391" s="2" t="s">
        <v>528</v>
      </c>
      <c r="J391" s="14" t="s">
        <v>8199</v>
      </c>
      <c r="K391" s="14" t="s">
        <v>8199</v>
      </c>
      <c r="L391" s="14" t="s">
        <v>8199</v>
      </c>
      <c r="M391" s="14" t="s">
        <v>8199</v>
      </c>
      <c r="N391" s="14" t="s">
        <v>8199</v>
      </c>
      <c r="O391" s="14" t="s">
        <v>8199</v>
      </c>
    </row>
    <row r="392" spans="1:15" x14ac:dyDescent="0.25">
      <c r="A392">
        <v>100</v>
      </c>
      <c r="B392">
        <v>14650</v>
      </c>
      <c r="C392">
        <v>6</v>
      </c>
      <c r="D392" t="s">
        <v>634</v>
      </c>
      <c r="E392" s="3">
        <v>21</v>
      </c>
      <c r="F392">
        <v>270</v>
      </c>
      <c r="G392" s="2" t="s">
        <v>528</v>
      </c>
      <c r="I392" s="2" t="s">
        <v>528</v>
      </c>
      <c r="J392" s="14" t="s">
        <v>8199</v>
      </c>
      <c r="K392" s="14" t="s">
        <v>8199</v>
      </c>
      <c r="L392" s="14" t="s">
        <v>8199</v>
      </c>
      <c r="M392" s="14" t="s">
        <v>8199</v>
      </c>
      <c r="N392" s="14" t="s">
        <v>8199</v>
      </c>
      <c r="O392" s="14" t="s">
        <v>8199</v>
      </c>
    </row>
    <row r="393" spans="1:15" x14ac:dyDescent="0.25">
      <c r="A393">
        <v>100</v>
      </c>
      <c r="B393">
        <v>14700</v>
      </c>
      <c r="C393">
        <v>9</v>
      </c>
      <c r="D393" t="s">
        <v>635</v>
      </c>
      <c r="E393" s="3">
        <v>40</v>
      </c>
      <c r="F393">
        <v>270</v>
      </c>
      <c r="G393" s="2" t="s">
        <v>528</v>
      </c>
      <c r="I393" s="2" t="s">
        <v>528</v>
      </c>
      <c r="J393" s="14" t="s">
        <v>8199</v>
      </c>
      <c r="K393" s="14" t="s">
        <v>8199</v>
      </c>
      <c r="L393" s="14" t="s">
        <v>8199</v>
      </c>
      <c r="M393" s="14" t="s">
        <v>8199</v>
      </c>
      <c r="N393" s="14" t="s">
        <v>8199</v>
      </c>
      <c r="O393" s="14" t="s">
        <v>8199</v>
      </c>
    </row>
    <row r="394" spans="1:15" x14ac:dyDescent="0.25">
      <c r="A394">
        <v>100</v>
      </c>
      <c r="B394">
        <v>14710</v>
      </c>
      <c r="C394">
        <v>8</v>
      </c>
      <c r="D394" t="s">
        <v>636</v>
      </c>
      <c r="E394" s="3">
        <v>506</v>
      </c>
      <c r="F394">
        <v>270</v>
      </c>
      <c r="G394" s="2" t="s">
        <v>528</v>
      </c>
      <c r="I394" s="2" t="s">
        <v>528</v>
      </c>
      <c r="J394" s="14" t="s">
        <v>8199</v>
      </c>
      <c r="K394" s="14" t="s">
        <v>8199</v>
      </c>
      <c r="L394" s="14" t="s">
        <v>8199</v>
      </c>
      <c r="M394" s="14" t="s">
        <v>8199</v>
      </c>
      <c r="N394" s="14" t="s">
        <v>8199</v>
      </c>
      <c r="O394" s="14" t="s">
        <v>8199</v>
      </c>
    </row>
    <row r="395" spans="1:15" x14ac:dyDescent="0.25">
      <c r="A395">
        <v>100</v>
      </c>
      <c r="B395">
        <v>14725</v>
      </c>
      <c r="C395">
        <v>6</v>
      </c>
      <c r="D395" t="s">
        <v>637</v>
      </c>
      <c r="E395" s="3">
        <v>47.5</v>
      </c>
      <c r="F395">
        <v>270</v>
      </c>
      <c r="G395" s="2" t="s">
        <v>528</v>
      </c>
      <c r="I395" s="2" t="s">
        <v>528</v>
      </c>
      <c r="J395" s="14" t="s">
        <v>8199</v>
      </c>
      <c r="K395" s="14" t="s">
        <v>8199</v>
      </c>
      <c r="L395" s="14" t="s">
        <v>8199</v>
      </c>
      <c r="M395" s="14" t="s">
        <v>8199</v>
      </c>
      <c r="N395" s="14" t="s">
        <v>8199</v>
      </c>
      <c r="O395" s="14" t="s">
        <v>8199</v>
      </c>
    </row>
    <row r="396" spans="1:15" x14ac:dyDescent="0.25">
      <c r="A396">
        <v>100</v>
      </c>
      <c r="B396">
        <v>14750</v>
      </c>
      <c r="C396">
        <v>4</v>
      </c>
      <c r="D396" t="s">
        <v>638</v>
      </c>
      <c r="E396" s="3">
        <v>4.5</v>
      </c>
      <c r="F396">
        <v>270</v>
      </c>
      <c r="G396" s="2" t="s">
        <v>528</v>
      </c>
      <c r="I396" s="2" t="s">
        <v>528</v>
      </c>
      <c r="J396" s="14" t="s">
        <v>8199</v>
      </c>
      <c r="K396" s="14" t="s">
        <v>8199</v>
      </c>
      <c r="L396" s="14" t="s">
        <v>8199</v>
      </c>
      <c r="M396" s="14" t="s">
        <v>8199</v>
      </c>
      <c r="N396" s="14" t="s">
        <v>8199</v>
      </c>
      <c r="O396" s="14" t="s">
        <v>8199</v>
      </c>
    </row>
    <row r="397" spans="1:15" x14ac:dyDescent="0.25">
      <c r="A397">
        <v>100</v>
      </c>
      <c r="B397">
        <v>14800</v>
      </c>
      <c r="C397">
        <v>7</v>
      </c>
      <c r="D397" t="s">
        <v>639</v>
      </c>
      <c r="E397" s="3">
        <v>8</v>
      </c>
      <c r="F397">
        <v>270</v>
      </c>
      <c r="G397" s="2" t="s">
        <v>528</v>
      </c>
      <c r="I397" s="2" t="s">
        <v>528</v>
      </c>
      <c r="J397" s="14" t="s">
        <v>8199</v>
      </c>
      <c r="K397" s="14" t="s">
        <v>8199</v>
      </c>
      <c r="L397" s="14" t="s">
        <v>8199</v>
      </c>
      <c r="M397" s="14" t="s">
        <v>8199</v>
      </c>
      <c r="N397" s="14" t="s">
        <v>8199</v>
      </c>
      <c r="O397" s="14" t="s">
        <v>8199</v>
      </c>
    </row>
    <row r="398" spans="1:15" x14ac:dyDescent="0.25">
      <c r="A398">
        <v>100</v>
      </c>
      <c r="B398">
        <v>14850</v>
      </c>
      <c r="C398">
        <v>2</v>
      </c>
      <c r="D398" t="s">
        <v>640</v>
      </c>
      <c r="E398" s="3">
        <v>9</v>
      </c>
      <c r="F398">
        <v>270</v>
      </c>
      <c r="G398" s="2" t="s">
        <v>528</v>
      </c>
      <c r="I398" s="2" t="s">
        <v>528</v>
      </c>
      <c r="J398" s="14" t="s">
        <v>8199</v>
      </c>
      <c r="K398" s="14" t="s">
        <v>8199</v>
      </c>
      <c r="L398" s="14" t="s">
        <v>8199</v>
      </c>
      <c r="M398" s="14" t="s">
        <v>8199</v>
      </c>
      <c r="N398" s="14" t="s">
        <v>8199</v>
      </c>
      <c r="O398" s="14" t="s">
        <v>8199</v>
      </c>
    </row>
    <row r="399" spans="1:15" x14ac:dyDescent="0.25">
      <c r="A399">
        <v>100</v>
      </c>
      <c r="B399">
        <v>14900</v>
      </c>
      <c r="C399">
        <v>5</v>
      </c>
      <c r="D399" t="s">
        <v>641</v>
      </c>
      <c r="E399" s="3">
        <v>60.5</v>
      </c>
      <c r="F399">
        <v>270</v>
      </c>
      <c r="G399" s="2" t="s">
        <v>528</v>
      </c>
      <c r="I399" s="2" t="s">
        <v>528</v>
      </c>
      <c r="J399" s="14" t="s">
        <v>8199</v>
      </c>
      <c r="K399" s="14" t="s">
        <v>8199</v>
      </c>
      <c r="L399" s="14" t="s">
        <v>8199</v>
      </c>
      <c r="M399" s="14" t="s">
        <v>8199</v>
      </c>
      <c r="N399" s="14" t="s">
        <v>8199</v>
      </c>
      <c r="O399" s="14" t="s">
        <v>8199</v>
      </c>
    </row>
    <row r="400" spans="1:15" x14ac:dyDescent="0.25">
      <c r="A400">
        <v>100</v>
      </c>
      <c r="B400">
        <v>15000</v>
      </c>
      <c r="C400">
        <v>3</v>
      </c>
      <c r="D400" t="s">
        <v>642</v>
      </c>
      <c r="E400" s="3">
        <v>31</v>
      </c>
      <c r="F400">
        <v>270</v>
      </c>
      <c r="G400" s="2" t="s">
        <v>528</v>
      </c>
      <c r="I400" s="2" t="s">
        <v>528</v>
      </c>
      <c r="J400" s="14" t="s">
        <v>8199</v>
      </c>
      <c r="K400" s="14" t="s">
        <v>8199</v>
      </c>
      <c r="L400" s="14" t="s">
        <v>8199</v>
      </c>
      <c r="M400" s="14" t="s">
        <v>8199</v>
      </c>
      <c r="N400" s="14" t="s">
        <v>8199</v>
      </c>
      <c r="O400" s="14" t="s">
        <v>8199</v>
      </c>
    </row>
    <row r="401" spans="1:15" x14ac:dyDescent="0.25">
      <c r="A401">
        <v>100</v>
      </c>
      <c r="B401">
        <v>15050</v>
      </c>
      <c r="C401">
        <v>8</v>
      </c>
      <c r="D401" t="s">
        <v>643</v>
      </c>
      <c r="E401" s="3">
        <v>31</v>
      </c>
      <c r="F401">
        <v>270</v>
      </c>
      <c r="G401" s="2" t="s">
        <v>528</v>
      </c>
      <c r="I401" s="2" t="s">
        <v>528</v>
      </c>
      <c r="J401" s="14" t="s">
        <v>8199</v>
      </c>
      <c r="K401" s="14" t="s">
        <v>8199</v>
      </c>
      <c r="L401" s="14" t="s">
        <v>8199</v>
      </c>
      <c r="M401" s="14" t="s">
        <v>8199</v>
      </c>
      <c r="N401" s="14" t="s">
        <v>8199</v>
      </c>
      <c r="O401" s="14" t="s">
        <v>8199</v>
      </c>
    </row>
    <row r="402" spans="1:15" x14ac:dyDescent="0.25">
      <c r="A402">
        <v>100</v>
      </c>
      <c r="B402">
        <v>15100</v>
      </c>
      <c r="C402">
        <v>1</v>
      </c>
      <c r="D402" t="s">
        <v>644</v>
      </c>
      <c r="E402" s="3">
        <v>51</v>
      </c>
      <c r="F402">
        <v>270</v>
      </c>
      <c r="G402" s="2" t="s">
        <v>528</v>
      </c>
      <c r="I402" s="2" t="s">
        <v>528</v>
      </c>
      <c r="J402" s="14" t="s">
        <v>8199</v>
      </c>
      <c r="K402" s="14" t="s">
        <v>8199</v>
      </c>
      <c r="L402" s="14" t="s">
        <v>8199</v>
      </c>
      <c r="M402" s="14" t="s">
        <v>8199</v>
      </c>
      <c r="N402" s="14" t="s">
        <v>8199</v>
      </c>
      <c r="O402" s="14" t="s">
        <v>8199</v>
      </c>
    </row>
    <row r="403" spans="1:15" x14ac:dyDescent="0.25">
      <c r="A403">
        <v>100</v>
      </c>
      <c r="B403">
        <v>15125</v>
      </c>
      <c r="C403">
        <v>8</v>
      </c>
      <c r="D403" t="s">
        <v>645</v>
      </c>
      <c r="E403" s="3">
        <v>186</v>
      </c>
      <c r="F403">
        <v>270</v>
      </c>
      <c r="G403" s="2" t="s">
        <v>528</v>
      </c>
      <c r="I403" s="2" t="s">
        <v>528</v>
      </c>
      <c r="J403" s="14" t="s">
        <v>8199</v>
      </c>
      <c r="K403" s="14" t="s">
        <v>8199</v>
      </c>
      <c r="L403" s="14" t="s">
        <v>8199</v>
      </c>
      <c r="M403" s="14" t="s">
        <v>8199</v>
      </c>
      <c r="N403" s="14" t="s">
        <v>8199</v>
      </c>
      <c r="O403" s="14" t="s">
        <v>8199</v>
      </c>
    </row>
    <row r="404" spans="1:15" x14ac:dyDescent="0.25">
      <c r="A404">
        <v>100</v>
      </c>
      <c r="B404">
        <v>15135</v>
      </c>
      <c r="C404">
        <v>7</v>
      </c>
      <c r="D404" t="s">
        <v>646</v>
      </c>
      <c r="E404" s="3">
        <v>300.5</v>
      </c>
      <c r="F404">
        <v>270</v>
      </c>
      <c r="G404" s="2" t="s">
        <v>528</v>
      </c>
      <c r="I404" s="2" t="s">
        <v>528</v>
      </c>
      <c r="J404" s="14" t="s">
        <v>8199</v>
      </c>
      <c r="K404" s="14" t="s">
        <v>8199</v>
      </c>
      <c r="L404" s="14" t="s">
        <v>8199</v>
      </c>
      <c r="M404" s="14" t="s">
        <v>8199</v>
      </c>
      <c r="N404" s="14" t="s">
        <v>8199</v>
      </c>
      <c r="O404" s="14" t="s">
        <v>8199</v>
      </c>
    </row>
    <row r="405" spans="1:15" x14ac:dyDescent="0.25">
      <c r="A405">
        <v>100</v>
      </c>
      <c r="B405">
        <v>15150</v>
      </c>
      <c r="C405">
        <v>6</v>
      </c>
      <c r="D405" t="s">
        <v>647</v>
      </c>
      <c r="E405" s="3">
        <v>87</v>
      </c>
      <c r="F405">
        <v>270</v>
      </c>
      <c r="G405" s="2" t="s">
        <v>528</v>
      </c>
      <c r="I405" s="2" t="s">
        <v>528</v>
      </c>
      <c r="J405" s="14" t="s">
        <v>8199</v>
      </c>
      <c r="K405" s="14" t="s">
        <v>8199</v>
      </c>
      <c r="L405" s="14" t="s">
        <v>8199</v>
      </c>
      <c r="M405" s="14" t="s">
        <v>8199</v>
      </c>
      <c r="N405" s="14" t="s">
        <v>8199</v>
      </c>
      <c r="O405" s="14" t="s">
        <v>8199</v>
      </c>
    </row>
    <row r="406" spans="1:15" x14ac:dyDescent="0.25">
      <c r="A406">
        <v>100</v>
      </c>
      <c r="B406">
        <v>15200</v>
      </c>
      <c r="C406">
        <v>9</v>
      </c>
      <c r="D406" t="s">
        <v>648</v>
      </c>
      <c r="E406" s="3">
        <v>8</v>
      </c>
      <c r="F406">
        <v>270</v>
      </c>
      <c r="G406" s="2" t="s">
        <v>528</v>
      </c>
      <c r="I406" s="2" t="s">
        <v>528</v>
      </c>
      <c r="J406" s="14" t="s">
        <v>8199</v>
      </c>
      <c r="K406" s="14" t="s">
        <v>8199</v>
      </c>
      <c r="L406" s="14" t="s">
        <v>8199</v>
      </c>
      <c r="M406" s="14" t="s">
        <v>8199</v>
      </c>
      <c r="N406" s="14" t="s">
        <v>8199</v>
      </c>
      <c r="O406" s="14" t="s">
        <v>8199</v>
      </c>
    </row>
    <row r="407" spans="1:15" x14ac:dyDescent="0.25">
      <c r="A407">
        <v>100</v>
      </c>
      <c r="B407">
        <v>15205</v>
      </c>
      <c r="C407">
        <v>8</v>
      </c>
      <c r="D407" t="s">
        <v>649</v>
      </c>
      <c r="E407" s="3">
        <v>12.5</v>
      </c>
      <c r="F407">
        <v>270</v>
      </c>
      <c r="G407" s="2" t="s">
        <v>650</v>
      </c>
      <c r="I407" s="2" t="s">
        <v>650</v>
      </c>
      <c r="J407" s="14" t="s">
        <v>8199</v>
      </c>
      <c r="K407" s="14" t="s">
        <v>8199</v>
      </c>
      <c r="L407" s="14" t="s">
        <v>8199</v>
      </c>
      <c r="M407" s="14" t="s">
        <v>8199</v>
      </c>
      <c r="N407" s="14" t="s">
        <v>8199</v>
      </c>
      <c r="O407" s="14" t="s">
        <v>8199</v>
      </c>
    </row>
    <row r="408" spans="1:15" x14ac:dyDescent="0.25">
      <c r="A408">
        <v>100</v>
      </c>
      <c r="B408">
        <v>15209</v>
      </c>
      <c r="C408">
        <v>0</v>
      </c>
      <c r="D408" t="s">
        <v>651</v>
      </c>
      <c r="E408" s="3">
        <v>3.5</v>
      </c>
      <c r="F408">
        <v>270</v>
      </c>
      <c r="G408" s="2" t="s">
        <v>528</v>
      </c>
      <c r="I408" s="2" t="s">
        <v>528</v>
      </c>
      <c r="J408" s="14" t="s">
        <v>8199</v>
      </c>
      <c r="K408" s="14" t="s">
        <v>8199</v>
      </c>
      <c r="L408" s="14" t="s">
        <v>8199</v>
      </c>
      <c r="M408" s="14" t="s">
        <v>8199</v>
      </c>
      <c r="N408" s="14" t="s">
        <v>8199</v>
      </c>
      <c r="O408" s="14" t="s">
        <v>8199</v>
      </c>
    </row>
    <row r="409" spans="1:15" x14ac:dyDescent="0.25">
      <c r="A409">
        <v>100</v>
      </c>
      <c r="B409">
        <v>15210</v>
      </c>
      <c r="C409">
        <v>8</v>
      </c>
      <c r="D409" t="s">
        <v>652</v>
      </c>
      <c r="E409" s="3">
        <v>3.5</v>
      </c>
      <c r="F409">
        <v>270</v>
      </c>
      <c r="G409" s="2" t="s">
        <v>528</v>
      </c>
      <c r="I409" s="2" t="s">
        <v>528</v>
      </c>
      <c r="J409" s="14" t="s">
        <v>8199</v>
      </c>
      <c r="K409" s="14" t="s">
        <v>8199</v>
      </c>
      <c r="L409" s="14" t="s">
        <v>8199</v>
      </c>
      <c r="M409" s="14" t="s">
        <v>8199</v>
      </c>
      <c r="N409" s="14" t="s">
        <v>8199</v>
      </c>
      <c r="O409" s="14" t="s">
        <v>8199</v>
      </c>
    </row>
    <row r="410" spans="1:15" x14ac:dyDescent="0.25">
      <c r="A410">
        <v>100</v>
      </c>
      <c r="B410">
        <v>15300</v>
      </c>
      <c r="C410">
        <v>7</v>
      </c>
      <c r="D410" t="s">
        <v>653</v>
      </c>
      <c r="E410" s="3">
        <v>0</v>
      </c>
      <c r="F410">
        <v>270</v>
      </c>
      <c r="G410" s="2" t="s">
        <v>528</v>
      </c>
      <c r="I410" s="2" t="s">
        <v>528</v>
      </c>
      <c r="J410" s="14" t="s">
        <v>8199</v>
      </c>
      <c r="K410" s="14" t="s">
        <v>8199</v>
      </c>
      <c r="L410" s="14" t="s">
        <v>8199</v>
      </c>
      <c r="M410" s="14" t="s">
        <v>8199</v>
      </c>
      <c r="N410" s="14" t="s">
        <v>8199</v>
      </c>
      <c r="O410" s="14" t="s">
        <v>8199</v>
      </c>
    </row>
    <row r="411" spans="1:15" x14ac:dyDescent="0.25">
      <c r="A411">
        <v>100</v>
      </c>
      <c r="B411">
        <v>15400</v>
      </c>
      <c r="C411">
        <v>5</v>
      </c>
      <c r="D411" t="s">
        <v>654</v>
      </c>
      <c r="E411" s="3">
        <v>3.5</v>
      </c>
      <c r="F411">
        <v>270</v>
      </c>
      <c r="G411" s="2" t="s">
        <v>528</v>
      </c>
      <c r="I411" s="2" t="s">
        <v>528</v>
      </c>
      <c r="J411" s="14" t="s">
        <v>8199</v>
      </c>
      <c r="K411" s="14" t="s">
        <v>8199</v>
      </c>
      <c r="L411" s="14" t="s">
        <v>8199</v>
      </c>
      <c r="M411" s="14" t="s">
        <v>8199</v>
      </c>
      <c r="N411" s="14" t="s">
        <v>8199</v>
      </c>
      <c r="O411" s="14" t="s">
        <v>8199</v>
      </c>
    </row>
    <row r="412" spans="1:15" x14ac:dyDescent="0.25">
      <c r="A412">
        <v>100</v>
      </c>
      <c r="B412">
        <v>15500</v>
      </c>
      <c r="C412">
        <v>2</v>
      </c>
      <c r="D412" t="s">
        <v>655</v>
      </c>
      <c r="E412" s="3">
        <v>535</v>
      </c>
      <c r="F412">
        <v>270</v>
      </c>
      <c r="G412" s="2" t="s">
        <v>650</v>
      </c>
      <c r="H412" s="2"/>
      <c r="I412" s="2" t="s">
        <v>650</v>
      </c>
      <c r="J412" s="14" t="s">
        <v>8199</v>
      </c>
      <c r="K412" s="14" t="s">
        <v>8199</v>
      </c>
      <c r="L412" s="14" t="s">
        <v>8199</v>
      </c>
      <c r="M412" s="14" t="s">
        <v>8199</v>
      </c>
      <c r="N412" s="14" t="s">
        <v>8199</v>
      </c>
      <c r="O412" s="14" t="s">
        <v>8199</v>
      </c>
    </row>
    <row r="413" spans="1:15" x14ac:dyDescent="0.25">
      <c r="A413">
        <v>100</v>
      </c>
      <c r="B413">
        <v>15550</v>
      </c>
      <c r="C413">
        <v>7</v>
      </c>
      <c r="D413" t="s">
        <v>656</v>
      </c>
      <c r="E413" s="3">
        <v>11</v>
      </c>
      <c r="F413">
        <v>270</v>
      </c>
      <c r="G413" s="2" t="s">
        <v>528</v>
      </c>
      <c r="I413" s="2" t="s">
        <v>528</v>
      </c>
      <c r="J413" s="14" t="s">
        <v>8199</v>
      </c>
      <c r="K413" s="14" t="s">
        <v>8199</v>
      </c>
      <c r="L413" s="14" t="s">
        <v>8199</v>
      </c>
      <c r="M413" s="14" t="s">
        <v>8199</v>
      </c>
      <c r="N413" s="14" t="s">
        <v>8199</v>
      </c>
      <c r="O413" s="14" t="s">
        <v>8199</v>
      </c>
    </row>
    <row r="414" spans="1:15" x14ac:dyDescent="0.25">
      <c r="A414">
        <v>100</v>
      </c>
      <c r="B414">
        <v>15560</v>
      </c>
      <c r="C414">
        <v>6</v>
      </c>
      <c r="D414" t="s">
        <v>657</v>
      </c>
      <c r="E414" s="3">
        <v>2.5</v>
      </c>
      <c r="F414">
        <v>270</v>
      </c>
      <c r="G414" s="2" t="s">
        <v>528</v>
      </c>
      <c r="I414" s="2" t="s">
        <v>528</v>
      </c>
      <c r="J414" s="14" t="s">
        <v>8199</v>
      </c>
      <c r="K414" s="14" t="s">
        <v>8199</v>
      </c>
      <c r="L414" s="14" t="s">
        <v>8199</v>
      </c>
      <c r="M414" s="14" t="s">
        <v>8199</v>
      </c>
      <c r="N414" s="14" t="s">
        <v>8199</v>
      </c>
      <c r="O414" s="14" t="s">
        <v>8199</v>
      </c>
    </row>
    <row r="415" spans="1:15" x14ac:dyDescent="0.25">
      <c r="A415">
        <v>100</v>
      </c>
      <c r="B415">
        <v>15700</v>
      </c>
      <c r="C415">
        <v>8</v>
      </c>
      <c r="D415" t="s">
        <v>658</v>
      </c>
      <c r="E415" s="3">
        <v>16.5</v>
      </c>
      <c r="F415">
        <v>270</v>
      </c>
      <c r="G415" s="2" t="s">
        <v>528</v>
      </c>
      <c r="I415" s="2" t="s">
        <v>528</v>
      </c>
      <c r="J415" s="14" t="s">
        <v>8199</v>
      </c>
      <c r="K415" s="14" t="s">
        <v>8199</v>
      </c>
      <c r="L415" s="14" t="s">
        <v>8199</v>
      </c>
      <c r="M415" s="14" t="s">
        <v>8199</v>
      </c>
      <c r="N415" s="14" t="s">
        <v>8199</v>
      </c>
      <c r="O415" s="14" t="s">
        <v>8199</v>
      </c>
    </row>
    <row r="416" spans="1:15" x14ac:dyDescent="0.25">
      <c r="A416">
        <v>100</v>
      </c>
      <c r="B416">
        <v>15750</v>
      </c>
      <c r="C416">
        <v>3</v>
      </c>
      <c r="D416" t="s">
        <v>659</v>
      </c>
      <c r="E416" s="3">
        <v>34.5</v>
      </c>
      <c r="F416">
        <v>270</v>
      </c>
      <c r="G416" s="2" t="s">
        <v>528</v>
      </c>
      <c r="I416" s="2" t="s">
        <v>528</v>
      </c>
      <c r="J416" s="14" t="s">
        <v>8199</v>
      </c>
      <c r="K416" s="14" t="s">
        <v>8199</v>
      </c>
      <c r="L416" s="14" t="s">
        <v>8199</v>
      </c>
      <c r="M416" s="14" t="s">
        <v>8199</v>
      </c>
      <c r="N416" s="14" t="s">
        <v>8199</v>
      </c>
      <c r="O416" s="14" t="s">
        <v>8199</v>
      </c>
    </row>
    <row r="417" spans="1:15" x14ac:dyDescent="0.25">
      <c r="A417">
        <v>100</v>
      </c>
      <c r="B417">
        <v>15800</v>
      </c>
      <c r="C417">
        <v>6</v>
      </c>
      <c r="D417" t="s">
        <v>660</v>
      </c>
      <c r="E417" s="3">
        <v>15.5</v>
      </c>
      <c r="F417">
        <v>270</v>
      </c>
      <c r="G417" s="2" t="s">
        <v>528</v>
      </c>
      <c r="I417" s="2" t="s">
        <v>528</v>
      </c>
      <c r="J417" s="14" t="s">
        <v>8199</v>
      </c>
      <c r="K417" s="14" t="s">
        <v>8199</v>
      </c>
      <c r="L417" s="14" t="s">
        <v>8199</v>
      </c>
      <c r="M417" s="14" t="s">
        <v>8199</v>
      </c>
      <c r="N417" s="14" t="s">
        <v>8199</v>
      </c>
      <c r="O417" s="14" t="s">
        <v>8199</v>
      </c>
    </row>
    <row r="418" spans="1:15" x14ac:dyDescent="0.25">
      <c r="A418">
        <v>100</v>
      </c>
      <c r="B418">
        <v>15850</v>
      </c>
      <c r="C418">
        <v>1</v>
      </c>
      <c r="D418" t="s">
        <v>661</v>
      </c>
      <c r="E418" s="3">
        <v>2.5</v>
      </c>
      <c r="F418">
        <v>270</v>
      </c>
      <c r="G418" s="2" t="s">
        <v>528</v>
      </c>
      <c r="I418" s="2" t="s">
        <v>528</v>
      </c>
      <c r="J418" s="14" t="s">
        <v>8199</v>
      </c>
      <c r="K418" s="14" t="s">
        <v>8199</v>
      </c>
      <c r="L418" s="14" t="s">
        <v>8199</v>
      </c>
      <c r="M418" s="14" t="s">
        <v>8199</v>
      </c>
      <c r="N418" s="14" t="s">
        <v>8199</v>
      </c>
      <c r="O418" s="14" t="s">
        <v>8199</v>
      </c>
    </row>
    <row r="419" spans="1:15" x14ac:dyDescent="0.25">
      <c r="A419">
        <v>100</v>
      </c>
      <c r="B419">
        <v>15900</v>
      </c>
      <c r="C419">
        <v>4</v>
      </c>
      <c r="D419" t="s">
        <v>662</v>
      </c>
      <c r="E419" s="3">
        <v>4.5</v>
      </c>
      <c r="F419">
        <v>270</v>
      </c>
      <c r="G419" s="2" t="s">
        <v>650</v>
      </c>
      <c r="I419" s="2" t="s">
        <v>650</v>
      </c>
      <c r="J419" s="14" t="s">
        <v>8199</v>
      </c>
      <c r="K419" s="14" t="s">
        <v>8199</v>
      </c>
      <c r="L419" s="14" t="s">
        <v>8199</v>
      </c>
      <c r="M419" s="14" t="s">
        <v>8199</v>
      </c>
      <c r="N419" s="14" t="s">
        <v>8199</v>
      </c>
      <c r="O419" s="14" t="s">
        <v>8199</v>
      </c>
    </row>
    <row r="420" spans="1:15" x14ac:dyDescent="0.25">
      <c r="A420">
        <v>100</v>
      </c>
      <c r="B420">
        <v>16200</v>
      </c>
      <c r="C420">
        <v>8</v>
      </c>
      <c r="D420" t="s">
        <v>663</v>
      </c>
      <c r="E420" s="3">
        <v>8</v>
      </c>
      <c r="F420">
        <v>270</v>
      </c>
      <c r="G420" s="2" t="s">
        <v>528</v>
      </c>
      <c r="I420" s="2" t="s">
        <v>528</v>
      </c>
      <c r="J420" s="14" t="s">
        <v>8199</v>
      </c>
      <c r="K420" s="14" t="s">
        <v>8199</v>
      </c>
      <c r="L420" s="14" t="s">
        <v>8199</v>
      </c>
      <c r="M420" s="14" t="s">
        <v>8199</v>
      </c>
      <c r="N420" s="14" t="s">
        <v>8199</v>
      </c>
      <c r="O420" s="14" t="s">
        <v>8199</v>
      </c>
    </row>
    <row r="421" spans="1:15" x14ac:dyDescent="0.25">
      <c r="A421">
        <v>100</v>
      </c>
      <c r="B421">
        <v>16250</v>
      </c>
      <c r="C421">
        <v>3</v>
      </c>
      <c r="D421" t="s">
        <v>664</v>
      </c>
      <c r="E421" s="3">
        <v>8</v>
      </c>
      <c r="F421">
        <v>270</v>
      </c>
      <c r="G421" s="2" t="s">
        <v>528</v>
      </c>
      <c r="I421" s="2" t="s">
        <v>528</v>
      </c>
      <c r="J421" s="14" t="s">
        <v>8199</v>
      </c>
      <c r="K421" s="14" t="s">
        <v>8199</v>
      </c>
      <c r="L421" s="14" t="s">
        <v>8199</v>
      </c>
      <c r="M421" s="14" t="s">
        <v>8199</v>
      </c>
      <c r="N421" s="14" t="s">
        <v>8199</v>
      </c>
      <c r="O421" s="14" t="s">
        <v>8199</v>
      </c>
    </row>
    <row r="422" spans="1:15" x14ac:dyDescent="0.25">
      <c r="A422">
        <v>100</v>
      </c>
      <c r="B422">
        <v>16300</v>
      </c>
      <c r="C422">
        <v>6</v>
      </c>
      <c r="D422" t="s">
        <v>665</v>
      </c>
      <c r="E422" s="3">
        <v>3.5</v>
      </c>
      <c r="F422">
        <v>270</v>
      </c>
      <c r="G422" s="2" t="s">
        <v>528</v>
      </c>
      <c r="I422" s="2" t="s">
        <v>528</v>
      </c>
      <c r="J422" s="14" t="s">
        <v>8199</v>
      </c>
      <c r="K422" s="14" t="s">
        <v>8199</v>
      </c>
      <c r="L422" s="14" t="s">
        <v>8199</v>
      </c>
      <c r="M422" s="14" t="s">
        <v>8199</v>
      </c>
      <c r="N422" s="14" t="s">
        <v>8199</v>
      </c>
      <c r="O422" s="14" t="s">
        <v>8199</v>
      </c>
    </row>
    <row r="423" spans="1:15" x14ac:dyDescent="0.25">
      <c r="A423">
        <v>100</v>
      </c>
      <c r="B423">
        <v>16350</v>
      </c>
      <c r="C423">
        <v>1</v>
      </c>
      <c r="D423" t="s">
        <v>666</v>
      </c>
      <c r="E423" s="3">
        <v>8</v>
      </c>
      <c r="F423">
        <v>270</v>
      </c>
      <c r="G423" s="2" t="s">
        <v>528</v>
      </c>
      <c r="I423" s="2" t="s">
        <v>528</v>
      </c>
      <c r="J423" s="14" t="s">
        <v>8199</v>
      </c>
      <c r="K423" s="14" t="s">
        <v>8199</v>
      </c>
      <c r="L423" s="14" t="s">
        <v>8199</v>
      </c>
      <c r="M423" s="14" t="s">
        <v>8199</v>
      </c>
      <c r="N423" s="14" t="s">
        <v>8199</v>
      </c>
      <c r="O423" s="14" t="s">
        <v>8199</v>
      </c>
    </row>
    <row r="424" spans="1:15" x14ac:dyDescent="0.25">
      <c r="A424">
        <v>100</v>
      </c>
      <c r="B424">
        <v>16400</v>
      </c>
      <c r="C424">
        <v>4</v>
      </c>
      <c r="D424" t="s">
        <v>667</v>
      </c>
      <c r="E424" s="3">
        <v>11</v>
      </c>
      <c r="F424">
        <v>270</v>
      </c>
      <c r="G424" s="2" t="s">
        <v>528</v>
      </c>
      <c r="I424" s="2" t="s">
        <v>528</v>
      </c>
      <c r="J424" s="14" t="s">
        <v>8199</v>
      </c>
      <c r="K424" s="14" t="s">
        <v>8199</v>
      </c>
      <c r="L424" s="14" t="s">
        <v>8199</v>
      </c>
      <c r="M424" s="14" t="s">
        <v>8199</v>
      </c>
      <c r="N424" s="14" t="s">
        <v>8199</v>
      </c>
      <c r="O424" s="14" t="s">
        <v>8199</v>
      </c>
    </row>
    <row r="425" spans="1:15" x14ac:dyDescent="0.25">
      <c r="A425">
        <v>100</v>
      </c>
      <c r="B425">
        <v>16450</v>
      </c>
      <c r="C425">
        <v>9</v>
      </c>
      <c r="D425" t="s">
        <v>668</v>
      </c>
      <c r="E425" s="3">
        <v>22</v>
      </c>
      <c r="F425">
        <v>270</v>
      </c>
      <c r="G425" s="2" t="s">
        <v>528</v>
      </c>
      <c r="I425" s="2" t="s">
        <v>528</v>
      </c>
      <c r="J425" s="14" t="s">
        <v>8199</v>
      </c>
      <c r="K425" s="14" t="s">
        <v>8199</v>
      </c>
      <c r="L425" s="14" t="s">
        <v>8199</v>
      </c>
      <c r="M425" s="14" t="s">
        <v>8199</v>
      </c>
      <c r="N425" s="14" t="s">
        <v>8199</v>
      </c>
      <c r="O425" s="14" t="s">
        <v>8199</v>
      </c>
    </row>
    <row r="426" spans="1:15" x14ac:dyDescent="0.25">
      <c r="A426">
        <v>100</v>
      </c>
      <c r="B426">
        <v>16500</v>
      </c>
      <c r="C426">
        <v>1</v>
      </c>
      <c r="D426" t="s">
        <v>669</v>
      </c>
      <c r="E426" s="3">
        <v>14.5</v>
      </c>
      <c r="F426">
        <v>270</v>
      </c>
      <c r="G426" s="2" t="s">
        <v>528</v>
      </c>
      <c r="I426" s="2" t="s">
        <v>528</v>
      </c>
      <c r="J426" s="14" t="s">
        <v>8199</v>
      </c>
      <c r="K426" s="14" t="s">
        <v>8199</v>
      </c>
      <c r="L426" s="14" t="s">
        <v>8199</v>
      </c>
      <c r="M426" s="14" t="s">
        <v>8199</v>
      </c>
      <c r="N426" s="14" t="s">
        <v>8199</v>
      </c>
      <c r="O426" s="14" t="s">
        <v>8199</v>
      </c>
    </row>
    <row r="427" spans="1:15" x14ac:dyDescent="0.25">
      <c r="A427">
        <v>100</v>
      </c>
      <c r="B427">
        <v>16550</v>
      </c>
      <c r="C427">
        <v>6</v>
      </c>
      <c r="D427" t="s">
        <v>670</v>
      </c>
      <c r="E427" s="3">
        <v>2.5</v>
      </c>
      <c r="F427">
        <v>270</v>
      </c>
      <c r="G427" s="2" t="s">
        <v>528</v>
      </c>
      <c r="I427" s="2" t="s">
        <v>528</v>
      </c>
      <c r="J427" s="14" t="s">
        <v>8199</v>
      </c>
      <c r="K427" s="14" t="s">
        <v>8199</v>
      </c>
      <c r="L427" s="14" t="s">
        <v>8199</v>
      </c>
      <c r="M427" s="14" t="s">
        <v>8199</v>
      </c>
      <c r="N427" s="14" t="s">
        <v>8199</v>
      </c>
      <c r="O427" s="14" t="s">
        <v>8199</v>
      </c>
    </row>
    <row r="428" spans="1:15" x14ac:dyDescent="0.25">
      <c r="A428">
        <v>100</v>
      </c>
      <c r="B428">
        <v>16600</v>
      </c>
      <c r="C428">
        <v>9</v>
      </c>
      <c r="D428" t="s">
        <v>671</v>
      </c>
      <c r="E428" s="3">
        <v>2.5</v>
      </c>
      <c r="F428">
        <v>270</v>
      </c>
      <c r="G428" s="2" t="s">
        <v>528</v>
      </c>
      <c r="I428" s="2" t="s">
        <v>528</v>
      </c>
      <c r="J428" s="14" t="s">
        <v>8199</v>
      </c>
      <c r="K428" s="14" t="s">
        <v>8199</v>
      </c>
      <c r="L428" s="14" t="s">
        <v>8199</v>
      </c>
      <c r="M428" s="14" t="s">
        <v>8199</v>
      </c>
      <c r="N428" s="14" t="s">
        <v>8199</v>
      </c>
      <c r="O428" s="14" t="s">
        <v>8199</v>
      </c>
    </row>
    <row r="429" spans="1:15" x14ac:dyDescent="0.25">
      <c r="A429">
        <v>100</v>
      </c>
      <c r="B429">
        <v>16650</v>
      </c>
      <c r="C429">
        <v>4</v>
      </c>
      <c r="D429" t="s">
        <v>672</v>
      </c>
      <c r="E429" s="3">
        <v>2.5</v>
      </c>
      <c r="F429">
        <v>270</v>
      </c>
      <c r="G429" s="2" t="s">
        <v>528</v>
      </c>
      <c r="I429" s="2" t="s">
        <v>528</v>
      </c>
      <c r="J429" s="14" t="s">
        <v>8199</v>
      </c>
      <c r="K429" s="14" t="s">
        <v>8199</v>
      </c>
      <c r="L429" s="14" t="s">
        <v>8199</v>
      </c>
      <c r="M429" s="14" t="s">
        <v>8199</v>
      </c>
      <c r="N429" s="14" t="s">
        <v>8199</v>
      </c>
      <c r="O429" s="14" t="s">
        <v>8199</v>
      </c>
    </row>
    <row r="430" spans="1:15" x14ac:dyDescent="0.25">
      <c r="A430">
        <v>100</v>
      </c>
      <c r="B430">
        <v>16700</v>
      </c>
      <c r="C430">
        <v>7</v>
      </c>
      <c r="D430" t="s">
        <v>673</v>
      </c>
      <c r="E430" s="3">
        <v>9</v>
      </c>
      <c r="F430">
        <v>270</v>
      </c>
      <c r="G430" s="2" t="s">
        <v>528</v>
      </c>
      <c r="I430" s="2" t="s">
        <v>528</v>
      </c>
      <c r="J430" s="14" t="s">
        <v>8199</v>
      </c>
      <c r="K430" s="14" t="s">
        <v>8199</v>
      </c>
      <c r="L430" s="14" t="s">
        <v>8199</v>
      </c>
      <c r="M430" s="14" t="s">
        <v>8199</v>
      </c>
      <c r="N430" s="14" t="s">
        <v>8199</v>
      </c>
      <c r="O430" s="14" t="s">
        <v>8199</v>
      </c>
    </row>
    <row r="431" spans="1:15" x14ac:dyDescent="0.25">
      <c r="A431">
        <v>100</v>
      </c>
      <c r="B431">
        <v>16725</v>
      </c>
      <c r="C431">
        <v>4</v>
      </c>
      <c r="D431" t="s">
        <v>674</v>
      </c>
      <c r="E431" s="3">
        <v>24.5</v>
      </c>
      <c r="F431">
        <v>270</v>
      </c>
      <c r="G431" s="2" t="s">
        <v>528</v>
      </c>
      <c r="I431" s="2" t="s">
        <v>528</v>
      </c>
      <c r="J431" s="14" t="s">
        <v>8199</v>
      </c>
      <c r="K431" s="14" t="s">
        <v>8199</v>
      </c>
      <c r="L431" s="14" t="s">
        <v>8199</v>
      </c>
      <c r="M431" s="14" t="s">
        <v>8199</v>
      </c>
      <c r="N431" s="14" t="s">
        <v>8199</v>
      </c>
      <c r="O431" s="14" t="s">
        <v>8199</v>
      </c>
    </row>
    <row r="432" spans="1:15" x14ac:dyDescent="0.25">
      <c r="A432">
        <v>100</v>
      </c>
      <c r="B432">
        <v>16750</v>
      </c>
      <c r="C432">
        <v>2</v>
      </c>
      <c r="D432" t="s">
        <v>675</v>
      </c>
      <c r="E432" s="3">
        <v>62</v>
      </c>
      <c r="F432">
        <v>270</v>
      </c>
      <c r="G432" s="2" t="s">
        <v>528</v>
      </c>
      <c r="I432" s="2" t="s">
        <v>528</v>
      </c>
      <c r="J432" s="14" t="s">
        <v>8199</v>
      </c>
      <c r="K432" s="14" t="s">
        <v>8199</v>
      </c>
      <c r="L432" s="14" t="s">
        <v>8199</v>
      </c>
      <c r="M432" s="14" t="s">
        <v>8199</v>
      </c>
      <c r="N432" s="14" t="s">
        <v>8199</v>
      </c>
      <c r="O432" s="14" t="s">
        <v>8199</v>
      </c>
    </row>
    <row r="433" spans="1:15" x14ac:dyDescent="0.25">
      <c r="A433">
        <v>100</v>
      </c>
      <c r="B433">
        <v>16800</v>
      </c>
      <c r="C433">
        <v>5</v>
      </c>
      <c r="D433" t="s">
        <v>676</v>
      </c>
      <c r="E433" s="3">
        <v>506</v>
      </c>
      <c r="F433">
        <v>270</v>
      </c>
      <c r="G433" s="2" t="s">
        <v>650</v>
      </c>
      <c r="I433" s="2" t="s">
        <v>650</v>
      </c>
      <c r="J433" s="14" t="s">
        <v>8199</v>
      </c>
      <c r="K433" s="14" t="s">
        <v>8199</v>
      </c>
      <c r="L433" s="14" t="s">
        <v>8199</v>
      </c>
      <c r="M433" s="14" t="s">
        <v>8199</v>
      </c>
      <c r="N433" s="14" t="s">
        <v>8199</v>
      </c>
      <c r="O433" s="14" t="s">
        <v>8199</v>
      </c>
    </row>
    <row r="434" spans="1:15" x14ac:dyDescent="0.25">
      <c r="A434">
        <v>100</v>
      </c>
      <c r="B434">
        <v>16810</v>
      </c>
      <c r="C434">
        <v>4</v>
      </c>
      <c r="D434" t="s">
        <v>677</v>
      </c>
      <c r="E434" s="3">
        <v>585.5</v>
      </c>
      <c r="F434">
        <v>270</v>
      </c>
      <c r="G434" s="2" t="s">
        <v>650</v>
      </c>
      <c r="I434" s="2" t="s">
        <v>650</v>
      </c>
      <c r="J434" s="14" t="s">
        <v>8199</v>
      </c>
      <c r="K434" s="14" t="s">
        <v>8199</v>
      </c>
      <c r="L434" s="14" t="s">
        <v>8199</v>
      </c>
      <c r="M434" s="14" t="s">
        <v>8199</v>
      </c>
      <c r="N434" s="14" t="s">
        <v>8199</v>
      </c>
      <c r="O434" s="14" t="s">
        <v>8199</v>
      </c>
    </row>
    <row r="435" spans="1:15" x14ac:dyDescent="0.25">
      <c r="A435">
        <v>100</v>
      </c>
      <c r="B435">
        <v>16950</v>
      </c>
      <c r="C435">
        <v>8</v>
      </c>
      <c r="D435" t="s">
        <v>678</v>
      </c>
      <c r="E435" s="3">
        <v>3.5</v>
      </c>
      <c r="F435">
        <v>270</v>
      </c>
      <c r="G435" s="2" t="s">
        <v>528</v>
      </c>
      <c r="I435" s="2" t="s">
        <v>528</v>
      </c>
      <c r="J435" s="14" t="s">
        <v>8199</v>
      </c>
      <c r="K435" s="14" t="s">
        <v>8199</v>
      </c>
      <c r="L435" s="14" t="s">
        <v>8199</v>
      </c>
      <c r="M435" s="14" t="s">
        <v>8199</v>
      </c>
      <c r="N435" s="14" t="s">
        <v>8199</v>
      </c>
      <c r="O435" s="14" t="s">
        <v>8199</v>
      </c>
    </row>
    <row r="436" spans="1:15" x14ac:dyDescent="0.25">
      <c r="A436">
        <v>100</v>
      </c>
      <c r="B436">
        <v>17200</v>
      </c>
      <c r="C436">
        <v>7</v>
      </c>
      <c r="D436" t="s">
        <v>679</v>
      </c>
      <c r="E436" s="3">
        <v>0</v>
      </c>
      <c r="F436">
        <v>270</v>
      </c>
      <c r="G436" s="2" t="s">
        <v>528</v>
      </c>
      <c r="I436" s="2" t="s">
        <v>528</v>
      </c>
      <c r="J436" s="14" t="s">
        <v>8199</v>
      </c>
      <c r="K436" s="14" t="s">
        <v>8199</v>
      </c>
      <c r="L436" s="14" t="s">
        <v>8199</v>
      </c>
      <c r="M436" s="14" t="s">
        <v>8199</v>
      </c>
      <c r="N436" s="14" t="s">
        <v>8199</v>
      </c>
      <c r="O436" s="14" t="s">
        <v>8199</v>
      </c>
    </row>
    <row r="437" spans="1:15" x14ac:dyDescent="0.25">
      <c r="A437">
        <v>100</v>
      </c>
      <c r="B437">
        <v>17250</v>
      </c>
      <c r="C437">
        <v>2</v>
      </c>
      <c r="D437" t="s">
        <v>680</v>
      </c>
      <c r="E437" s="3">
        <v>8</v>
      </c>
      <c r="F437">
        <v>270</v>
      </c>
      <c r="G437" s="2" t="s">
        <v>528</v>
      </c>
      <c r="H437" s="2"/>
      <c r="I437" s="2" t="s">
        <v>528</v>
      </c>
      <c r="J437" s="14" t="s">
        <v>8199</v>
      </c>
      <c r="K437" s="14" t="s">
        <v>8199</v>
      </c>
      <c r="L437" s="14" t="s">
        <v>8199</v>
      </c>
      <c r="M437" s="14" t="s">
        <v>8199</v>
      </c>
      <c r="N437" s="14" t="s">
        <v>8199</v>
      </c>
      <c r="O437" s="14" t="s">
        <v>8199</v>
      </c>
    </row>
    <row r="438" spans="1:15" x14ac:dyDescent="0.25">
      <c r="A438">
        <v>100</v>
      </c>
      <c r="B438">
        <v>17290</v>
      </c>
      <c r="C438">
        <v>8</v>
      </c>
      <c r="D438" t="s">
        <v>681</v>
      </c>
      <c r="E438" s="3">
        <v>2.5</v>
      </c>
      <c r="F438">
        <v>623</v>
      </c>
      <c r="G438" s="2" t="s">
        <v>682</v>
      </c>
      <c r="H438" s="2"/>
      <c r="I438" s="2" t="s">
        <v>682</v>
      </c>
      <c r="J438" s="14" t="s">
        <v>8199</v>
      </c>
      <c r="K438" s="14" t="s">
        <v>8199</v>
      </c>
      <c r="L438" s="14" t="s">
        <v>8199</v>
      </c>
      <c r="M438" s="14" t="s">
        <v>8199</v>
      </c>
      <c r="N438" s="14" t="s">
        <v>8199</v>
      </c>
      <c r="O438" s="14" t="s">
        <v>8199</v>
      </c>
    </row>
    <row r="439" spans="1:15" x14ac:dyDescent="0.25">
      <c r="A439">
        <v>100</v>
      </c>
      <c r="B439">
        <v>17300</v>
      </c>
      <c r="C439">
        <v>5</v>
      </c>
      <c r="D439" t="s">
        <v>683</v>
      </c>
      <c r="E439" s="3">
        <v>15.5</v>
      </c>
      <c r="F439">
        <v>270</v>
      </c>
      <c r="G439" s="2" t="s">
        <v>528</v>
      </c>
      <c r="I439" s="2" t="s">
        <v>528</v>
      </c>
      <c r="J439" s="14" t="s">
        <v>8199</v>
      </c>
      <c r="K439" s="14" t="s">
        <v>8199</v>
      </c>
      <c r="L439" s="14" t="s">
        <v>8199</v>
      </c>
      <c r="M439" s="14" t="s">
        <v>8199</v>
      </c>
      <c r="N439" s="14" t="s">
        <v>8199</v>
      </c>
      <c r="O439" s="14" t="s">
        <v>8199</v>
      </c>
    </row>
    <row r="440" spans="1:15" x14ac:dyDescent="0.25">
      <c r="A440">
        <v>100</v>
      </c>
      <c r="B440">
        <v>17350</v>
      </c>
      <c r="C440">
        <v>0</v>
      </c>
      <c r="D440" t="s">
        <v>684</v>
      </c>
      <c r="E440" s="3">
        <v>8</v>
      </c>
      <c r="F440">
        <v>270</v>
      </c>
      <c r="G440" s="2" t="s">
        <v>528</v>
      </c>
      <c r="I440" s="2" t="s">
        <v>528</v>
      </c>
      <c r="J440" s="14" t="s">
        <v>8199</v>
      </c>
      <c r="K440" s="14" t="s">
        <v>8199</v>
      </c>
      <c r="L440" s="14" t="s">
        <v>8199</v>
      </c>
      <c r="M440" s="14" t="s">
        <v>8199</v>
      </c>
      <c r="N440" s="14" t="s">
        <v>8199</v>
      </c>
      <c r="O440" s="14" t="s">
        <v>8199</v>
      </c>
    </row>
    <row r="441" spans="1:15" x14ac:dyDescent="0.25">
      <c r="A441">
        <v>100</v>
      </c>
      <c r="B441">
        <v>17399</v>
      </c>
      <c r="C441">
        <v>7</v>
      </c>
      <c r="D441" t="s">
        <v>685</v>
      </c>
      <c r="E441" s="3">
        <v>6.5</v>
      </c>
      <c r="F441">
        <v>270</v>
      </c>
      <c r="G441" s="2" t="s">
        <v>528</v>
      </c>
      <c r="H441" s="2"/>
      <c r="I441" s="2" t="s">
        <v>528</v>
      </c>
      <c r="J441" s="14" t="s">
        <v>8199</v>
      </c>
      <c r="K441" s="14" t="s">
        <v>8199</v>
      </c>
      <c r="L441" s="14" t="s">
        <v>8199</v>
      </c>
      <c r="M441" s="14" t="s">
        <v>8199</v>
      </c>
      <c r="N441" s="14" t="s">
        <v>8199</v>
      </c>
      <c r="O441" s="14" t="s">
        <v>8199</v>
      </c>
    </row>
    <row r="442" spans="1:15" x14ac:dyDescent="0.25">
      <c r="A442">
        <v>100</v>
      </c>
      <c r="B442">
        <v>17400</v>
      </c>
      <c r="C442">
        <v>3</v>
      </c>
      <c r="D442" t="s">
        <v>686</v>
      </c>
      <c r="E442" s="3">
        <v>8</v>
      </c>
      <c r="F442">
        <v>270</v>
      </c>
      <c r="G442" s="2" t="s">
        <v>528</v>
      </c>
      <c r="I442" s="2" t="s">
        <v>528</v>
      </c>
      <c r="J442" s="14" t="s">
        <v>8199</v>
      </c>
      <c r="K442" s="14" t="s">
        <v>8199</v>
      </c>
      <c r="L442" s="14" t="s">
        <v>8199</v>
      </c>
      <c r="M442" s="14" t="s">
        <v>8199</v>
      </c>
      <c r="N442" s="14" t="s">
        <v>8199</v>
      </c>
      <c r="O442" s="14" t="s">
        <v>8199</v>
      </c>
    </row>
    <row r="443" spans="1:15" x14ac:dyDescent="0.25">
      <c r="A443">
        <v>100</v>
      </c>
      <c r="B443">
        <v>17404</v>
      </c>
      <c r="C443">
        <v>5</v>
      </c>
      <c r="D443" t="s">
        <v>687</v>
      </c>
      <c r="E443" s="3">
        <v>9</v>
      </c>
      <c r="F443">
        <v>270</v>
      </c>
      <c r="G443" s="2" t="s">
        <v>528</v>
      </c>
      <c r="H443" s="2"/>
      <c r="I443" s="2" t="s">
        <v>528</v>
      </c>
      <c r="J443" s="14" t="s">
        <v>8199</v>
      </c>
      <c r="K443" s="14" t="s">
        <v>8199</v>
      </c>
      <c r="L443" s="14" t="s">
        <v>8199</v>
      </c>
      <c r="M443" s="14" t="s">
        <v>8199</v>
      </c>
      <c r="N443" s="14" t="s">
        <v>8199</v>
      </c>
      <c r="O443" s="14" t="s">
        <v>8199</v>
      </c>
    </row>
    <row r="444" spans="1:15" x14ac:dyDescent="0.25">
      <c r="A444">
        <v>100</v>
      </c>
      <c r="B444">
        <v>17450</v>
      </c>
      <c r="C444">
        <v>8</v>
      </c>
      <c r="D444" t="s">
        <v>688</v>
      </c>
      <c r="E444" s="3">
        <v>2.5</v>
      </c>
      <c r="F444">
        <v>270</v>
      </c>
      <c r="G444" s="2" t="s">
        <v>528</v>
      </c>
      <c r="I444" s="2" t="s">
        <v>528</v>
      </c>
      <c r="J444" s="14" t="s">
        <v>8199</v>
      </c>
      <c r="K444" s="14" t="s">
        <v>8199</v>
      </c>
      <c r="L444" s="14" t="s">
        <v>8199</v>
      </c>
      <c r="M444" s="14" t="s">
        <v>8199</v>
      </c>
      <c r="N444" s="14" t="s">
        <v>8199</v>
      </c>
      <c r="O444" s="14" t="s">
        <v>8199</v>
      </c>
    </row>
    <row r="445" spans="1:15" x14ac:dyDescent="0.25">
      <c r="A445">
        <v>100</v>
      </c>
      <c r="B445">
        <v>17460</v>
      </c>
      <c r="C445">
        <v>7</v>
      </c>
      <c r="D445" t="s">
        <v>689</v>
      </c>
      <c r="E445" s="3">
        <v>16.5</v>
      </c>
      <c r="F445">
        <v>272</v>
      </c>
      <c r="G445" s="2" t="s">
        <v>650</v>
      </c>
      <c r="H445" s="2"/>
      <c r="I445" s="2" t="s">
        <v>690</v>
      </c>
      <c r="J445" s="14" t="s">
        <v>8199</v>
      </c>
      <c r="K445" s="14" t="s">
        <v>8199</v>
      </c>
      <c r="L445" s="14" t="s">
        <v>8199</v>
      </c>
      <c r="M445" s="14" t="s">
        <v>8199</v>
      </c>
      <c r="N445" s="14" t="s">
        <v>8199</v>
      </c>
      <c r="O445" s="14" t="s">
        <v>8199</v>
      </c>
    </row>
    <row r="446" spans="1:15" x14ac:dyDescent="0.25">
      <c r="A446">
        <v>100</v>
      </c>
      <c r="B446">
        <v>17570</v>
      </c>
      <c r="C446">
        <v>3</v>
      </c>
      <c r="D446" t="s">
        <v>691</v>
      </c>
      <c r="E446" s="3">
        <v>49.5</v>
      </c>
      <c r="F446">
        <v>272</v>
      </c>
      <c r="G446" s="2" t="s">
        <v>650</v>
      </c>
      <c r="H446" s="2"/>
      <c r="I446" s="2" t="s">
        <v>692</v>
      </c>
      <c r="J446" s="14" t="s">
        <v>8199</v>
      </c>
      <c r="K446" s="14" t="s">
        <v>8199</v>
      </c>
      <c r="L446" s="14" t="s">
        <v>8199</v>
      </c>
      <c r="M446" s="14" t="s">
        <v>8199</v>
      </c>
      <c r="N446" s="14" t="s">
        <v>8199</v>
      </c>
      <c r="O446" s="14" t="s">
        <v>8199</v>
      </c>
    </row>
    <row r="447" spans="1:15" x14ac:dyDescent="0.25">
      <c r="A447">
        <v>100</v>
      </c>
      <c r="B447">
        <v>17589</v>
      </c>
      <c r="C447">
        <v>3</v>
      </c>
      <c r="D447" t="s">
        <v>693</v>
      </c>
      <c r="E447" s="3">
        <v>8</v>
      </c>
      <c r="F447">
        <v>270</v>
      </c>
      <c r="G447" s="2" t="s">
        <v>528</v>
      </c>
      <c r="I447" s="2" t="s">
        <v>528</v>
      </c>
      <c r="J447" s="14" t="s">
        <v>8199</v>
      </c>
      <c r="K447" s="14" t="s">
        <v>8199</v>
      </c>
      <c r="L447" s="14" t="s">
        <v>8199</v>
      </c>
      <c r="M447" s="14" t="s">
        <v>8199</v>
      </c>
      <c r="N447" s="14" t="s">
        <v>8199</v>
      </c>
      <c r="O447" s="14" t="s">
        <v>8199</v>
      </c>
    </row>
    <row r="448" spans="1:15" x14ac:dyDescent="0.25">
      <c r="A448">
        <v>100</v>
      </c>
      <c r="B448">
        <v>17600</v>
      </c>
      <c r="C448">
        <v>8</v>
      </c>
      <c r="D448" t="s">
        <v>694</v>
      </c>
      <c r="E448" s="3">
        <v>2.5</v>
      </c>
      <c r="F448">
        <v>270</v>
      </c>
      <c r="G448" s="2" t="s">
        <v>528</v>
      </c>
      <c r="I448" s="2" t="s">
        <v>528</v>
      </c>
      <c r="J448" s="14" t="s">
        <v>8199</v>
      </c>
      <c r="K448" s="14" t="s">
        <v>8199</v>
      </c>
      <c r="L448" s="14" t="s">
        <v>8199</v>
      </c>
      <c r="M448" s="14" t="s">
        <v>8199</v>
      </c>
      <c r="N448" s="14" t="s">
        <v>8199</v>
      </c>
      <c r="O448" s="14" t="s">
        <v>8199</v>
      </c>
    </row>
    <row r="449" spans="1:15" x14ac:dyDescent="0.25">
      <c r="A449">
        <v>100</v>
      </c>
      <c r="B449">
        <v>17750</v>
      </c>
      <c r="C449">
        <v>1</v>
      </c>
      <c r="D449" t="s">
        <v>695</v>
      </c>
      <c r="E449" s="3">
        <v>8</v>
      </c>
      <c r="F449">
        <v>270</v>
      </c>
      <c r="G449" s="2" t="s">
        <v>528</v>
      </c>
      <c r="I449" s="2" t="s">
        <v>528</v>
      </c>
      <c r="J449" s="14" t="s">
        <v>8199</v>
      </c>
      <c r="K449" s="14" t="s">
        <v>8199</v>
      </c>
      <c r="L449" s="14" t="s">
        <v>8199</v>
      </c>
      <c r="M449" s="14" t="s">
        <v>8199</v>
      </c>
      <c r="N449" s="14" t="s">
        <v>8199</v>
      </c>
      <c r="O449" s="14" t="s">
        <v>8199</v>
      </c>
    </row>
    <row r="450" spans="1:15" x14ac:dyDescent="0.25">
      <c r="A450">
        <v>100</v>
      </c>
      <c r="B450">
        <v>17800</v>
      </c>
      <c r="C450">
        <v>4</v>
      </c>
      <c r="D450" t="s">
        <v>696</v>
      </c>
      <c r="E450" s="3">
        <v>10</v>
      </c>
      <c r="F450">
        <v>270</v>
      </c>
      <c r="G450" s="2" t="s">
        <v>528</v>
      </c>
      <c r="I450" s="2" t="s">
        <v>528</v>
      </c>
      <c r="J450" s="14" t="s">
        <v>8199</v>
      </c>
      <c r="K450" s="14" t="s">
        <v>8199</v>
      </c>
      <c r="L450" s="14" t="s">
        <v>8199</v>
      </c>
      <c r="M450" s="14" t="s">
        <v>8199</v>
      </c>
      <c r="N450" s="14" t="s">
        <v>8199</v>
      </c>
      <c r="O450" s="14" t="s">
        <v>8199</v>
      </c>
    </row>
    <row r="451" spans="1:15" x14ac:dyDescent="0.25">
      <c r="A451">
        <v>100</v>
      </c>
      <c r="B451">
        <v>17825</v>
      </c>
      <c r="C451">
        <v>1</v>
      </c>
      <c r="D451" t="s">
        <v>697</v>
      </c>
      <c r="E451" s="3">
        <v>47.5</v>
      </c>
      <c r="F451">
        <v>270</v>
      </c>
      <c r="G451" s="2" t="s">
        <v>528</v>
      </c>
      <c r="I451" s="2" t="s">
        <v>528</v>
      </c>
      <c r="J451" s="14" t="s">
        <v>8199</v>
      </c>
      <c r="K451" s="14" t="s">
        <v>8199</v>
      </c>
      <c r="L451" s="14" t="s">
        <v>8199</v>
      </c>
      <c r="M451" s="14" t="s">
        <v>8199</v>
      </c>
      <c r="N451" s="14" t="s">
        <v>8199</v>
      </c>
      <c r="O451" s="14" t="s">
        <v>8199</v>
      </c>
    </row>
    <row r="452" spans="1:15" x14ac:dyDescent="0.25">
      <c r="A452">
        <v>100</v>
      </c>
      <c r="B452">
        <v>17826</v>
      </c>
      <c r="C452">
        <v>9</v>
      </c>
      <c r="D452" t="s">
        <v>698</v>
      </c>
      <c r="E452" s="3">
        <v>107</v>
      </c>
      <c r="F452">
        <v>270</v>
      </c>
      <c r="G452" s="2" t="s">
        <v>528</v>
      </c>
      <c r="I452" s="2" t="s">
        <v>528</v>
      </c>
      <c r="J452" s="14" t="s">
        <v>8199</v>
      </c>
      <c r="K452" s="14" t="s">
        <v>8199</v>
      </c>
      <c r="L452" s="14" t="s">
        <v>8199</v>
      </c>
      <c r="M452" s="14" t="s">
        <v>8199</v>
      </c>
      <c r="N452" s="14" t="s">
        <v>8199</v>
      </c>
      <c r="O452" s="14" t="s">
        <v>8199</v>
      </c>
    </row>
    <row r="453" spans="1:15" x14ac:dyDescent="0.25">
      <c r="A453">
        <v>100</v>
      </c>
      <c r="B453">
        <v>17828</v>
      </c>
      <c r="C453">
        <v>5</v>
      </c>
      <c r="D453" t="s">
        <v>699</v>
      </c>
      <c r="E453" s="3">
        <v>16.5</v>
      </c>
      <c r="F453">
        <v>623</v>
      </c>
      <c r="G453" s="2" t="s">
        <v>528</v>
      </c>
      <c r="H453" s="2"/>
      <c r="I453" s="2" t="s">
        <v>700</v>
      </c>
      <c r="J453" s="14" t="s">
        <v>8199</v>
      </c>
      <c r="K453" s="14" t="s">
        <v>8199</v>
      </c>
      <c r="L453" s="14" t="s">
        <v>8199</v>
      </c>
      <c r="M453" s="14" t="s">
        <v>8199</v>
      </c>
      <c r="N453" s="14" t="s">
        <v>8199</v>
      </c>
      <c r="O453" s="14" t="s">
        <v>8199</v>
      </c>
    </row>
    <row r="454" spans="1:15" x14ac:dyDescent="0.25">
      <c r="A454">
        <v>100</v>
      </c>
      <c r="B454">
        <v>17833</v>
      </c>
      <c r="C454">
        <v>5</v>
      </c>
      <c r="D454" t="s">
        <v>701</v>
      </c>
      <c r="E454" s="3">
        <v>23.5</v>
      </c>
      <c r="F454">
        <v>270</v>
      </c>
      <c r="G454" s="2" t="s">
        <v>528</v>
      </c>
      <c r="I454" s="2" t="s">
        <v>528</v>
      </c>
      <c r="J454" s="14" t="s">
        <v>8199</v>
      </c>
      <c r="K454" s="14" t="s">
        <v>8199</v>
      </c>
      <c r="L454" s="14" t="s">
        <v>8199</v>
      </c>
      <c r="M454" s="14" t="s">
        <v>8199</v>
      </c>
      <c r="N454" s="14" t="s">
        <v>8199</v>
      </c>
      <c r="O454" s="14" t="s">
        <v>8199</v>
      </c>
    </row>
    <row r="455" spans="1:15" x14ac:dyDescent="0.25">
      <c r="A455">
        <v>100</v>
      </c>
      <c r="B455">
        <v>17834</v>
      </c>
      <c r="C455">
        <v>3</v>
      </c>
      <c r="D455" t="s">
        <v>702</v>
      </c>
      <c r="E455" s="3">
        <v>4.5</v>
      </c>
      <c r="F455">
        <v>270</v>
      </c>
      <c r="G455" s="2" t="s">
        <v>528</v>
      </c>
      <c r="I455" s="2" t="s">
        <v>528</v>
      </c>
      <c r="J455" s="14" t="s">
        <v>8199</v>
      </c>
      <c r="K455" s="14" t="s">
        <v>8199</v>
      </c>
      <c r="L455" s="14" t="s">
        <v>8199</v>
      </c>
      <c r="M455" s="14" t="s">
        <v>8199</v>
      </c>
      <c r="N455" s="14" t="s">
        <v>8199</v>
      </c>
      <c r="O455" s="14" t="s">
        <v>8199</v>
      </c>
    </row>
    <row r="456" spans="1:15" x14ac:dyDescent="0.25">
      <c r="A456">
        <v>100</v>
      </c>
      <c r="B456">
        <v>17835</v>
      </c>
      <c r="C456">
        <v>0</v>
      </c>
      <c r="D456" t="s">
        <v>703</v>
      </c>
      <c r="E456" s="3">
        <v>29</v>
      </c>
      <c r="F456">
        <v>270</v>
      </c>
      <c r="G456" s="2" t="s">
        <v>528</v>
      </c>
      <c r="I456" s="2" t="s">
        <v>528</v>
      </c>
      <c r="J456" s="14" t="s">
        <v>8199</v>
      </c>
      <c r="K456" s="14" t="s">
        <v>8199</v>
      </c>
      <c r="L456" s="14" t="s">
        <v>8199</v>
      </c>
      <c r="M456" s="14" t="s">
        <v>8199</v>
      </c>
      <c r="N456" s="14" t="s">
        <v>8199</v>
      </c>
      <c r="O456" s="14" t="s">
        <v>8199</v>
      </c>
    </row>
    <row r="457" spans="1:15" x14ac:dyDescent="0.25">
      <c r="A457">
        <v>100</v>
      </c>
      <c r="B457">
        <v>17836</v>
      </c>
      <c r="C457">
        <v>8</v>
      </c>
      <c r="D457" t="s">
        <v>704</v>
      </c>
      <c r="E457" s="3">
        <v>8</v>
      </c>
      <c r="F457">
        <v>270</v>
      </c>
      <c r="G457" s="2" t="s">
        <v>528</v>
      </c>
      <c r="I457" s="2" t="s">
        <v>528</v>
      </c>
      <c r="J457" s="14" t="s">
        <v>8199</v>
      </c>
      <c r="K457" s="14" t="s">
        <v>8199</v>
      </c>
      <c r="L457" s="14" t="s">
        <v>8199</v>
      </c>
      <c r="M457" s="14" t="s">
        <v>8199</v>
      </c>
      <c r="N457" s="14" t="s">
        <v>8199</v>
      </c>
      <c r="O457" s="14" t="s">
        <v>8199</v>
      </c>
    </row>
    <row r="458" spans="1:15" x14ac:dyDescent="0.25">
      <c r="A458">
        <v>100</v>
      </c>
      <c r="B458">
        <v>17837</v>
      </c>
      <c r="C458">
        <v>6</v>
      </c>
      <c r="D458" t="s">
        <v>705</v>
      </c>
      <c r="E458" s="3">
        <v>60.5</v>
      </c>
      <c r="F458">
        <v>270</v>
      </c>
      <c r="G458" s="2" t="s">
        <v>528</v>
      </c>
      <c r="I458" s="2" t="s">
        <v>528</v>
      </c>
      <c r="J458" s="14" t="s">
        <v>8199</v>
      </c>
      <c r="K458" s="14" t="s">
        <v>8199</v>
      </c>
      <c r="L458" s="14" t="s">
        <v>8199</v>
      </c>
      <c r="M458" s="14" t="s">
        <v>8199</v>
      </c>
      <c r="N458" s="14" t="s">
        <v>8199</v>
      </c>
      <c r="O458" s="14" t="s">
        <v>8199</v>
      </c>
    </row>
    <row r="459" spans="1:15" x14ac:dyDescent="0.25">
      <c r="A459">
        <v>100</v>
      </c>
      <c r="B459">
        <v>17838</v>
      </c>
      <c r="C459">
        <v>4</v>
      </c>
      <c r="D459" t="s">
        <v>706</v>
      </c>
      <c r="E459" s="3">
        <v>13.5</v>
      </c>
      <c r="F459">
        <v>623</v>
      </c>
      <c r="G459" s="2" t="s">
        <v>528</v>
      </c>
      <c r="H459" s="2"/>
      <c r="I459" s="2" t="s">
        <v>707</v>
      </c>
      <c r="J459" s="14" t="s">
        <v>8199</v>
      </c>
      <c r="K459" s="14" t="s">
        <v>8199</v>
      </c>
      <c r="L459" s="14" t="s">
        <v>8199</v>
      </c>
      <c r="M459" s="14" t="s">
        <v>8199</v>
      </c>
      <c r="N459" s="14" t="s">
        <v>8199</v>
      </c>
      <c r="O459" s="14" t="s">
        <v>8199</v>
      </c>
    </row>
    <row r="460" spans="1:15" x14ac:dyDescent="0.25">
      <c r="A460">
        <v>100</v>
      </c>
      <c r="B460">
        <v>17839</v>
      </c>
      <c r="C460">
        <v>2</v>
      </c>
      <c r="D460" t="s">
        <v>708</v>
      </c>
      <c r="E460" s="3">
        <v>1</v>
      </c>
      <c r="F460">
        <v>270</v>
      </c>
      <c r="G460" s="2" t="s">
        <v>528</v>
      </c>
      <c r="H460" s="2"/>
      <c r="I460" s="2" t="s">
        <v>528</v>
      </c>
      <c r="J460" s="14" t="s">
        <v>8199</v>
      </c>
      <c r="K460" s="14" t="s">
        <v>8199</v>
      </c>
      <c r="L460" s="14" t="s">
        <v>8199</v>
      </c>
      <c r="M460" s="14" t="s">
        <v>8199</v>
      </c>
      <c r="N460" s="14" t="s">
        <v>8199</v>
      </c>
      <c r="O460" s="14" t="s">
        <v>8199</v>
      </c>
    </row>
    <row r="461" spans="1:15" x14ac:dyDescent="0.25">
      <c r="A461">
        <v>100</v>
      </c>
      <c r="B461">
        <v>17840</v>
      </c>
      <c r="C461">
        <v>0</v>
      </c>
      <c r="D461" t="s">
        <v>709</v>
      </c>
      <c r="E461" s="3">
        <v>26.5</v>
      </c>
      <c r="F461">
        <v>270</v>
      </c>
      <c r="G461" s="2" t="s">
        <v>528</v>
      </c>
      <c r="I461" s="2" t="s">
        <v>528</v>
      </c>
      <c r="J461" s="14" t="s">
        <v>8199</v>
      </c>
      <c r="K461" s="14" t="s">
        <v>8199</v>
      </c>
      <c r="L461" s="14" t="s">
        <v>8199</v>
      </c>
      <c r="M461" s="14" t="s">
        <v>8199</v>
      </c>
      <c r="N461" s="14" t="s">
        <v>8199</v>
      </c>
      <c r="O461" s="14" t="s">
        <v>8199</v>
      </c>
    </row>
    <row r="462" spans="1:15" x14ac:dyDescent="0.25">
      <c r="A462">
        <v>100</v>
      </c>
      <c r="B462">
        <v>17842</v>
      </c>
      <c r="C462">
        <v>6</v>
      </c>
      <c r="D462" t="s">
        <v>710</v>
      </c>
      <c r="E462" s="3">
        <v>40</v>
      </c>
      <c r="F462">
        <v>270</v>
      </c>
      <c r="G462" s="2" t="s">
        <v>528</v>
      </c>
      <c r="I462" s="2" t="s">
        <v>528</v>
      </c>
      <c r="J462" s="14" t="s">
        <v>8199</v>
      </c>
      <c r="K462" s="14" t="s">
        <v>8199</v>
      </c>
      <c r="L462" s="14" t="s">
        <v>8199</v>
      </c>
      <c r="M462" s="14" t="s">
        <v>8199</v>
      </c>
      <c r="N462" s="14" t="s">
        <v>8199</v>
      </c>
      <c r="O462" s="14" t="s">
        <v>8199</v>
      </c>
    </row>
    <row r="463" spans="1:15" x14ac:dyDescent="0.25">
      <c r="A463">
        <v>100</v>
      </c>
      <c r="B463">
        <v>17845</v>
      </c>
      <c r="C463">
        <v>9</v>
      </c>
      <c r="D463" t="s">
        <v>711</v>
      </c>
      <c r="E463" s="3">
        <v>21</v>
      </c>
      <c r="F463">
        <v>270</v>
      </c>
      <c r="G463" s="2" t="s">
        <v>528</v>
      </c>
      <c r="I463" s="2" t="s">
        <v>528</v>
      </c>
      <c r="J463" s="14" t="s">
        <v>8199</v>
      </c>
      <c r="K463" s="14" t="s">
        <v>8199</v>
      </c>
      <c r="L463" s="14" t="s">
        <v>8199</v>
      </c>
      <c r="M463" s="14" t="s">
        <v>8199</v>
      </c>
      <c r="N463" s="14" t="s">
        <v>8199</v>
      </c>
      <c r="O463" s="14" t="s">
        <v>8199</v>
      </c>
    </row>
    <row r="464" spans="1:15" x14ac:dyDescent="0.25">
      <c r="A464">
        <v>100</v>
      </c>
      <c r="B464">
        <v>18050</v>
      </c>
      <c r="C464">
        <v>5</v>
      </c>
      <c r="D464" t="s">
        <v>712</v>
      </c>
      <c r="E464" s="3">
        <v>15.5</v>
      </c>
      <c r="F464">
        <v>270</v>
      </c>
      <c r="G464" s="2" t="s">
        <v>528</v>
      </c>
      <c r="I464" s="2" t="s">
        <v>528</v>
      </c>
      <c r="J464" s="14" t="s">
        <v>8199</v>
      </c>
      <c r="K464" s="14" t="s">
        <v>8199</v>
      </c>
      <c r="L464" s="14" t="s">
        <v>8199</v>
      </c>
      <c r="M464" s="14" t="s">
        <v>8199</v>
      </c>
      <c r="N464" s="14" t="s">
        <v>8199</v>
      </c>
      <c r="O464" s="14" t="s">
        <v>8199</v>
      </c>
    </row>
    <row r="465" spans="1:15" x14ac:dyDescent="0.25">
      <c r="A465">
        <v>100</v>
      </c>
      <c r="B465">
        <v>18080</v>
      </c>
      <c r="C465">
        <v>2</v>
      </c>
      <c r="D465" t="s">
        <v>713</v>
      </c>
      <c r="E465" s="3">
        <v>43</v>
      </c>
      <c r="F465">
        <v>270</v>
      </c>
      <c r="G465" s="2" t="s">
        <v>528</v>
      </c>
      <c r="I465" s="2" t="s">
        <v>528</v>
      </c>
      <c r="J465" s="14" t="s">
        <v>8199</v>
      </c>
      <c r="K465" s="14" t="s">
        <v>8199</v>
      </c>
      <c r="L465" s="14" t="s">
        <v>8199</v>
      </c>
      <c r="M465" s="14" t="s">
        <v>8199</v>
      </c>
      <c r="N465" s="14" t="s">
        <v>8199</v>
      </c>
      <c r="O465" s="14" t="s">
        <v>8199</v>
      </c>
    </row>
    <row r="466" spans="1:15" x14ac:dyDescent="0.25">
      <c r="A466">
        <v>100</v>
      </c>
      <c r="B466">
        <v>18100</v>
      </c>
      <c r="C466">
        <v>8</v>
      </c>
      <c r="D466" t="s">
        <v>714</v>
      </c>
      <c r="E466" s="3">
        <v>15.5</v>
      </c>
      <c r="F466">
        <v>270</v>
      </c>
      <c r="G466" s="2" t="s">
        <v>528</v>
      </c>
      <c r="I466" s="2" t="s">
        <v>528</v>
      </c>
      <c r="J466" s="14" t="s">
        <v>8199</v>
      </c>
      <c r="K466" s="14" t="s">
        <v>8199</v>
      </c>
      <c r="L466" s="14" t="s">
        <v>8199</v>
      </c>
      <c r="M466" s="14" t="s">
        <v>8199</v>
      </c>
      <c r="N466" s="14" t="s">
        <v>8199</v>
      </c>
      <c r="O466" s="14" t="s">
        <v>8199</v>
      </c>
    </row>
    <row r="467" spans="1:15" x14ac:dyDescent="0.25">
      <c r="A467">
        <v>100</v>
      </c>
      <c r="B467">
        <v>18150</v>
      </c>
      <c r="C467">
        <v>3</v>
      </c>
      <c r="D467" t="s">
        <v>715</v>
      </c>
      <c r="E467" s="3">
        <v>2.5</v>
      </c>
      <c r="F467">
        <v>270</v>
      </c>
      <c r="G467" s="2" t="s">
        <v>528</v>
      </c>
      <c r="I467" s="2" t="s">
        <v>528</v>
      </c>
      <c r="J467" s="14" t="s">
        <v>8199</v>
      </c>
      <c r="K467" s="14" t="s">
        <v>8199</v>
      </c>
      <c r="L467" s="14" t="s">
        <v>8199</v>
      </c>
      <c r="M467" s="14" t="s">
        <v>8199</v>
      </c>
      <c r="N467" s="14" t="s">
        <v>8199</v>
      </c>
      <c r="O467" s="14" t="s">
        <v>8199</v>
      </c>
    </row>
    <row r="468" spans="1:15" x14ac:dyDescent="0.25">
      <c r="A468">
        <v>100</v>
      </c>
      <c r="B468">
        <v>18200</v>
      </c>
      <c r="C468">
        <v>6</v>
      </c>
      <c r="D468" t="s">
        <v>716</v>
      </c>
      <c r="E468" s="3">
        <v>3.5</v>
      </c>
      <c r="F468">
        <v>270</v>
      </c>
      <c r="G468" s="2" t="s">
        <v>528</v>
      </c>
      <c r="I468" s="2" t="s">
        <v>528</v>
      </c>
      <c r="J468" s="14" t="s">
        <v>8199</v>
      </c>
      <c r="K468" s="14" t="s">
        <v>8199</v>
      </c>
      <c r="L468" s="14" t="s">
        <v>8199</v>
      </c>
      <c r="M468" s="14" t="s">
        <v>8199</v>
      </c>
      <c r="N468" s="14" t="s">
        <v>8199</v>
      </c>
      <c r="O468" s="14" t="s">
        <v>8199</v>
      </c>
    </row>
    <row r="469" spans="1:15" x14ac:dyDescent="0.25">
      <c r="A469">
        <v>100</v>
      </c>
      <c r="B469">
        <v>18250</v>
      </c>
      <c r="C469">
        <v>1</v>
      </c>
      <c r="D469" t="s">
        <v>717</v>
      </c>
      <c r="E469" s="3">
        <v>23.5</v>
      </c>
      <c r="F469">
        <v>270</v>
      </c>
      <c r="G469" s="2" t="s">
        <v>528</v>
      </c>
      <c r="I469" s="2" t="s">
        <v>528</v>
      </c>
      <c r="J469" s="14" t="s">
        <v>8199</v>
      </c>
      <c r="K469" s="14" t="s">
        <v>8199</v>
      </c>
      <c r="L469" s="14" t="s">
        <v>8199</v>
      </c>
      <c r="M469" s="14" t="s">
        <v>8199</v>
      </c>
      <c r="N469" s="14" t="s">
        <v>8199</v>
      </c>
      <c r="O469" s="14" t="s">
        <v>8199</v>
      </c>
    </row>
    <row r="470" spans="1:15" x14ac:dyDescent="0.25">
      <c r="A470">
        <v>100</v>
      </c>
      <c r="B470">
        <v>18300</v>
      </c>
      <c r="C470">
        <v>4</v>
      </c>
      <c r="D470" t="s">
        <v>718</v>
      </c>
      <c r="E470" s="3">
        <v>26.5</v>
      </c>
      <c r="F470">
        <v>270</v>
      </c>
      <c r="G470" s="2" t="s">
        <v>528</v>
      </c>
      <c r="I470" s="2" t="s">
        <v>528</v>
      </c>
      <c r="J470" s="14" t="s">
        <v>8199</v>
      </c>
      <c r="K470" s="14" t="s">
        <v>8199</v>
      </c>
      <c r="L470" s="14" t="s">
        <v>8199</v>
      </c>
      <c r="M470" s="14" t="s">
        <v>8199</v>
      </c>
      <c r="N470" s="14" t="s">
        <v>8199</v>
      </c>
      <c r="O470" s="14" t="s">
        <v>8199</v>
      </c>
    </row>
    <row r="471" spans="1:15" x14ac:dyDescent="0.25">
      <c r="A471">
        <v>100</v>
      </c>
      <c r="B471">
        <v>18350</v>
      </c>
      <c r="C471">
        <v>9</v>
      </c>
      <c r="D471" t="s">
        <v>719</v>
      </c>
      <c r="E471" s="3">
        <v>36.5</v>
      </c>
      <c r="F471">
        <v>270</v>
      </c>
      <c r="G471" s="2" t="s">
        <v>528</v>
      </c>
      <c r="I471" s="2" t="s">
        <v>528</v>
      </c>
      <c r="J471" s="14" t="s">
        <v>8199</v>
      </c>
      <c r="K471" s="14" t="s">
        <v>8199</v>
      </c>
      <c r="L471" s="14" t="s">
        <v>8199</v>
      </c>
      <c r="M471" s="14" t="s">
        <v>8199</v>
      </c>
      <c r="N471" s="14" t="s">
        <v>8199</v>
      </c>
      <c r="O471" s="14" t="s">
        <v>8199</v>
      </c>
    </row>
    <row r="472" spans="1:15" x14ac:dyDescent="0.25">
      <c r="A472">
        <v>100</v>
      </c>
      <c r="B472">
        <v>18450</v>
      </c>
      <c r="C472">
        <v>7</v>
      </c>
      <c r="D472" t="s">
        <v>720</v>
      </c>
      <c r="E472" s="3">
        <v>15.5</v>
      </c>
      <c r="F472">
        <v>270</v>
      </c>
      <c r="G472" s="2" t="s">
        <v>528</v>
      </c>
      <c r="I472" s="2" t="s">
        <v>528</v>
      </c>
      <c r="J472" s="14" t="s">
        <v>8199</v>
      </c>
      <c r="K472" s="14" t="s">
        <v>8199</v>
      </c>
      <c r="L472" s="14" t="s">
        <v>8199</v>
      </c>
      <c r="M472" s="14" t="s">
        <v>8199</v>
      </c>
      <c r="N472" s="14" t="s">
        <v>8199</v>
      </c>
      <c r="O472" s="14" t="s">
        <v>8199</v>
      </c>
    </row>
    <row r="473" spans="1:15" x14ac:dyDescent="0.25">
      <c r="A473">
        <v>100</v>
      </c>
      <c r="B473">
        <v>18475</v>
      </c>
      <c r="C473">
        <v>4</v>
      </c>
      <c r="D473" t="s">
        <v>721</v>
      </c>
      <c r="E473" s="3">
        <v>2.5</v>
      </c>
      <c r="F473">
        <v>270</v>
      </c>
      <c r="G473" s="2" t="s">
        <v>528</v>
      </c>
      <c r="I473" s="2" t="s">
        <v>528</v>
      </c>
      <c r="J473" s="14" t="s">
        <v>8199</v>
      </c>
      <c r="K473" s="14" t="s">
        <v>8199</v>
      </c>
      <c r="L473" s="14" t="s">
        <v>8199</v>
      </c>
      <c r="M473" s="14" t="s">
        <v>8199</v>
      </c>
      <c r="N473" s="14" t="s">
        <v>8199</v>
      </c>
      <c r="O473" s="14" t="s">
        <v>8199</v>
      </c>
    </row>
    <row r="474" spans="1:15" x14ac:dyDescent="0.25">
      <c r="A474">
        <v>100</v>
      </c>
      <c r="B474">
        <v>18500</v>
      </c>
      <c r="C474">
        <v>9</v>
      </c>
      <c r="D474" t="s">
        <v>722</v>
      </c>
      <c r="E474" s="3">
        <v>4.5</v>
      </c>
      <c r="F474">
        <v>270</v>
      </c>
      <c r="G474" s="2" t="s">
        <v>528</v>
      </c>
      <c r="I474" s="2" t="s">
        <v>528</v>
      </c>
      <c r="J474" s="14" t="s">
        <v>8199</v>
      </c>
      <c r="K474" s="14" t="s">
        <v>8199</v>
      </c>
      <c r="L474" s="14" t="s">
        <v>8199</v>
      </c>
      <c r="M474" s="14" t="s">
        <v>8199</v>
      </c>
      <c r="N474" s="14" t="s">
        <v>8199</v>
      </c>
      <c r="O474" s="14" t="s">
        <v>8199</v>
      </c>
    </row>
    <row r="475" spans="1:15" x14ac:dyDescent="0.25">
      <c r="A475">
        <v>100</v>
      </c>
      <c r="B475">
        <v>18530</v>
      </c>
      <c r="C475">
        <v>6</v>
      </c>
      <c r="D475" t="s">
        <v>723</v>
      </c>
      <c r="E475" s="3">
        <v>23.5</v>
      </c>
      <c r="F475">
        <v>623</v>
      </c>
      <c r="G475" s="2" t="s">
        <v>528</v>
      </c>
      <c r="H475" s="2"/>
      <c r="I475" s="2" t="s">
        <v>724</v>
      </c>
      <c r="J475" s="14" t="s">
        <v>8199</v>
      </c>
      <c r="K475" s="14" t="s">
        <v>8199</v>
      </c>
      <c r="L475" s="14" t="s">
        <v>8199</v>
      </c>
      <c r="M475" s="14" t="s">
        <v>8199</v>
      </c>
      <c r="N475" s="14" t="s">
        <v>8199</v>
      </c>
      <c r="O475" s="14" t="s">
        <v>8199</v>
      </c>
    </row>
    <row r="476" spans="1:15" x14ac:dyDescent="0.25">
      <c r="A476">
        <v>100</v>
      </c>
      <c r="B476">
        <v>18532</v>
      </c>
      <c r="C476">
        <v>2</v>
      </c>
      <c r="D476" t="s">
        <v>725</v>
      </c>
      <c r="E476" s="3">
        <v>9</v>
      </c>
      <c r="F476">
        <v>270</v>
      </c>
      <c r="G476" s="2" t="s">
        <v>528</v>
      </c>
      <c r="I476" s="2" t="s">
        <v>528</v>
      </c>
      <c r="J476" s="14" t="s">
        <v>8199</v>
      </c>
      <c r="K476" s="14" t="s">
        <v>8199</v>
      </c>
      <c r="L476" s="14" t="s">
        <v>8199</v>
      </c>
      <c r="M476" s="14" t="s">
        <v>8199</v>
      </c>
      <c r="N476" s="14" t="s">
        <v>8199</v>
      </c>
      <c r="O476" s="14" t="s">
        <v>8199</v>
      </c>
    </row>
    <row r="477" spans="1:15" x14ac:dyDescent="0.25">
      <c r="A477">
        <v>100</v>
      </c>
      <c r="B477">
        <v>18535</v>
      </c>
      <c r="C477">
        <v>5</v>
      </c>
      <c r="D477" t="s">
        <v>726</v>
      </c>
      <c r="E477" s="3">
        <v>15.5</v>
      </c>
      <c r="F477">
        <v>270</v>
      </c>
      <c r="G477" s="2" t="s">
        <v>528</v>
      </c>
      <c r="I477" s="2" t="s">
        <v>528</v>
      </c>
      <c r="J477" s="14" t="s">
        <v>8199</v>
      </c>
      <c r="K477" s="14" t="s">
        <v>8199</v>
      </c>
      <c r="L477" s="14" t="s">
        <v>8199</v>
      </c>
      <c r="M477" s="14" t="s">
        <v>8199</v>
      </c>
      <c r="N477" s="14" t="s">
        <v>8199</v>
      </c>
      <c r="O477" s="14" t="s">
        <v>8199</v>
      </c>
    </row>
    <row r="478" spans="1:15" x14ac:dyDescent="0.25">
      <c r="A478">
        <v>100</v>
      </c>
      <c r="B478">
        <v>18550</v>
      </c>
      <c r="C478">
        <v>4</v>
      </c>
      <c r="D478" t="s">
        <v>727</v>
      </c>
      <c r="E478" s="3">
        <v>399.5</v>
      </c>
      <c r="F478">
        <v>270</v>
      </c>
      <c r="G478" s="2" t="s">
        <v>528</v>
      </c>
      <c r="I478" s="2" t="s">
        <v>528</v>
      </c>
      <c r="J478" s="14" t="s">
        <v>8199</v>
      </c>
      <c r="K478" s="14" t="s">
        <v>8199</v>
      </c>
      <c r="L478" s="14" t="s">
        <v>8199</v>
      </c>
      <c r="M478" s="14" t="s">
        <v>8199</v>
      </c>
      <c r="N478" s="14" t="s">
        <v>8199</v>
      </c>
      <c r="O478" s="14" t="s">
        <v>8199</v>
      </c>
    </row>
    <row r="479" spans="1:15" x14ac:dyDescent="0.25">
      <c r="A479">
        <v>100</v>
      </c>
      <c r="B479">
        <v>18565</v>
      </c>
      <c r="C479">
        <v>2</v>
      </c>
      <c r="D479" t="s">
        <v>728</v>
      </c>
      <c r="E479" s="3">
        <v>27.5</v>
      </c>
      <c r="F479">
        <v>270</v>
      </c>
      <c r="G479" s="2" t="s">
        <v>528</v>
      </c>
      <c r="H479" s="2"/>
      <c r="I479" s="2" t="s">
        <v>528</v>
      </c>
      <c r="J479" s="14" t="s">
        <v>8199</v>
      </c>
      <c r="K479" s="14" t="s">
        <v>8199</v>
      </c>
      <c r="L479" s="14" t="s">
        <v>8199</v>
      </c>
      <c r="M479" s="14" t="s">
        <v>8199</v>
      </c>
      <c r="N479" s="14" t="s">
        <v>8199</v>
      </c>
      <c r="O479" s="14" t="s">
        <v>8199</v>
      </c>
    </row>
    <row r="480" spans="1:15" x14ac:dyDescent="0.25">
      <c r="A480">
        <v>100</v>
      </c>
      <c r="B480">
        <v>18600</v>
      </c>
      <c r="C480">
        <v>7</v>
      </c>
      <c r="D480" t="s">
        <v>730</v>
      </c>
      <c r="E480" s="3">
        <v>4.5</v>
      </c>
      <c r="F480">
        <v>623</v>
      </c>
      <c r="G480" s="2" t="s">
        <v>517</v>
      </c>
      <c r="H480" s="2"/>
      <c r="I480" s="2" t="s">
        <v>517</v>
      </c>
      <c r="J480" s="14" t="s">
        <v>8199</v>
      </c>
      <c r="K480" s="14" t="s">
        <v>8199</v>
      </c>
      <c r="L480" s="14" t="s">
        <v>8199</v>
      </c>
      <c r="M480" s="14" t="s">
        <v>8199</v>
      </c>
      <c r="N480" s="14" t="s">
        <v>8199</v>
      </c>
      <c r="O480" s="14" t="s">
        <v>8199</v>
      </c>
    </row>
    <row r="481" spans="1:15" x14ac:dyDescent="0.25">
      <c r="A481">
        <v>100</v>
      </c>
      <c r="B481">
        <v>18845</v>
      </c>
      <c r="C481">
        <v>8</v>
      </c>
      <c r="D481" t="s">
        <v>731</v>
      </c>
      <c r="E481" s="3">
        <v>3.5</v>
      </c>
      <c r="F481">
        <v>270</v>
      </c>
      <c r="G481" s="2" t="s">
        <v>528</v>
      </c>
      <c r="I481" s="2" t="s">
        <v>528</v>
      </c>
      <c r="J481" s="14" t="s">
        <v>8199</v>
      </c>
      <c r="K481" s="14" t="s">
        <v>8199</v>
      </c>
      <c r="L481" s="14" t="s">
        <v>8199</v>
      </c>
      <c r="M481" s="14" t="s">
        <v>8199</v>
      </c>
      <c r="N481" s="14" t="s">
        <v>8199</v>
      </c>
      <c r="O481" s="14" t="s">
        <v>8199</v>
      </c>
    </row>
    <row r="482" spans="1:15" x14ac:dyDescent="0.25">
      <c r="A482">
        <v>100</v>
      </c>
      <c r="B482">
        <v>18850</v>
      </c>
      <c r="C482">
        <v>8</v>
      </c>
      <c r="D482" t="s">
        <v>732</v>
      </c>
      <c r="E482" s="3">
        <v>4.5</v>
      </c>
      <c r="F482">
        <v>270</v>
      </c>
      <c r="G482" s="2" t="s">
        <v>528</v>
      </c>
      <c r="I482" s="2" t="s">
        <v>528</v>
      </c>
      <c r="J482" s="14" t="s">
        <v>8199</v>
      </c>
      <c r="K482" s="14" t="s">
        <v>8199</v>
      </c>
      <c r="L482" s="14" t="s">
        <v>8199</v>
      </c>
      <c r="M482" s="14" t="s">
        <v>8199</v>
      </c>
      <c r="N482" s="14" t="s">
        <v>8199</v>
      </c>
      <c r="O482" s="14" t="s">
        <v>8199</v>
      </c>
    </row>
    <row r="483" spans="1:15" x14ac:dyDescent="0.25">
      <c r="A483">
        <v>100</v>
      </c>
      <c r="B483">
        <v>18900</v>
      </c>
      <c r="C483">
        <v>1</v>
      </c>
      <c r="D483" t="s">
        <v>733</v>
      </c>
      <c r="E483" s="3">
        <v>4.5</v>
      </c>
      <c r="F483">
        <v>270</v>
      </c>
      <c r="G483" s="2" t="s">
        <v>528</v>
      </c>
      <c r="I483" s="2" t="s">
        <v>528</v>
      </c>
      <c r="J483" s="14" t="s">
        <v>8199</v>
      </c>
      <c r="K483" s="14" t="s">
        <v>8199</v>
      </c>
      <c r="L483" s="14" t="s">
        <v>8199</v>
      </c>
      <c r="M483" s="14" t="s">
        <v>8199</v>
      </c>
      <c r="N483" s="14" t="s">
        <v>8199</v>
      </c>
      <c r="O483" s="14" t="s">
        <v>8199</v>
      </c>
    </row>
    <row r="484" spans="1:15" x14ac:dyDescent="0.25">
      <c r="A484">
        <v>100</v>
      </c>
      <c r="B484">
        <v>18950</v>
      </c>
      <c r="C484">
        <v>6</v>
      </c>
      <c r="D484" t="s">
        <v>734</v>
      </c>
      <c r="E484" s="3">
        <v>8</v>
      </c>
      <c r="F484">
        <v>270</v>
      </c>
      <c r="G484" s="2" t="s">
        <v>528</v>
      </c>
      <c r="I484" s="2" t="s">
        <v>528</v>
      </c>
      <c r="J484" s="14" t="s">
        <v>8199</v>
      </c>
      <c r="K484" s="14" t="s">
        <v>8199</v>
      </c>
      <c r="L484" s="14" t="s">
        <v>8199</v>
      </c>
      <c r="M484" s="14" t="s">
        <v>8199</v>
      </c>
      <c r="N484" s="14" t="s">
        <v>8199</v>
      </c>
      <c r="O484" s="14" t="s">
        <v>8199</v>
      </c>
    </row>
    <row r="485" spans="1:15" x14ac:dyDescent="0.25">
      <c r="A485">
        <v>100</v>
      </c>
      <c r="B485">
        <v>19000</v>
      </c>
      <c r="C485">
        <v>9</v>
      </c>
      <c r="D485" t="s">
        <v>735</v>
      </c>
      <c r="E485" s="3">
        <v>8</v>
      </c>
      <c r="F485">
        <v>270</v>
      </c>
      <c r="G485" s="2" t="s">
        <v>528</v>
      </c>
      <c r="I485" s="2" t="s">
        <v>528</v>
      </c>
      <c r="J485" s="14" t="s">
        <v>8199</v>
      </c>
      <c r="K485" s="14" t="s">
        <v>8199</v>
      </c>
      <c r="L485" s="14" t="s">
        <v>8199</v>
      </c>
      <c r="M485" s="14" t="s">
        <v>8199</v>
      </c>
      <c r="N485" s="14" t="s">
        <v>8199</v>
      </c>
      <c r="O485" s="14" t="s">
        <v>8199</v>
      </c>
    </row>
    <row r="486" spans="1:15" x14ac:dyDescent="0.25">
      <c r="A486">
        <v>100</v>
      </c>
      <c r="B486">
        <v>19050</v>
      </c>
      <c r="C486">
        <v>4</v>
      </c>
      <c r="D486" t="s">
        <v>736</v>
      </c>
      <c r="E486" s="3">
        <v>5.5</v>
      </c>
      <c r="F486">
        <v>270</v>
      </c>
      <c r="G486" s="2" t="s">
        <v>528</v>
      </c>
      <c r="I486" s="2" t="s">
        <v>528</v>
      </c>
      <c r="J486" s="14" t="s">
        <v>8199</v>
      </c>
      <c r="K486" s="14" t="s">
        <v>8199</v>
      </c>
      <c r="L486" s="14" t="s">
        <v>8199</v>
      </c>
      <c r="M486" s="14" t="s">
        <v>8199</v>
      </c>
      <c r="N486" s="14" t="s">
        <v>8199</v>
      </c>
      <c r="O486" s="14" t="s">
        <v>8199</v>
      </c>
    </row>
    <row r="487" spans="1:15" x14ac:dyDescent="0.25">
      <c r="A487">
        <v>100</v>
      </c>
      <c r="B487">
        <v>19100</v>
      </c>
      <c r="C487">
        <v>7</v>
      </c>
      <c r="D487" t="s">
        <v>737</v>
      </c>
      <c r="E487" s="3">
        <v>2.5</v>
      </c>
      <c r="F487">
        <v>270</v>
      </c>
      <c r="G487" s="2" t="s">
        <v>528</v>
      </c>
      <c r="I487" s="2" t="s">
        <v>528</v>
      </c>
      <c r="J487" s="14" t="s">
        <v>8199</v>
      </c>
      <c r="K487" s="14" t="s">
        <v>8199</v>
      </c>
      <c r="L487" s="14" t="s">
        <v>8199</v>
      </c>
      <c r="M487" s="14" t="s">
        <v>8199</v>
      </c>
      <c r="N487" s="14" t="s">
        <v>8199</v>
      </c>
      <c r="O487" s="14" t="s">
        <v>8199</v>
      </c>
    </row>
    <row r="488" spans="1:15" x14ac:dyDescent="0.25">
      <c r="A488">
        <v>100</v>
      </c>
      <c r="B488">
        <v>19120</v>
      </c>
      <c r="C488">
        <v>5</v>
      </c>
      <c r="D488" t="s">
        <v>738</v>
      </c>
      <c r="E488" s="3">
        <v>80.5</v>
      </c>
      <c r="F488">
        <v>270</v>
      </c>
      <c r="G488" s="2" t="s">
        <v>528</v>
      </c>
      <c r="I488" s="2" t="s">
        <v>528</v>
      </c>
      <c r="J488" s="14" t="s">
        <v>8199</v>
      </c>
      <c r="K488" s="14" t="s">
        <v>8199</v>
      </c>
      <c r="L488" s="14" t="s">
        <v>8199</v>
      </c>
      <c r="M488" s="14" t="s">
        <v>8199</v>
      </c>
      <c r="N488" s="14" t="s">
        <v>8199</v>
      </c>
      <c r="O488" s="14" t="s">
        <v>8199</v>
      </c>
    </row>
    <row r="489" spans="1:15" x14ac:dyDescent="0.25">
      <c r="A489">
        <v>100</v>
      </c>
      <c r="B489">
        <v>19125</v>
      </c>
      <c r="C489">
        <v>4</v>
      </c>
      <c r="D489" t="s">
        <v>739</v>
      </c>
      <c r="E489" s="3">
        <v>46.5</v>
      </c>
      <c r="F489">
        <v>270</v>
      </c>
      <c r="G489" s="2" t="s">
        <v>528</v>
      </c>
      <c r="H489" s="2"/>
      <c r="I489" s="2" t="s">
        <v>528</v>
      </c>
      <c r="J489" s="14" t="s">
        <v>8199</v>
      </c>
      <c r="K489" s="14" t="s">
        <v>8199</v>
      </c>
      <c r="L489" s="14" t="s">
        <v>8199</v>
      </c>
      <c r="M489" s="14" t="s">
        <v>8199</v>
      </c>
      <c r="N489" s="14" t="s">
        <v>8199</v>
      </c>
      <c r="O489" s="14" t="s">
        <v>8199</v>
      </c>
    </row>
    <row r="490" spans="1:15" x14ac:dyDescent="0.25">
      <c r="A490">
        <v>100</v>
      </c>
      <c r="B490">
        <v>19150</v>
      </c>
      <c r="C490">
        <v>2</v>
      </c>
      <c r="D490" t="s">
        <v>740</v>
      </c>
      <c r="E490" s="3">
        <v>10</v>
      </c>
      <c r="F490">
        <v>270</v>
      </c>
      <c r="G490" s="2" t="s">
        <v>528</v>
      </c>
      <c r="I490" s="2" t="s">
        <v>528</v>
      </c>
      <c r="J490" s="14" t="s">
        <v>8199</v>
      </c>
      <c r="K490" s="14" t="s">
        <v>8199</v>
      </c>
      <c r="L490" s="14" t="s">
        <v>8199</v>
      </c>
      <c r="M490" s="14" t="s">
        <v>8199</v>
      </c>
      <c r="N490" s="14" t="s">
        <v>8199</v>
      </c>
      <c r="O490" s="14" t="s">
        <v>8199</v>
      </c>
    </row>
    <row r="491" spans="1:15" x14ac:dyDescent="0.25">
      <c r="A491">
        <v>100</v>
      </c>
      <c r="B491">
        <v>19160</v>
      </c>
      <c r="C491">
        <v>1</v>
      </c>
      <c r="D491" t="s">
        <v>741</v>
      </c>
      <c r="E491" s="3">
        <v>74</v>
      </c>
      <c r="F491">
        <v>270</v>
      </c>
      <c r="G491" s="2" t="s">
        <v>528</v>
      </c>
      <c r="I491" s="2" t="s">
        <v>528</v>
      </c>
      <c r="J491" s="14" t="s">
        <v>8199</v>
      </c>
      <c r="K491" s="14" t="s">
        <v>8199</v>
      </c>
      <c r="L491" s="14" t="s">
        <v>8199</v>
      </c>
      <c r="M491" s="14" t="s">
        <v>8199</v>
      </c>
      <c r="N491" s="14" t="s">
        <v>8199</v>
      </c>
      <c r="O491" s="14" t="s">
        <v>8199</v>
      </c>
    </row>
    <row r="492" spans="1:15" x14ac:dyDescent="0.25">
      <c r="A492">
        <v>100</v>
      </c>
      <c r="B492">
        <v>19175</v>
      </c>
      <c r="C492">
        <v>9</v>
      </c>
      <c r="D492" t="s">
        <v>742</v>
      </c>
      <c r="E492" s="3">
        <v>11</v>
      </c>
      <c r="F492">
        <v>270</v>
      </c>
      <c r="G492" s="2" t="s">
        <v>528</v>
      </c>
      <c r="I492" s="2" t="s">
        <v>528</v>
      </c>
      <c r="J492" s="14" t="s">
        <v>8199</v>
      </c>
      <c r="K492" s="14" t="s">
        <v>8199</v>
      </c>
      <c r="L492" s="14" t="s">
        <v>8199</v>
      </c>
      <c r="M492" s="14" t="s">
        <v>8199</v>
      </c>
      <c r="N492" s="14" t="s">
        <v>8199</v>
      </c>
      <c r="O492" s="14" t="s">
        <v>8199</v>
      </c>
    </row>
    <row r="493" spans="1:15" x14ac:dyDescent="0.25">
      <c r="A493">
        <v>100</v>
      </c>
      <c r="B493">
        <v>19249</v>
      </c>
      <c r="C493">
        <v>2</v>
      </c>
      <c r="D493" t="s">
        <v>743</v>
      </c>
      <c r="E493" s="3">
        <v>2.5</v>
      </c>
      <c r="F493">
        <v>270</v>
      </c>
      <c r="G493" s="2" t="s">
        <v>528</v>
      </c>
      <c r="H493" s="2"/>
      <c r="I493" s="2" t="s">
        <v>528</v>
      </c>
      <c r="J493" s="14" t="s">
        <v>8199</v>
      </c>
      <c r="K493" s="14" t="s">
        <v>8199</v>
      </c>
      <c r="L493" s="14" t="s">
        <v>8199</v>
      </c>
      <c r="M493" s="14" t="s">
        <v>8199</v>
      </c>
      <c r="N493" s="14" t="s">
        <v>8199</v>
      </c>
      <c r="O493" s="14" t="s">
        <v>8199</v>
      </c>
    </row>
    <row r="494" spans="1:15" x14ac:dyDescent="0.25">
      <c r="A494">
        <v>100</v>
      </c>
      <c r="B494">
        <v>19250</v>
      </c>
      <c r="C494">
        <v>0</v>
      </c>
      <c r="D494" t="s">
        <v>744</v>
      </c>
      <c r="E494" s="3">
        <v>4.5</v>
      </c>
      <c r="F494">
        <v>623</v>
      </c>
      <c r="G494" s="2" t="s">
        <v>528</v>
      </c>
      <c r="H494" s="2"/>
      <c r="I494" s="2" t="s">
        <v>528</v>
      </c>
      <c r="J494" s="14" t="s">
        <v>8199</v>
      </c>
      <c r="K494" s="14" t="s">
        <v>8199</v>
      </c>
      <c r="L494" s="14" t="s">
        <v>8199</v>
      </c>
      <c r="M494" s="14" t="s">
        <v>8199</v>
      </c>
      <c r="N494" s="14" t="s">
        <v>8199</v>
      </c>
      <c r="O494" s="14" t="s">
        <v>8199</v>
      </c>
    </row>
    <row r="495" spans="1:15" x14ac:dyDescent="0.25">
      <c r="A495">
        <v>100</v>
      </c>
      <c r="B495">
        <v>19300</v>
      </c>
      <c r="C495">
        <v>3</v>
      </c>
      <c r="D495" t="s">
        <v>746</v>
      </c>
      <c r="E495" s="3">
        <v>22</v>
      </c>
      <c r="F495">
        <v>270</v>
      </c>
      <c r="G495" s="2" t="s">
        <v>528</v>
      </c>
      <c r="I495" s="2" t="s">
        <v>528</v>
      </c>
      <c r="J495" s="14" t="s">
        <v>8199</v>
      </c>
      <c r="K495" s="14" t="s">
        <v>8199</v>
      </c>
      <c r="L495" s="14" t="s">
        <v>8199</v>
      </c>
      <c r="M495" s="14" t="s">
        <v>8199</v>
      </c>
      <c r="N495" s="14" t="s">
        <v>8199</v>
      </c>
      <c r="O495" s="14" t="s">
        <v>8199</v>
      </c>
    </row>
    <row r="496" spans="1:15" x14ac:dyDescent="0.25">
      <c r="A496">
        <v>100</v>
      </c>
      <c r="B496">
        <v>19350</v>
      </c>
      <c r="C496">
        <v>8</v>
      </c>
      <c r="D496" t="s">
        <v>747</v>
      </c>
      <c r="E496" s="3">
        <v>4.5</v>
      </c>
      <c r="F496">
        <v>270</v>
      </c>
      <c r="G496" s="2" t="s">
        <v>528</v>
      </c>
      <c r="I496" s="2" t="s">
        <v>528</v>
      </c>
      <c r="J496" s="14" t="s">
        <v>8199</v>
      </c>
      <c r="K496" s="14" t="s">
        <v>8199</v>
      </c>
      <c r="L496" s="14" t="s">
        <v>8199</v>
      </c>
      <c r="M496" s="14" t="s">
        <v>8199</v>
      </c>
      <c r="N496" s="14" t="s">
        <v>8199</v>
      </c>
      <c r="O496" s="14" t="s">
        <v>8199</v>
      </c>
    </row>
    <row r="497" spans="1:15" x14ac:dyDescent="0.25">
      <c r="A497">
        <v>100</v>
      </c>
      <c r="B497">
        <v>19400</v>
      </c>
      <c r="C497">
        <v>1</v>
      </c>
      <c r="D497" t="s">
        <v>748</v>
      </c>
      <c r="E497" s="3">
        <v>2.5</v>
      </c>
      <c r="F497">
        <v>270</v>
      </c>
      <c r="G497" s="2" t="s">
        <v>528</v>
      </c>
      <c r="I497" s="2" t="s">
        <v>528</v>
      </c>
      <c r="J497" s="14" t="s">
        <v>8199</v>
      </c>
      <c r="K497" s="14" t="s">
        <v>8199</v>
      </c>
      <c r="L497" s="14" t="s">
        <v>8199</v>
      </c>
      <c r="M497" s="14" t="s">
        <v>8199</v>
      </c>
      <c r="N497" s="14" t="s">
        <v>8199</v>
      </c>
      <c r="O497" s="14" t="s">
        <v>8199</v>
      </c>
    </row>
    <row r="498" spans="1:15" x14ac:dyDescent="0.25">
      <c r="A498">
        <v>100</v>
      </c>
      <c r="B498">
        <v>19450</v>
      </c>
      <c r="C498">
        <v>6</v>
      </c>
      <c r="D498" t="s">
        <v>749</v>
      </c>
      <c r="E498" s="3">
        <v>13.5</v>
      </c>
      <c r="F498">
        <v>270</v>
      </c>
      <c r="G498" s="2" t="s">
        <v>528</v>
      </c>
      <c r="I498" s="2" t="s">
        <v>528</v>
      </c>
      <c r="J498" s="14" t="s">
        <v>8199</v>
      </c>
      <c r="K498" s="14" t="s">
        <v>8199</v>
      </c>
      <c r="L498" s="14" t="s">
        <v>8199</v>
      </c>
      <c r="M498" s="14" t="s">
        <v>8199</v>
      </c>
      <c r="N498" s="14" t="s">
        <v>8199</v>
      </c>
      <c r="O498" s="14" t="s">
        <v>8199</v>
      </c>
    </row>
    <row r="499" spans="1:15" x14ac:dyDescent="0.25">
      <c r="A499">
        <v>100</v>
      </c>
      <c r="B499">
        <v>19500</v>
      </c>
      <c r="C499">
        <v>8</v>
      </c>
      <c r="D499" t="s">
        <v>750</v>
      </c>
      <c r="E499" s="3">
        <v>14.5</v>
      </c>
      <c r="F499">
        <v>270</v>
      </c>
      <c r="G499" s="2" t="s">
        <v>528</v>
      </c>
      <c r="I499" s="2" t="s">
        <v>528</v>
      </c>
      <c r="J499" s="14" t="s">
        <v>8199</v>
      </c>
      <c r="K499" s="14" t="s">
        <v>8199</v>
      </c>
      <c r="L499" s="14" t="s">
        <v>8199</v>
      </c>
      <c r="M499" s="14" t="s">
        <v>8199</v>
      </c>
      <c r="N499" s="14" t="s">
        <v>8199</v>
      </c>
      <c r="O499" s="14" t="s">
        <v>8199</v>
      </c>
    </row>
    <row r="500" spans="1:15" x14ac:dyDescent="0.25">
      <c r="A500">
        <v>100</v>
      </c>
      <c r="B500">
        <v>19550</v>
      </c>
      <c r="C500">
        <v>3</v>
      </c>
      <c r="D500" t="s">
        <v>751</v>
      </c>
      <c r="E500" s="3">
        <v>15.5</v>
      </c>
      <c r="F500">
        <v>270</v>
      </c>
      <c r="G500" s="2" t="s">
        <v>528</v>
      </c>
      <c r="I500" s="2" t="s">
        <v>528</v>
      </c>
      <c r="J500" s="14" t="s">
        <v>8199</v>
      </c>
      <c r="K500" s="14" t="s">
        <v>8199</v>
      </c>
      <c r="L500" s="14" t="s">
        <v>8199</v>
      </c>
      <c r="M500" s="14" t="s">
        <v>8199</v>
      </c>
      <c r="N500" s="14" t="s">
        <v>8199</v>
      </c>
      <c r="O500" s="14" t="s">
        <v>8199</v>
      </c>
    </row>
    <row r="501" spans="1:15" x14ac:dyDescent="0.25">
      <c r="A501">
        <v>100</v>
      </c>
      <c r="B501">
        <v>19600</v>
      </c>
      <c r="C501">
        <v>6</v>
      </c>
      <c r="D501" t="s">
        <v>752</v>
      </c>
      <c r="E501" s="3">
        <v>21</v>
      </c>
      <c r="F501">
        <v>270</v>
      </c>
      <c r="G501" s="2" t="s">
        <v>528</v>
      </c>
      <c r="I501" s="2" t="s">
        <v>528</v>
      </c>
      <c r="J501" s="14" t="s">
        <v>8199</v>
      </c>
      <c r="K501" s="14" t="s">
        <v>8199</v>
      </c>
      <c r="L501" s="14" t="s">
        <v>8199</v>
      </c>
      <c r="M501" s="14" t="s">
        <v>8199</v>
      </c>
      <c r="N501" s="14" t="s">
        <v>8199</v>
      </c>
      <c r="O501" s="14" t="s">
        <v>8199</v>
      </c>
    </row>
    <row r="502" spans="1:15" x14ac:dyDescent="0.25">
      <c r="A502">
        <v>100</v>
      </c>
      <c r="B502">
        <v>19650</v>
      </c>
      <c r="C502">
        <v>1</v>
      </c>
      <c r="D502" t="s">
        <v>753</v>
      </c>
      <c r="E502" s="3">
        <v>14.5</v>
      </c>
      <c r="F502">
        <v>270</v>
      </c>
      <c r="G502" s="2" t="s">
        <v>528</v>
      </c>
      <c r="I502" s="2" t="s">
        <v>528</v>
      </c>
      <c r="J502" s="14" t="s">
        <v>8199</v>
      </c>
      <c r="K502" s="14" t="s">
        <v>8199</v>
      </c>
      <c r="L502" s="14" t="s">
        <v>8199</v>
      </c>
      <c r="M502" s="14" t="s">
        <v>8199</v>
      </c>
      <c r="N502" s="14" t="s">
        <v>8199</v>
      </c>
      <c r="O502" s="14" t="s">
        <v>8199</v>
      </c>
    </row>
    <row r="503" spans="1:15" x14ac:dyDescent="0.25">
      <c r="A503">
        <v>100</v>
      </c>
      <c r="B503">
        <v>19700</v>
      </c>
      <c r="C503">
        <v>4</v>
      </c>
      <c r="D503" t="s">
        <v>754</v>
      </c>
      <c r="E503" s="3">
        <v>15.5</v>
      </c>
      <c r="F503">
        <v>270</v>
      </c>
      <c r="G503" s="2" t="s">
        <v>528</v>
      </c>
      <c r="I503" s="2" t="s">
        <v>528</v>
      </c>
      <c r="J503" s="14" t="s">
        <v>8199</v>
      </c>
      <c r="K503" s="14" t="s">
        <v>8199</v>
      </c>
      <c r="L503" s="14" t="s">
        <v>8199</v>
      </c>
      <c r="M503" s="14" t="s">
        <v>8199</v>
      </c>
      <c r="N503" s="14" t="s">
        <v>8199</v>
      </c>
      <c r="O503" s="14" t="s">
        <v>8199</v>
      </c>
    </row>
    <row r="504" spans="1:15" x14ac:dyDescent="0.25">
      <c r="A504">
        <v>100</v>
      </c>
      <c r="B504">
        <v>19750</v>
      </c>
      <c r="C504">
        <v>9</v>
      </c>
      <c r="D504" t="s">
        <v>755</v>
      </c>
      <c r="E504" s="3">
        <v>16.5</v>
      </c>
      <c r="F504">
        <v>270</v>
      </c>
      <c r="G504" s="2" t="s">
        <v>528</v>
      </c>
      <c r="I504" s="2" t="s">
        <v>528</v>
      </c>
      <c r="J504" s="14" t="s">
        <v>8199</v>
      </c>
      <c r="K504" s="14" t="s">
        <v>8199</v>
      </c>
      <c r="L504" s="14" t="s">
        <v>8199</v>
      </c>
      <c r="M504" s="14" t="s">
        <v>8199</v>
      </c>
      <c r="N504" s="14" t="s">
        <v>8199</v>
      </c>
      <c r="O504" s="14" t="s">
        <v>8199</v>
      </c>
    </row>
    <row r="505" spans="1:15" x14ac:dyDescent="0.25">
      <c r="A505">
        <v>100</v>
      </c>
      <c r="B505">
        <v>19800</v>
      </c>
      <c r="C505">
        <v>2</v>
      </c>
      <c r="D505" t="s">
        <v>756</v>
      </c>
      <c r="E505" s="3">
        <v>24.5</v>
      </c>
      <c r="F505">
        <v>270</v>
      </c>
      <c r="G505" s="2" t="s">
        <v>528</v>
      </c>
      <c r="I505" s="2" t="s">
        <v>528</v>
      </c>
      <c r="J505" s="14" t="s">
        <v>8199</v>
      </c>
      <c r="K505" s="14" t="s">
        <v>8199</v>
      </c>
      <c r="L505" s="14" t="s">
        <v>8199</v>
      </c>
      <c r="M505" s="14" t="s">
        <v>8199</v>
      </c>
      <c r="N505" s="14" t="s">
        <v>8199</v>
      </c>
      <c r="O505" s="14" t="s">
        <v>8199</v>
      </c>
    </row>
    <row r="506" spans="1:15" x14ac:dyDescent="0.25">
      <c r="A506">
        <v>100</v>
      </c>
      <c r="B506">
        <v>19825</v>
      </c>
      <c r="C506">
        <v>9</v>
      </c>
      <c r="D506" t="s">
        <v>757</v>
      </c>
      <c r="E506" s="3">
        <v>3.5</v>
      </c>
      <c r="F506">
        <v>270</v>
      </c>
      <c r="G506" s="2" t="s">
        <v>528</v>
      </c>
      <c r="I506" s="2" t="s">
        <v>528</v>
      </c>
      <c r="J506" s="14" t="s">
        <v>8199</v>
      </c>
      <c r="K506" s="14" t="s">
        <v>8199</v>
      </c>
      <c r="L506" s="14" t="s">
        <v>8199</v>
      </c>
      <c r="M506" s="14" t="s">
        <v>8199</v>
      </c>
      <c r="N506" s="14" t="s">
        <v>8199</v>
      </c>
      <c r="O506" s="14" t="s">
        <v>8199</v>
      </c>
    </row>
    <row r="507" spans="1:15" x14ac:dyDescent="0.25">
      <c r="A507">
        <v>100</v>
      </c>
      <c r="B507">
        <v>19850</v>
      </c>
      <c r="C507">
        <v>7</v>
      </c>
      <c r="D507" t="s">
        <v>758</v>
      </c>
      <c r="E507" s="3">
        <v>3.5</v>
      </c>
      <c r="F507">
        <v>270</v>
      </c>
      <c r="G507" s="2" t="s">
        <v>528</v>
      </c>
      <c r="I507" s="2" t="s">
        <v>528</v>
      </c>
      <c r="J507" s="14" t="s">
        <v>8199</v>
      </c>
      <c r="K507" s="14" t="s">
        <v>8199</v>
      </c>
      <c r="L507" s="14" t="s">
        <v>8199</v>
      </c>
      <c r="M507" s="14" t="s">
        <v>8199</v>
      </c>
      <c r="N507" s="14" t="s">
        <v>8199</v>
      </c>
      <c r="O507" s="14" t="s">
        <v>8199</v>
      </c>
    </row>
    <row r="508" spans="1:15" x14ac:dyDescent="0.25">
      <c r="A508">
        <v>100</v>
      </c>
      <c r="B508">
        <v>19900</v>
      </c>
      <c r="C508">
        <v>0</v>
      </c>
      <c r="D508" t="s">
        <v>759</v>
      </c>
      <c r="E508" s="3">
        <v>3.5</v>
      </c>
      <c r="F508">
        <v>623</v>
      </c>
      <c r="G508" s="2" t="s">
        <v>528</v>
      </c>
      <c r="H508" s="2"/>
      <c r="I508" s="2" t="s">
        <v>760</v>
      </c>
      <c r="J508" s="14" t="s">
        <v>8199</v>
      </c>
      <c r="K508" s="14" t="s">
        <v>8199</v>
      </c>
      <c r="L508" s="14" t="s">
        <v>8199</v>
      </c>
      <c r="M508" s="14" t="s">
        <v>8199</v>
      </c>
      <c r="N508" s="14" t="s">
        <v>8199</v>
      </c>
      <c r="O508" s="14" t="s">
        <v>8199</v>
      </c>
    </row>
    <row r="509" spans="1:15" x14ac:dyDescent="0.25">
      <c r="A509">
        <v>100</v>
      </c>
      <c r="B509">
        <v>19950</v>
      </c>
      <c r="C509">
        <v>5</v>
      </c>
      <c r="D509" t="s">
        <v>761</v>
      </c>
      <c r="E509" s="3">
        <v>3.5</v>
      </c>
      <c r="F509">
        <v>270</v>
      </c>
      <c r="G509" s="2" t="s">
        <v>528</v>
      </c>
      <c r="I509" s="2" t="s">
        <v>528</v>
      </c>
      <c r="J509" s="14" t="s">
        <v>8199</v>
      </c>
      <c r="K509" s="14" t="s">
        <v>8199</v>
      </c>
      <c r="L509" s="14" t="s">
        <v>8199</v>
      </c>
      <c r="M509" s="14" t="s">
        <v>8199</v>
      </c>
      <c r="N509" s="14" t="s">
        <v>8199</v>
      </c>
      <c r="O509" s="14" t="s">
        <v>8199</v>
      </c>
    </row>
    <row r="510" spans="1:15" x14ac:dyDescent="0.25">
      <c r="A510">
        <v>100</v>
      </c>
      <c r="B510">
        <v>20000</v>
      </c>
      <c r="C510">
        <v>6</v>
      </c>
      <c r="D510" t="s">
        <v>762</v>
      </c>
      <c r="E510" s="3">
        <v>3.5</v>
      </c>
      <c r="F510">
        <v>270</v>
      </c>
      <c r="G510" s="2" t="s">
        <v>528</v>
      </c>
      <c r="I510" s="2" t="s">
        <v>528</v>
      </c>
      <c r="J510" s="14" t="s">
        <v>8199</v>
      </c>
      <c r="K510" s="14" t="s">
        <v>8199</v>
      </c>
      <c r="L510" s="14" t="s">
        <v>8199</v>
      </c>
      <c r="M510" s="14" t="s">
        <v>8199</v>
      </c>
      <c r="N510" s="14" t="s">
        <v>8199</v>
      </c>
      <c r="O510" s="14" t="s">
        <v>8199</v>
      </c>
    </row>
    <row r="511" spans="1:15" x14ac:dyDescent="0.25">
      <c r="A511">
        <v>100</v>
      </c>
      <c r="B511">
        <v>20050</v>
      </c>
      <c r="C511">
        <v>1</v>
      </c>
      <c r="D511" t="s">
        <v>763</v>
      </c>
      <c r="E511" s="3">
        <v>8</v>
      </c>
      <c r="F511">
        <v>270</v>
      </c>
      <c r="G511" s="2" t="s">
        <v>528</v>
      </c>
      <c r="I511" s="2" t="s">
        <v>528</v>
      </c>
      <c r="J511" s="14" t="s">
        <v>8199</v>
      </c>
      <c r="K511" s="14" t="s">
        <v>8199</v>
      </c>
      <c r="L511" s="14" t="s">
        <v>8199</v>
      </c>
      <c r="M511" s="14" t="s">
        <v>8199</v>
      </c>
      <c r="N511" s="14" t="s">
        <v>8199</v>
      </c>
      <c r="O511" s="14" t="s">
        <v>8199</v>
      </c>
    </row>
    <row r="512" spans="1:15" x14ac:dyDescent="0.25">
      <c r="A512">
        <v>100</v>
      </c>
      <c r="B512">
        <v>20100</v>
      </c>
      <c r="C512">
        <v>4</v>
      </c>
      <c r="D512" t="s">
        <v>764</v>
      </c>
      <c r="E512" s="3">
        <v>8</v>
      </c>
      <c r="F512">
        <v>270</v>
      </c>
      <c r="G512" s="2" t="s">
        <v>528</v>
      </c>
      <c r="I512" s="2" t="s">
        <v>528</v>
      </c>
      <c r="J512" s="14" t="s">
        <v>8199</v>
      </c>
      <c r="K512" s="14" t="s">
        <v>8199</v>
      </c>
      <c r="L512" s="14" t="s">
        <v>8199</v>
      </c>
      <c r="M512" s="14" t="s">
        <v>8199</v>
      </c>
      <c r="N512" s="14" t="s">
        <v>8199</v>
      </c>
      <c r="O512" s="14" t="s">
        <v>8199</v>
      </c>
    </row>
    <row r="513" spans="1:15" x14ac:dyDescent="0.25">
      <c r="A513">
        <v>100</v>
      </c>
      <c r="B513">
        <v>20150</v>
      </c>
      <c r="C513">
        <v>9</v>
      </c>
      <c r="D513" t="s">
        <v>765</v>
      </c>
      <c r="E513" s="3">
        <v>9</v>
      </c>
      <c r="F513">
        <v>270</v>
      </c>
      <c r="G513" s="2" t="s">
        <v>528</v>
      </c>
      <c r="I513" s="2" t="s">
        <v>528</v>
      </c>
      <c r="J513" s="14" t="s">
        <v>8199</v>
      </c>
      <c r="K513" s="14" t="s">
        <v>8199</v>
      </c>
      <c r="L513" s="14" t="s">
        <v>8199</v>
      </c>
      <c r="M513" s="14" t="s">
        <v>8199</v>
      </c>
      <c r="N513" s="14" t="s">
        <v>8199</v>
      </c>
      <c r="O513" s="14" t="s">
        <v>8199</v>
      </c>
    </row>
    <row r="514" spans="1:15" x14ac:dyDescent="0.25">
      <c r="A514">
        <v>100</v>
      </c>
      <c r="B514">
        <v>20200</v>
      </c>
      <c r="C514">
        <v>2</v>
      </c>
      <c r="D514" t="s">
        <v>766</v>
      </c>
      <c r="E514" s="3">
        <v>10</v>
      </c>
      <c r="F514">
        <v>270</v>
      </c>
      <c r="G514" s="2" t="s">
        <v>528</v>
      </c>
      <c r="I514" s="2" t="s">
        <v>528</v>
      </c>
      <c r="J514" s="14" t="s">
        <v>8199</v>
      </c>
      <c r="K514" s="14" t="s">
        <v>8199</v>
      </c>
      <c r="L514" s="14" t="s">
        <v>8199</v>
      </c>
      <c r="M514" s="14" t="s">
        <v>8199</v>
      </c>
      <c r="N514" s="14" t="s">
        <v>8199</v>
      </c>
      <c r="O514" s="14" t="s">
        <v>8199</v>
      </c>
    </row>
    <row r="515" spans="1:15" x14ac:dyDescent="0.25">
      <c r="A515">
        <v>100</v>
      </c>
      <c r="B515">
        <v>20222</v>
      </c>
      <c r="C515">
        <v>6</v>
      </c>
      <c r="D515" t="s">
        <v>767</v>
      </c>
      <c r="E515" s="3">
        <v>2.5</v>
      </c>
      <c r="F515">
        <v>270</v>
      </c>
      <c r="G515" s="2" t="s">
        <v>528</v>
      </c>
      <c r="I515" s="2" t="s">
        <v>528</v>
      </c>
      <c r="J515" s="14" t="s">
        <v>8199</v>
      </c>
      <c r="K515" s="14" t="s">
        <v>8199</v>
      </c>
      <c r="L515" s="14" t="s">
        <v>8199</v>
      </c>
      <c r="M515" s="14" t="s">
        <v>8199</v>
      </c>
      <c r="N515" s="14" t="s">
        <v>8199</v>
      </c>
      <c r="O515" s="14" t="s">
        <v>8199</v>
      </c>
    </row>
    <row r="516" spans="1:15" x14ac:dyDescent="0.25">
      <c r="A516">
        <v>100</v>
      </c>
      <c r="B516">
        <v>20225</v>
      </c>
      <c r="C516">
        <v>9</v>
      </c>
      <c r="D516" t="s">
        <v>768</v>
      </c>
      <c r="E516" s="3">
        <v>22</v>
      </c>
      <c r="F516">
        <v>270</v>
      </c>
      <c r="G516" s="2" t="s">
        <v>528</v>
      </c>
      <c r="I516" s="2" t="s">
        <v>528</v>
      </c>
      <c r="J516" s="14" t="s">
        <v>8199</v>
      </c>
      <c r="K516" s="14" t="s">
        <v>8199</v>
      </c>
      <c r="L516" s="14" t="s">
        <v>8199</v>
      </c>
      <c r="M516" s="14" t="s">
        <v>8199</v>
      </c>
      <c r="N516" s="14" t="s">
        <v>8199</v>
      </c>
      <c r="O516" s="14" t="s">
        <v>8199</v>
      </c>
    </row>
    <row r="517" spans="1:15" x14ac:dyDescent="0.25">
      <c r="A517">
        <v>100</v>
      </c>
      <c r="B517">
        <v>20250</v>
      </c>
      <c r="C517">
        <v>7</v>
      </c>
      <c r="D517" t="s">
        <v>769</v>
      </c>
      <c r="E517" s="3">
        <v>10</v>
      </c>
      <c r="F517">
        <v>270</v>
      </c>
      <c r="G517" s="2" t="s">
        <v>528</v>
      </c>
      <c r="I517" s="2" t="s">
        <v>528</v>
      </c>
      <c r="J517" s="14" t="s">
        <v>8199</v>
      </c>
      <c r="K517" s="14" t="s">
        <v>8199</v>
      </c>
      <c r="L517" s="14" t="s">
        <v>8199</v>
      </c>
      <c r="M517" s="14" t="s">
        <v>8199</v>
      </c>
      <c r="N517" s="14" t="s">
        <v>8199</v>
      </c>
      <c r="O517" s="14" t="s">
        <v>8199</v>
      </c>
    </row>
    <row r="518" spans="1:15" x14ac:dyDescent="0.25">
      <c r="A518">
        <v>100</v>
      </c>
      <c r="B518">
        <v>20400</v>
      </c>
      <c r="C518">
        <v>8</v>
      </c>
      <c r="D518" t="s">
        <v>770</v>
      </c>
      <c r="E518" s="3">
        <v>10</v>
      </c>
      <c r="F518">
        <v>270</v>
      </c>
      <c r="G518" s="2" t="s">
        <v>528</v>
      </c>
      <c r="I518" s="2" t="s">
        <v>528</v>
      </c>
      <c r="J518" s="14" t="s">
        <v>8199</v>
      </c>
      <c r="K518" s="14" t="s">
        <v>8199</v>
      </c>
      <c r="L518" s="14" t="s">
        <v>8199</v>
      </c>
      <c r="M518" s="14" t="s">
        <v>8199</v>
      </c>
      <c r="N518" s="14" t="s">
        <v>8199</v>
      </c>
      <c r="O518" s="14" t="s">
        <v>8199</v>
      </c>
    </row>
    <row r="519" spans="1:15" x14ac:dyDescent="0.25">
      <c r="A519">
        <v>100</v>
      </c>
      <c r="B519">
        <v>20450</v>
      </c>
      <c r="C519">
        <v>3</v>
      </c>
      <c r="D519" t="s">
        <v>771</v>
      </c>
      <c r="E519" s="3">
        <v>10</v>
      </c>
      <c r="F519">
        <v>270</v>
      </c>
      <c r="G519" s="2" t="s">
        <v>528</v>
      </c>
      <c r="I519" s="2" t="s">
        <v>528</v>
      </c>
      <c r="J519" s="14" t="s">
        <v>8199</v>
      </c>
      <c r="K519" s="14" t="s">
        <v>8199</v>
      </c>
      <c r="L519" s="14" t="s">
        <v>8199</v>
      </c>
      <c r="M519" s="14" t="s">
        <v>8199</v>
      </c>
      <c r="N519" s="14" t="s">
        <v>8199</v>
      </c>
      <c r="O519" s="14" t="s">
        <v>8199</v>
      </c>
    </row>
    <row r="520" spans="1:15" x14ac:dyDescent="0.25">
      <c r="A520">
        <v>100</v>
      </c>
      <c r="B520">
        <v>20500</v>
      </c>
      <c r="C520">
        <v>5</v>
      </c>
      <c r="D520" t="s">
        <v>772</v>
      </c>
      <c r="E520" s="3">
        <v>11</v>
      </c>
      <c r="F520">
        <v>270</v>
      </c>
      <c r="G520" s="2" t="s">
        <v>528</v>
      </c>
      <c r="I520" s="2" t="s">
        <v>528</v>
      </c>
      <c r="J520" s="14" t="s">
        <v>8199</v>
      </c>
      <c r="K520" s="14" t="s">
        <v>8199</v>
      </c>
      <c r="L520" s="14" t="s">
        <v>8199</v>
      </c>
      <c r="M520" s="14" t="s">
        <v>8199</v>
      </c>
      <c r="N520" s="14" t="s">
        <v>8199</v>
      </c>
      <c r="O520" s="14" t="s">
        <v>8199</v>
      </c>
    </row>
    <row r="521" spans="1:15" x14ac:dyDescent="0.25">
      <c r="A521">
        <v>100</v>
      </c>
      <c r="B521">
        <v>20550</v>
      </c>
      <c r="C521">
        <v>0</v>
      </c>
      <c r="D521" t="s">
        <v>773</v>
      </c>
      <c r="E521" s="3">
        <v>11</v>
      </c>
      <c r="F521">
        <v>270</v>
      </c>
      <c r="G521" s="2" t="s">
        <v>528</v>
      </c>
      <c r="I521" s="2" t="s">
        <v>528</v>
      </c>
      <c r="J521" s="14" t="s">
        <v>8199</v>
      </c>
      <c r="K521" s="14" t="s">
        <v>8199</v>
      </c>
      <c r="L521" s="14" t="s">
        <v>8199</v>
      </c>
      <c r="M521" s="14" t="s">
        <v>8199</v>
      </c>
      <c r="N521" s="14" t="s">
        <v>8199</v>
      </c>
      <c r="O521" s="14" t="s">
        <v>8199</v>
      </c>
    </row>
    <row r="522" spans="1:15" x14ac:dyDescent="0.25">
      <c r="A522">
        <v>100</v>
      </c>
      <c r="B522">
        <v>20625</v>
      </c>
      <c r="C522">
        <v>0</v>
      </c>
      <c r="D522" t="s">
        <v>774</v>
      </c>
      <c r="E522" s="3">
        <v>3.5</v>
      </c>
      <c r="F522">
        <v>270</v>
      </c>
      <c r="G522" s="2" t="s">
        <v>528</v>
      </c>
      <c r="I522" s="2" t="s">
        <v>528</v>
      </c>
      <c r="J522" s="14" t="s">
        <v>8199</v>
      </c>
      <c r="K522" s="14" t="s">
        <v>8199</v>
      </c>
      <c r="L522" s="14" t="s">
        <v>8199</v>
      </c>
      <c r="M522" s="14" t="s">
        <v>8199</v>
      </c>
      <c r="N522" s="14" t="s">
        <v>8199</v>
      </c>
      <c r="O522" s="14" t="s">
        <v>8199</v>
      </c>
    </row>
    <row r="523" spans="1:15" x14ac:dyDescent="0.25">
      <c r="A523">
        <v>100</v>
      </c>
      <c r="B523">
        <v>20650</v>
      </c>
      <c r="C523">
        <v>8</v>
      </c>
      <c r="D523" t="s">
        <v>775</v>
      </c>
      <c r="E523" s="3">
        <v>3.5</v>
      </c>
      <c r="F523">
        <v>270</v>
      </c>
      <c r="G523" s="2" t="s">
        <v>528</v>
      </c>
      <c r="I523" s="2" t="s">
        <v>528</v>
      </c>
      <c r="J523" s="14" t="s">
        <v>8199</v>
      </c>
      <c r="K523" s="14" t="s">
        <v>8199</v>
      </c>
      <c r="L523" s="14" t="s">
        <v>8199</v>
      </c>
      <c r="M523" s="14" t="s">
        <v>8199</v>
      </c>
      <c r="N523" s="14" t="s">
        <v>8199</v>
      </c>
      <c r="O523" s="14" t="s">
        <v>8199</v>
      </c>
    </row>
    <row r="524" spans="1:15" x14ac:dyDescent="0.25">
      <c r="A524">
        <v>100</v>
      </c>
      <c r="B524">
        <v>20660</v>
      </c>
      <c r="C524">
        <v>7</v>
      </c>
      <c r="D524" t="s">
        <v>776</v>
      </c>
      <c r="E524" s="3">
        <v>22</v>
      </c>
      <c r="F524">
        <v>272</v>
      </c>
      <c r="G524" s="2" t="s">
        <v>650</v>
      </c>
      <c r="H524" s="2"/>
      <c r="I524" s="2" t="s">
        <v>777</v>
      </c>
      <c r="J524" s="14" t="s">
        <v>8199</v>
      </c>
      <c r="K524" s="14" t="s">
        <v>8199</v>
      </c>
      <c r="L524" s="14" t="s">
        <v>8199</v>
      </c>
      <c r="M524" s="14" t="s">
        <v>8199</v>
      </c>
      <c r="N524" s="14" t="s">
        <v>8199</v>
      </c>
      <c r="O524" s="14" t="s">
        <v>8199</v>
      </c>
    </row>
    <row r="525" spans="1:15" x14ac:dyDescent="0.25">
      <c r="A525">
        <v>100</v>
      </c>
      <c r="B525">
        <v>20670</v>
      </c>
      <c r="C525">
        <v>6</v>
      </c>
      <c r="D525" t="s">
        <v>778</v>
      </c>
      <c r="E525" s="3">
        <v>10</v>
      </c>
      <c r="F525">
        <v>270</v>
      </c>
      <c r="G525" s="2" t="s">
        <v>528</v>
      </c>
      <c r="I525" s="2" t="s">
        <v>528</v>
      </c>
      <c r="J525" s="14" t="s">
        <v>8199</v>
      </c>
      <c r="K525" s="14" t="s">
        <v>8199</v>
      </c>
      <c r="L525" s="14" t="s">
        <v>8199</v>
      </c>
      <c r="M525" s="14" t="s">
        <v>8199</v>
      </c>
      <c r="N525" s="14" t="s">
        <v>8199</v>
      </c>
      <c r="O525" s="14" t="s">
        <v>8199</v>
      </c>
    </row>
    <row r="526" spans="1:15" x14ac:dyDescent="0.25">
      <c r="A526">
        <v>100</v>
      </c>
      <c r="B526">
        <v>20685</v>
      </c>
      <c r="C526">
        <v>4</v>
      </c>
      <c r="D526" t="s">
        <v>779</v>
      </c>
      <c r="E526" s="3">
        <v>24.5</v>
      </c>
      <c r="F526">
        <v>270</v>
      </c>
      <c r="G526" s="2" t="s">
        <v>528</v>
      </c>
      <c r="I526" s="2" t="s">
        <v>528</v>
      </c>
      <c r="J526" s="14" t="s">
        <v>8199</v>
      </c>
      <c r="K526" s="14" t="s">
        <v>8199</v>
      </c>
      <c r="L526" s="14" t="s">
        <v>8199</v>
      </c>
      <c r="M526" s="14" t="s">
        <v>8199</v>
      </c>
      <c r="N526" s="14" t="s">
        <v>8199</v>
      </c>
      <c r="O526" s="14" t="s">
        <v>8199</v>
      </c>
    </row>
    <row r="527" spans="1:15" x14ac:dyDescent="0.25">
      <c r="A527">
        <v>100</v>
      </c>
      <c r="B527">
        <v>20695</v>
      </c>
      <c r="C527">
        <v>3</v>
      </c>
      <c r="D527" t="s">
        <v>780</v>
      </c>
      <c r="E527" s="3">
        <v>9</v>
      </c>
      <c r="F527">
        <v>270</v>
      </c>
      <c r="G527" s="2" t="s">
        <v>528</v>
      </c>
      <c r="I527" s="2" t="s">
        <v>528</v>
      </c>
      <c r="J527" s="14" t="s">
        <v>8199</v>
      </c>
      <c r="K527" s="14" t="s">
        <v>8199</v>
      </c>
      <c r="L527" s="14" t="s">
        <v>8199</v>
      </c>
      <c r="M527" s="14" t="s">
        <v>8199</v>
      </c>
      <c r="N527" s="14" t="s">
        <v>8199</v>
      </c>
      <c r="O527" s="14" t="s">
        <v>8199</v>
      </c>
    </row>
    <row r="528" spans="1:15" x14ac:dyDescent="0.25">
      <c r="A528">
        <v>100</v>
      </c>
      <c r="B528">
        <v>20700</v>
      </c>
      <c r="C528">
        <v>1</v>
      </c>
      <c r="D528" t="s">
        <v>781</v>
      </c>
      <c r="E528" s="3">
        <v>2.5</v>
      </c>
      <c r="F528">
        <v>270</v>
      </c>
      <c r="G528" s="2" t="s">
        <v>528</v>
      </c>
      <c r="I528" s="2" t="s">
        <v>528</v>
      </c>
      <c r="J528" s="14" t="s">
        <v>8199</v>
      </c>
      <c r="K528" s="14" t="s">
        <v>8199</v>
      </c>
      <c r="L528" s="14" t="s">
        <v>8199</v>
      </c>
      <c r="M528" s="14" t="s">
        <v>8199</v>
      </c>
      <c r="N528" s="14" t="s">
        <v>8199</v>
      </c>
      <c r="O528" s="14" t="s">
        <v>8199</v>
      </c>
    </row>
    <row r="529" spans="1:15" x14ac:dyDescent="0.25">
      <c r="A529">
        <v>100</v>
      </c>
      <c r="B529">
        <v>20705</v>
      </c>
      <c r="C529">
        <v>0</v>
      </c>
      <c r="D529" t="s">
        <v>782</v>
      </c>
      <c r="E529" s="3">
        <v>40</v>
      </c>
      <c r="F529">
        <v>270</v>
      </c>
      <c r="G529" s="2" t="s">
        <v>528</v>
      </c>
      <c r="I529" s="2" t="s">
        <v>528</v>
      </c>
      <c r="J529" s="14" t="s">
        <v>8199</v>
      </c>
      <c r="K529" s="14" t="s">
        <v>8199</v>
      </c>
      <c r="L529" s="14" t="s">
        <v>8199</v>
      </c>
      <c r="M529" s="14" t="s">
        <v>8199</v>
      </c>
      <c r="N529" s="14" t="s">
        <v>8199</v>
      </c>
      <c r="O529" s="14" t="s">
        <v>8199</v>
      </c>
    </row>
    <row r="530" spans="1:15" x14ac:dyDescent="0.25">
      <c r="A530">
        <v>100</v>
      </c>
      <c r="B530">
        <v>20712</v>
      </c>
      <c r="C530">
        <v>6</v>
      </c>
      <c r="D530" t="s">
        <v>783</v>
      </c>
      <c r="E530" s="3">
        <v>19</v>
      </c>
      <c r="F530">
        <v>270</v>
      </c>
      <c r="G530" s="2" t="s">
        <v>528</v>
      </c>
      <c r="I530" s="2" t="s">
        <v>528</v>
      </c>
      <c r="J530" s="14" t="s">
        <v>8199</v>
      </c>
      <c r="K530" s="14" t="s">
        <v>8199</v>
      </c>
      <c r="L530" s="14" t="s">
        <v>8199</v>
      </c>
      <c r="M530" s="14" t="s">
        <v>8199</v>
      </c>
      <c r="N530" s="14" t="s">
        <v>8199</v>
      </c>
      <c r="O530" s="14" t="s">
        <v>8199</v>
      </c>
    </row>
    <row r="531" spans="1:15" x14ac:dyDescent="0.25">
      <c r="A531">
        <v>100</v>
      </c>
      <c r="B531">
        <v>20720</v>
      </c>
      <c r="C531">
        <v>9</v>
      </c>
      <c r="D531" t="s">
        <v>784</v>
      </c>
      <c r="E531" s="3">
        <v>0.5</v>
      </c>
      <c r="F531">
        <v>270</v>
      </c>
      <c r="G531" s="2" t="s">
        <v>528</v>
      </c>
      <c r="I531" s="2" t="s">
        <v>528</v>
      </c>
      <c r="J531" s="14" t="s">
        <v>8199</v>
      </c>
      <c r="K531" s="14" t="s">
        <v>8199</v>
      </c>
      <c r="L531" s="14" t="s">
        <v>8199</v>
      </c>
      <c r="M531" s="14" t="s">
        <v>8199</v>
      </c>
      <c r="N531" s="14" t="s">
        <v>8199</v>
      </c>
      <c r="O531" s="14" t="s">
        <v>8199</v>
      </c>
    </row>
    <row r="532" spans="1:15" x14ac:dyDescent="0.25">
      <c r="A532">
        <v>100</v>
      </c>
      <c r="B532">
        <v>20725</v>
      </c>
      <c r="C532">
        <v>8</v>
      </c>
      <c r="D532" t="s">
        <v>785</v>
      </c>
      <c r="E532" s="3">
        <v>9</v>
      </c>
      <c r="F532">
        <v>270</v>
      </c>
      <c r="G532" s="2" t="s">
        <v>528</v>
      </c>
      <c r="I532" s="2" t="s">
        <v>528</v>
      </c>
      <c r="J532" s="14" t="s">
        <v>8199</v>
      </c>
      <c r="K532" s="14" t="s">
        <v>8199</v>
      </c>
      <c r="L532" s="14" t="s">
        <v>8199</v>
      </c>
      <c r="M532" s="14" t="s">
        <v>8199</v>
      </c>
      <c r="N532" s="14" t="s">
        <v>8199</v>
      </c>
      <c r="O532" s="14" t="s">
        <v>8199</v>
      </c>
    </row>
    <row r="533" spans="1:15" x14ac:dyDescent="0.25">
      <c r="A533">
        <v>100</v>
      </c>
      <c r="B533">
        <v>20750</v>
      </c>
      <c r="C533">
        <v>6</v>
      </c>
      <c r="D533" t="s">
        <v>786</v>
      </c>
      <c r="E533" s="3">
        <v>26.5</v>
      </c>
      <c r="F533">
        <v>270</v>
      </c>
      <c r="G533" s="2" t="s">
        <v>650</v>
      </c>
      <c r="I533" s="2" t="s">
        <v>650</v>
      </c>
      <c r="J533" s="14" t="s">
        <v>8199</v>
      </c>
      <c r="K533" s="14" t="s">
        <v>8199</v>
      </c>
      <c r="L533" s="14" t="s">
        <v>8199</v>
      </c>
      <c r="M533" s="14" t="s">
        <v>8199</v>
      </c>
      <c r="N533" s="14" t="s">
        <v>8199</v>
      </c>
      <c r="O533" s="14" t="s">
        <v>8199</v>
      </c>
    </row>
    <row r="534" spans="1:15" x14ac:dyDescent="0.25">
      <c r="A534">
        <v>100</v>
      </c>
      <c r="B534">
        <v>20800</v>
      </c>
      <c r="C534">
        <v>9</v>
      </c>
      <c r="D534" t="s">
        <v>787</v>
      </c>
      <c r="E534" s="3">
        <v>2.5</v>
      </c>
      <c r="F534">
        <v>270</v>
      </c>
      <c r="G534" s="2" t="s">
        <v>528</v>
      </c>
      <c r="H534" s="2"/>
      <c r="I534" s="2" t="s">
        <v>528</v>
      </c>
      <c r="J534" s="14" t="s">
        <v>8199</v>
      </c>
      <c r="K534" s="14" t="s">
        <v>8199</v>
      </c>
      <c r="L534" s="14" t="s">
        <v>8199</v>
      </c>
      <c r="M534" s="14" t="s">
        <v>8199</v>
      </c>
      <c r="N534" s="14" t="s">
        <v>8199</v>
      </c>
      <c r="O534" s="14" t="s">
        <v>8199</v>
      </c>
    </row>
    <row r="535" spans="1:15" x14ac:dyDescent="0.25">
      <c r="A535">
        <v>100</v>
      </c>
      <c r="B535">
        <v>20850</v>
      </c>
      <c r="C535">
        <v>4</v>
      </c>
      <c r="D535" t="s">
        <v>788</v>
      </c>
      <c r="E535" s="3">
        <v>9</v>
      </c>
      <c r="F535">
        <v>270</v>
      </c>
      <c r="G535" s="2" t="s">
        <v>650</v>
      </c>
      <c r="I535" s="2" t="s">
        <v>650</v>
      </c>
      <c r="J535" s="14" t="s">
        <v>8199</v>
      </c>
      <c r="K535" s="14" t="s">
        <v>8199</v>
      </c>
      <c r="L535" s="14" t="s">
        <v>8199</v>
      </c>
      <c r="M535" s="14" t="s">
        <v>8199</v>
      </c>
      <c r="N535" s="14" t="s">
        <v>8199</v>
      </c>
      <c r="O535" s="14" t="s">
        <v>8199</v>
      </c>
    </row>
    <row r="536" spans="1:15" x14ac:dyDescent="0.25">
      <c r="A536">
        <v>100</v>
      </c>
      <c r="B536">
        <v>20875</v>
      </c>
      <c r="C536">
        <v>1</v>
      </c>
      <c r="D536" t="s">
        <v>789</v>
      </c>
      <c r="E536" s="3">
        <v>2.5</v>
      </c>
      <c r="F536">
        <v>270</v>
      </c>
      <c r="G536" s="2" t="s">
        <v>650</v>
      </c>
      <c r="I536" s="2" t="s">
        <v>650</v>
      </c>
      <c r="J536" s="14" t="s">
        <v>8199</v>
      </c>
      <c r="K536" s="14" t="s">
        <v>8199</v>
      </c>
      <c r="L536" s="14" t="s">
        <v>8199</v>
      </c>
      <c r="M536" s="14" t="s">
        <v>8199</v>
      </c>
      <c r="N536" s="14" t="s">
        <v>8199</v>
      </c>
      <c r="O536" s="14" t="s">
        <v>8199</v>
      </c>
    </row>
    <row r="537" spans="1:15" x14ac:dyDescent="0.25">
      <c r="A537">
        <v>100</v>
      </c>
      <c r="B537">
        <v>20900</v>
      </c>
      <c r="C537">
        <v>7</v>
      </c>
      <c r="D537" t="s">
        <v>790</v>
      </c>
      <c r="E537" s="3">
        <v>3.5</v>
      </c>
      <c r="F537">
        <v>270</v>
      </c>
      <c r="G537" s="2" t="s">
        <v>650</v>
      </c>
      <c r="I537" s="2" t="s">
        <v>650</v>
      </c>
      <c r="J537" s="14" t="s">
        <v>8199</v>
      </c>
      <c r="K537" s="14" t="s">
        <v>8199</v>
      </c>
      <c r="L537" s="14" t="s">
        <v>8199</v>
      </c>
      <c r="M537" s="14" t="s">
        <v>8199</v>
      </c>
      <c r="N537" s="14" t="s">
        <v>8199</v>
      </c>
      <c r="O537" s="14" t="s">
        <v>8199</v>
      </c>
    </row>
    <row r="538" spans="1:15" x14ac:dyDescent="0.25">
      <c r="A538">
        <v>100</v>
      </c>
      <c r="B538">
        <v>20921</v>
      </c>
      <c r="C538">
        <v>3</v>
      </c>
      <c r="D538" t="s">
        <v>791</v>
      </c>
      <c r="E538" s="3">
        <v>13.5</v>
      </c>
      <c r="F538">
        <v>270</v>
      </c>
      <c r="G538" s="2" t="s">
        <v>650</v>
      </c>
      <c r="I538" s="2" t="s">
        <v>650</v>
      </c>
      <c r="J538" s="14" t="s">
        <v>8199</v>
      </c>
      <c r="K538" s="14" t="s">
        <v>8199</v>
      </c>
      <c r="L538" s="14" t="s">
        <v>8199</v>
      </c>
      <c r="M538" s="14" t="s">
        <v>8199</v>
      </c>
      <c r="N538" s="14" t="s">
        <v>8199</v>
      </c>
      <c r="O538" s="14" t="s">
        <v>8199</v>
      </c>
    </row>
    <row r="539" spans="1:15" x14ac:dyDescent="0.25">
      <c r="A539">
        <v>100</v>
      </c>
      <c r="B539">
        <v>20924</v>
      </c>
      <c r="C539">
        <v>7</v>
      </c>
      <c r="D539" t="s">
        <v>792</v>
      </c>
      <c r="E539" s="3">
        <v>14.5</v>
      </c>
      <c r="F539">
        <v>270</v>
      </c>
      <c r="G539" s="2" t="s">
        <v>650</v>
      </c>
      <c r="I539" s="2" t="s">
        <v>650</v>
      </c>
      <c r="J539" s="14" t="s">
        <v>8199</v>
      </c>
      <c r="K539" s="14" t="s">
        <v>8199</v>
      </c>
      <c r="L539" s="14" t="s">
        <v>8199</v>
      </c>
      <c r="M539" s="14" t="s">
        <v>8199</v>
      </c>
      <c r="N539" s="14" t="s">
        <v>8199</v>
      </c>
      <c r="O539" s="14" t="s">
        <v>8199</v>
      </c>
    </row>
    <row r="540" spans="1:15" x14ac:dyDescent="0.25">
      <c r="A540">
        <v>100</v>
      </c>
      <c r="B540">
        <v>20927</v>
      </c>
      <c r="C540">
        <v>0</v>
      </c>
      <c r="D540" t="s">
        <v>793</v>
      </c>
      <c r="E540" s="3">
        <v>15.5</v>
      </c>
      <c r="F540">
        <v>270</v>
      </c>
      <c r="G540" s="2" t="s">
        <v>650</v>
      </c>
      <c r="I540" s="2" t="s">
        <v>650</v>
      </c>
      <c r="J540" s="14" t="s">
        <v>8199</v>
      </c>
      <c r="K540" s="14" t="s">
        <v>8199</v>
      </c>
      <c r="L540" s="14" t="s">
        <v>8199</v>
      </c>
      <c r="M540" s="14" t="s">
        <v>8199</v>
      </c>
      <c r="N540" s="14" t="s">
        <v>8199</v>
      </c>
      <c r="O540" s="14" t="s">
        <v>8199</v>
      </c>
    </row>
    <row r="541" spans="1:15" x14ac:dyDescent="0.25">
      <c r="A541">
        <v>100</v>
      </c>
      <c r="B541">
        <v>20930</v>
      </c>
      <c r="C541">
        <v>4</v>
      </c>
      <c r="D541" t="s">
        <v>794</v>
      </c>
      <c r="E541" s="3">
        <v>21</v>
      </c>
      <c r="F541">
        <v>270</v>
      </c>
      <c r="G541" s="2" t="s">
        <v>650</v>
      </c>
      <c r="I541" s="2" t="s">
        <v>650</v>
      </c>
      <c r="J541" s="14" t="s">
        <v>8199</v>
      </c>
      <c r="K541" s="14" t="s">
        <v>8199</v>
      </c>
      <c r="L541" s="14" t="s">
        <v>8199</v>
      </c>
      <c r="M541" s="14" t="s">
        <v>8199</v>
      </c>
      <c r="N541" s="14" t="s">
        <v>8199</v>
      </c>
      <c r="O541" s="14" t="s">
        <v>8199</v>
      </c>
    </row>
    <row r="542" spans="1:15" x14ac:dyDescent="0.25">
      <c r="A542">
        <v>100</v>
      </c>
      <c r="B542">
        <v>20950</v>
      </c>
      <c r="C542">
        <v>2</v>
      </c>
      <c r="D542" t="s">
        <v>795</v>
      </c>
      <c r="E542" s="3">
        <v>4.5</v>
      </c>
      <c r="F542">
        <v>270</v>
      </c>
      <c r="G542" s="2" t="s">
        <v>650</v>
      </c>
      <c r="I542" s="2" t="s">
        <v>650</v>
      </c>
      <c r="J542" s="14" t="s">
        <v>8199</v>
      </c>
      <c r="K542" s="14" t="s">
        <v>8199</v>
      </c>
      <c r="L542" s="14" t="s">
        <v>8199</v>
      </c>
      <c r="M542" s="14" t="s">
        <v>8199</v>
      </c>
      <c r="N542" s="14" t="s">
        <v>8199</v>
      </c>
      <c r="O542" s="14" t="s">
        <v>8199</v>
      </c>
    </row>
    <row r="543" spans="1:15" x14ac:dyDescent="0.25">
      <c r="A543">
        <v>100</v>
      </c>
      <c r="B543">
        <v>21000</v>
      </c>
      <c r="C543">
        <v>5</v>
      </c>
      <c r="D543" t="s">
        <v>796</v>
      </c>
      <c r="E543" s="3">
        <v>8</v>
      </c>
      <c r="F543">
        <v>270</v>
      </c>
      <c r="G543" s="2" t="s">
        <v>650</v>
      </c>
      <c r="I543" s="2" t="s">
        <v>650</v>
      </c>
      <c r="J543" s="14" t="s">
        <v>8199</v>
      </c>
      <c r="K543" s="14" t="s">
        <v>8199</v>
      </c>
      <c r="L543" s="14" t="s">
        <v>8199</v>
      </c>
      <c r="M543" s="14" t="s">
        <v>8199</v>
      </c>
      <c r="N543" s="14" t="s">
        <v>8199</v>
      </c>
      <c r="O543" s="14" t="s">
        <v>8199</v>
      </c>
    </row>
    <row r="544" spans="1:15" x14ac:dyDescent="0.25">
      <c r="A544">
        <v>100</v>
      </c>
      <c r="B544">
        <v>21050</v>
      </c>
      <c r="C544">
        <v>0</v>
      </c>
      <c r="D544" t="s">
        <v>797</v>
      </c>
      <c r="E544" s="3">
        <v>8</v>
      </c>
      <c r="F544">
        <v>270</v>
      </c>
      <c r="G544" s="2" t="s">
        <v>650</v>
      </c>
      <c r="I544" s="2" t="s">
        <v>650</v>
      </c>
      <c r="J544" s="14" t="s">
        <v>8199</v>
      </c>
      <c r="K544" s="14" t="s">
        <v>8199</v>
      </c>
      <c r="L544" s="14" t="s">
        <v>8199</v>
      </c>
      <c r="M544" s="14" t="s">
        <v>8199</v>
      </c>
      <c r="N544" s="14" t="s">
        <v>8199</v>
      </c>
      <c r="O544" s="14" t="s">
        <v>8199</v>
      </c>
    </row>
    <row r="545" spans="1:15" x14ac:dyDescent="0.25">
      <c r="A545">
        <v>100</v>
      </c>
      <c r="B545">
        <v>21100</v>
      </c>
      <c r="C545">
        <v>3</v>
      </c>
      <c r="D545" t="s">
        <v>798</v>
      </c>
      <c r="E545" s="3">
        <v>9</v>
      </c>
      <c r="F545">
        <v>270</v>
      </c>
      <c r="G545" s="2" t="s">
        <v>650</v>
      </c>
      <c r="I545" s="2" t="s">
        <v>650</v>
      </c>
      <c r="J545" s="14" t="s">
        <v>8199</v>
      </c>
      <c r="K545" s="14" t="s">
        <v>8199</v>
      </c>
      <c r="L545" s="14" t="s">
        <v>8199</v>
      </c>
      <c r="M545" s="14" t="s">
        <v>8199</v>
      </c>
      <c r="N545" s="14" t="s">
        <v>8199</v>
      </c>
      <c r="O545" s="14" t="s">
        <v>8199</v>
      </c>
    </row>
    <row r="546" spans="1:15" x14ac:dyDescent="0.25">
      <c r="A546">
        <v>100</v>
      </c>
      <c r="B546">
        <v>21150</v>
      </c>
      <c r="C546">
        <v>8</v>
      </c>
      <c r="D546" t="s">
        <v>799</v>
      </c>
      <c r="E546" s="3">
        <v>2.5</v>
      </c>
      <c r="F546">
        <v>270</v>
      </c>
      <c r="G546" s="2" t="s">
        <v>517</v>
      </c>
      <c r="I546" s="2" t="s">
        <v>517</v>
      </c>
      <c r="J546" s="14" t="s">
        <v>8199</v>
      </c>
      <c r="K546" s="14" t="s">
        <v>8199</v>
      </c>
      <c r="L546" s="14" t="s">
        <v>8199</v>
      </c>
      <c r="M546" s="14" t="s">
        <v>8199</v>
      </c>
      <c r="N546" s="14" t="s">
        <v>8199</v>
      </c>
      <c r="O546" s="14" t="s">
        <v>8199</v>
      </c>
    </row>
    <row r="547" spans="1:15" x14ac:dyDescent="0.25">
      <c r="A547">
        <v>100</v>
      </c>
      <c r="B547">
        <v>21200</v>
      </c>
      <c r="C547">
        <v>1</v>
      </c>
      <c r="D547" t="s">
        <v>800</v>
      </c>
      <c r="E547" s="3">
        <v>3.5</v>
      </c>
      <c r="F547">
        <v>270</v>
      </c>
      <c r="G547" s="2" t="s">
        <v>517</v>
      </c>
      <c r="I547" s="2" t="s">
        <v>517</v>
      </c>
      <c r="J547" s="14" t="s">
        <v>8199</v>
      </c>
      <c r="K547" s="14" t="s">
        <v>8199</v>
      </c>
      <c r="L547" s="14" t="s">
        <v>8199</v>
      </c>
      <c r="M547" s="14" t="s">
        <v>8199</v>
      </c>
      <c r="N547" s="14" t="s">
        <v>8199</v>
      </c>
      <c r="O547" s="14" t="s">
        <v>8199</v>
      </c>
    </row>
    <row r="548" spans="1:15" x14ac:dyDescent="0.25">
      <c r="A548">
        <v>100</v>
      </c>
      <c r="B548">
        <v>21250</v>
      </c>
      <c r="C548">
        <v>6</v>
      </c>
      <c r="D548" t="s">
        <v>801</v>
      </c>
      <c r="E548" s="3">
        <v>4.5</v>
      </c>
      <c r="F548">
        <v>270</v>
      </c>
      <c r="G548" s="2" t="s">
        <v>517</v>
      </c>
      <c r="I548" s="2" t="s">
        <v>517</v>
      </c>
      <c r="J548" s="14" t="s">
        <v>8199</v>
      </c>
      <c r="K548" s="14" t="s">
        <v>8199</v>
      </c>
      <c r="L548" s="14" t="s">
        <v>8199</v>
      </c>
      <c r="M548" s="14" t="s">
        <v>8199</v>
      </c>
      <c r="N548" s="14" t="s">
        <v>8199</v>
      </c>
      <c r="O548" s="14" t="s">
        <v>8199</v>
      </c>
    </row>
    <row r="549" spans="1:15" x14ac:dyDescent="0.25">
      <c r="A549">
        <v>100</v>
      </c>
      <c r="B549">
        <v>21300</v>
      </c>
      <c r="C549">
        <v>9</v>
      </c>
      <c r="D549" t="s">
        <v>802</v>
      </c>
      <c r="E549" s="3">
        <v>8</v>
      </c>
      <c r="F549">
        <v>270</v>
      </c>
      <c r="G549" s="2" t="s">
        <v>517</v>
      </c>
      <c r="I549" s="2" t="s">
        <v>517</v>
      </c>
      <c r="J549" s="14" t="s">
        <v>8199</v>
      </c>
      <c r="K549" s="14" t="s">
        <v>8199</v>
      </c>
      <c r="L549" s="14" t="s">
        <v>8199</v>
      </c>
      <c r="M549" s="14" t="s">
        <v>8199</v>
      </c>
      <c r="N549" s="14" t="s">
        <v>8199</v>
      </c>
      <c r="O549" s="14" t="s">
        <v>8199</v>
      </c>
    </row>
    <row r="550" spans="1:15" x14ac:dyDescent="0.25">
      <c r="A550">
        <v>100</v>
      </c>
      <c r="B550">
        <v>21330</v>
      </c>
      <c r="C550">
        <v>6</v>
      </c>
      <c r="D550" t="s">
        <v>803</v>
      </c>
      <c r="E550" s="3">
        <v>8</v>
      </c>
      <c r="F550">
        <v>270</v>
      </c>
      <c r="G550" s="2" t="s">
        <v>528</v>
      </c>
      <c r="I550" s="2" t="s">
        <v>528</v>
      </c>
      <c r="J550" s="14" t="s">
        <v>8199</v>
      </c>
      <c r="K550" s="14" t="s">
        <v>8199</v>
      </c>
      <c r="L550" s="14" t="s">
        <v>8199</v>
      </c>
      <c r="M550" s="14" t="s">
        <v>8199</v>
      </c>
      <c r="N550" s="14" t="s">
        <v>8199</v>
      </c>
      <c r="O550" s="14" t="s">
        <v>8199</v>
      </c>
    </row>
    <row r="551" spans="1:15" x14ac:dyDescent="0.25">
      <c r="A551">
        <v>100</v>
      </c>
      <c r="B551">
        <v>21350</v>
      </c>
      <c r="C551">
        <v>4</v>
      </c>
      <c r="D551" t="s">
        <v>804</v>
      </c>
      <c r="E551" s="3">
        <v>9</v>
      </c>
      <c r="F551">
        <v>270</v>
      </c>
      <c r="G551" s="2" t="s">
        <v>517</v>
      </c>
      <c r="I551" s="2" t="s">
        <v>517</v>
      </c>
      <c r="J551" s="14" t="s">
        <v>8199</v>
      </c>
      <c r="K551" s="14" t="s">
        <v>8199</v>
      </c>
      <c r="L551" s="14" t="s">
        <v>8199</v>
      </c>
      <c r="M551" s="14" t="s">
        <v>8199</v>
      </c>
      <c r="N551" s="14" t="s">
        <v>8199</v>
      </c>
      <c r="O551" s="14" t="s">
        <v>8199</v>
      </c>
    </row>
    <row r="552" spans="1:15" x14ac:dyDescent="0.25">
      <c r="A552">
        <v>100</v>
      </c>
      <c r="B552">
        <v>21351</v>
      </c>
      <c r="C552">
        <v>2</v>
      </c>
      <c r="D552" t="s">
        <v>805</v>
      </c>
      <c r="E552" s="3">
        <v>11</v>
      </c>
      <c r="F552">
        <v>270</v>
      </c>
      <c r="G552" s="2" t="s">
        <v>517</v>
      </c>
      <c r="I552" s="2" t="s">
        <v>517</v>
      </c>
      <c r="J552" s="14" t="s">
        <v>8199</v>
      </c>
      <c r="K552" s="14" t="s">
        <v>8199</v>
      </c>
      <c r="L552" s="14" t="s">
        <v>8199</v>
      </c>
      <c r="M552" s="14" t="s">
        <v>8199</v>
      </c>
      <c r="N552" s="14" t="s">
        <v>8199</v>
      </c>
      <c r="O552" s="14" t="s">
        <v>8199</v>
      </c>
    </row>
    <row r="553" spans="1:15" x14ac:dyDescent="0.25">
      <c r="A553">
        <v>100</v>
      </c>
      <c r="B553">
        <v>21360</v>
      </c>
      <c r="C553">
        <v>3</v>
      </c>
      <c r="D553" t="s">
        <v>806</v>
      </c>
      <c r="E553" s="3">
        <v>9</v>
      </c>
      <c r="F553">
        <v>270</v>
      </c>
      <c r="G553" s="2" t="s">
        <v>517</v>
      </c>
      <c r="I553" s="2" t="s">
        <v>517</v>
      </c>
      <c r="J553" s="14" t="s">
        <v>8199</v>
      </c>
      <c r="K553" s="14" t="s">
        <v>8199</v>
      </c>
      <c r="L553" s="14" t="s">
        <v>8199</v>
      </c>
      <c r="M553" s="14" t="s">
        <v>8199</v>
      </c>
      <c r="N553" s="14" t="s">
        <v>8199</v>
      </c>
      <c r="O553" s="14" t="s">
        <v>8199</v>
      </c>
    </row>
    <row r="554" spans="1:15" x14ac:dyDescent="0.25">
      <c r="A554">
        <v>100</v>
      </c>
      <c r="B554">
        <v>21400</v>
      </c>
      <c r="C554">
        <v>7</v>
      </c>
      <c r="D554" t="s">
        <v>807</v>
      </c>
      <c r="E554" s="3">
        <v>75</v>
      </c>
      <c r="F554">
        <v>270</v>
      </c>
      <c r="G554" s="2" t="s">
        <v>650</v>
      </c>
      <c r="I554" s="2" t="s">
        <v>650</v>
      </c>
      <c r="J554" s="14" t="s">
        <v>8199</v>
      </c>
      <c r="K554" s="14" t="s">
        <v>8199</v>
      </c>
      <c r="L554" s="14" t="s">
        <v>8199</v>
      </c>
      <c r="M554" s="14" t="s">
        <v>8199</v>
      </c>
      <c r="N554" s="14" t="s">
        <v>8199</v>
      </c>
      <c r="O554" s="14" t="s">
        <v>8199</v>
      </c>
    </row>
    <row r="555" spans="1:15" x14ac:dyDescent="0.25">
      <c r="A555">
        <v>100</v>
      </c>
      <c r="B555">
        <v>21450</v>
      </c>
      <c r="C555">
        <v>2</v>
      </c>
      <c r="D555" t="s">
        <v>808</v>
      </c>
      <c r="E555" s="3">
        <v>2.5</v>
      </c>
      <c r="F555">
        <v>623</v>
      </c>
      <c r="G555" s="2" t="s">
        <v>650</v>
      </c>
      <c r="H555" s="2"/>
      <c r="I555" s="2" t="s">
        <v>650</v>
      </c>
      <c r="J555" s="14" t="s">
        <v>8199</v>
      </c>
      <c r="K555" s="14" t="s">
        <v>8199</v>
      </c>
      <c r="L555" s="14" t="s">
        <v>8199</v>
      </c>
      <c r="M555" s="14" t="s">
        <v>8199</v>
      </c>
      <c r="N555" s="14" t="s">
        <v>8199</v>
      </c>
      <c r="O555" s="14" t="s">
        <v>8199</v>
      </c>
    </row>
    <row r="556" spans="1:15" x14ac:dyDescent="0.25">
      <c r="A556">
        <v>100</v>
      </c>
      <c r="B556">
        <v>21500</v>
      </c>
      <c r="C556">
        <v>4</v>
      </c>
      <c r="D556" t="s">
        <v>809</v>
      </c>
      <c r="E556" s="3">
        <v>2.5</v>
      </c>
      <c r="F556">
        <v>270</v>
      </c>
      <c r="G556" s="2" t="s">
        <v>650</v>
      </c>
      <c r="I556" s="2" t="s">
        <v>650</v>
      </c>
      <c r="J556" s="14" t="s">
        <v>8199</v>
      </c>
      <c r="K556" s="14" t="s">
        <v>8199</v>
      </c>
      <c r="L556" s="14" t="s">
        <v>8199</v>
      </c>
      <c r="M556" s="14" t="s">
        <v>8199</v>
      </c>
      <c r="N556" s="14" t="s">
        <v>8199</v>
      </c>
      <c r="O556" s="14" t="s">
        <v>8199</v>
      </c>
    </row>
    <row r="557" spans="1:15" x14ac:dyDescent="0.25">
      <c r="A557">
        <v>100</v>
      </c>
      <c r="B557">
        <v>21550</v>
      </c>
      <c r="C557">
        <v>9</v>
      </c>
      <c r="D557" t="s">
        <v>810</v>
      </c>
      <c r="E557" s="3">
        <v>2.5</v>
      </c>
      <c r="F557">
        <v>623</v>
      </c>
      <c r="G557" s="2" t="s">
        <v>650</v>
      </c>
      <c r="H557" s="2"/>
      <c r="I557" s="2" t="s">
        <v>650</v>
      </c>
      <c r="J557" s="14" t="s">
        <v>8199</v>
      </c>
      <c r="K557" s="14" t="s">
        <v>8199</v>
      </c>
      <c r="L557" s="14" t="s">
        <v>8199</v>
      </c>
      <c r="M557" s="14" t="s">
        <v>8199</v>
      </c>
      <c r="N557" s="14" t="s">
        <v>8199</v>
      </c>
      <c r="O557" s="14" t="s">
        <v>8199</v>
      </c>
    </row>
    <row r="558" spans="1:15" x14ac:dyDescent="0.25">
      <c r="A558">
        <v>100</v>
      </c>
      <c r="B558">
        <v>21600</v>
      </c>
      <c r="C558">
        <v>2</v>
      </c>
      <c r="D558" t="s">
        <v>812</v>
      </c>
      <c r="E558" s="3">
        <v>2.5</v>
      </c>
      <c r="F558">
        <v>623</v>
      </c>
      <c r="G558" s="2" t="s">
        <v>650</v>
      </c>
      <c r="H558" s="2"/>
      <c r="I558" s="2" t="s">
        <v>811</v>
      </c>
      <c r="J558" s="14" t="s">
        <v>8199</v>
      </c>
      <c r="K558" s="14" t="s">
        <v>8199</v>
      </c>
      <c r="L558" s="14" t="s">
        <v>8199</v>
      </c>
      <c r="M558" s="14" t="s">
        <v>8199</v>
      </c>
      <c r="N558" s="14" t="s">
        <v>8199</v>
      </c>
      <c r="O558" s="14" t="s">
        <v>8199</v>
      </c>
    </row>
    <row r="559" spans="1:15" x14ac:dyDescent="0.25">
      <c r="A559">
        <v>100</v>
      </c>
      <c r="B559">
        <v>21650</v>
      </c>
      <c r="C559">
        <v>7</v>
      </c>
      <c r="D559" t="s">
        <v>813</v>
      </c>
      <c r="E559" s="3">
        <v>2.5</v>
      </c>
      <c r="F559">
        <v>270</v>
      </c>
      <c r="G559" s="2" t="s">
        <v>650</v>
      </c>
      <c r="I559" s="2" t="s">
        <v>650</v>
      </c>
      <c r="J559" s="14" t="s">
        <v>8199</v>
      </c>
      <c r="K559" s="14" t="s">
        <v>8199</v>
      </c>
      <c r="L559" s="14" t="s">
        <v>8199</v>
      </c>
      <c r="M559" s="14" t="s">
        <v>8199</v>
      </c>
      <c r="N559" s="14" t="s">
        <v>8199</v>
      </c>
      <c r="O559" s="14" t="s">
        <v>8199</v>
      </c>
    </row>
    <row r="560" spans="1:15" x14ac:dyDescent="0.25">
      <c r="A560">
        <v>100</v>
      </c>
      <c r="B560">
        <v>21700</v>
      </c>
      <c r="C560">
        <v>0</v>
      </c>
      <c r="D560" t="s">
        <v>814</v>
      </c>
      <c r="E560" s="3">
        <v>9</v>
      </c>
      <c r="F560">
        <v>270</v>
      </c>
      <c r="G560" s="2" t="s">
        <v>528</v>
      </c>
      <c r="I560" s="2" t="s">
        <v>528</v>
      </c>
      <c r="J560" s="14" t="s">
        <v>8199</v>
      </c>
      <c r="K560" s="14" t="s">
        <v>8199</v>
      </c>
      <c r="L560" s="14" t="s">
        <v>8199</v>
      </c>
      <c r="M560" s="14" t="s">
        <v>8199</v>
      </c>
      <c r="N560" s="14" t="s">
        <v>8199</v>
      </c>
      <c r="O560" s="14" t="s">
        <v>8199</v>
      </c>
    </row>
    <row r="561" spans="1:15" x14ac:dyDescent="0.25">
      <c r="A561">
        <v>100</v>
      </c>
      <c r="B561">
        <v>21750</v>
      </c>
      <c r="C561">
        <v>5</v>
      </c>
      <c r="D561" t="s">
        <v>815</v>
      </c>
      <c r="E561" s="3">
        <v>13.5</v>
      </c>
      <c r="F561">
        <v>270</v>
      </c>
      <c r="G561" s="2" t="s">
        <v>528</v>
      </c>
      <c r="I561" s="2" t="s">
        <v>528</v>
      </c>
      <c r="J561" s="14" t="s">
        <v>8199</v>
      </c>
      <c r="K561" s="14" t="s">
        <v>8199</v>
      </c>
      <c r="L561" s="14" t="s">
        <v>8199</v>
      </c>
      <c r="M561" s="14" t="s">
        <v>8199</v>
      </c>
      <c r="N561" s="14" t="s">
        <v>8199</v>
      </c>
      <c r="O561" s="14" t="s">
        <v>8199</v>
      </c>
    </row>
    <row r="562" spans="1:15" x14ac:dyDescent="0.25">
      <c r="A562">
        <v>100</v>
      </c>
      <c r="B562">
        <v>21800</v>
      </c>
      <c r="C562">
        <v>8</v>
      </c>
      <c r="D562" t="s">
        <v>816</v>
      </c>
      <c r="E562" s="3">
        <v>2.5</v>
      </c>
      <c r="F562">
        <v>270</v>
      </c>
      <c r="G562" s="2" t="s">
        <v>528</v>
      </c>
      <c r="I562" s="2" t="s">
        <v>528</v>
      </c>
      <c r="J562" s="14" t="s">
        <v>8199</v>
      </c>
      <c r="K562" s="14" t="s">
        <v>8199</v>
      </c>
      <c r="L562" s="14" t="s">
        <v>8199</v>
      </c>
      <c r="M562" s="14" t="s">
        <v>8199</v>
      </c>
      <c r="N562" s="14" t="s">
        <v>8199</v>
      </c>
      <c r="O562" s="14" t="s">
        <v>8199</v>
      </c>
    </row>
    <row r="563" spans="1:15" x14ac:dyDescent="0.25">
      <c r="A563">
        <v>100</v>
      </c>
      <c r="B563">
        <v>21825</v>
      </c>
      <c r="C563">
        <v>5</v>
      </c>
      <c r="D563" t="s">
        <v>817</v>
      </c>
      <c r="E563" s="3">
        <v>2.5</v>
      </c>
      <c r="F563">
        <v>270</v>
      </c>
      <c r="G563" s="2" t="s">
        <v>528</v>
      </c>
      <c r="I563" s="2" t="s">
        <v>528</v>
      </c>
      <c r="J563" s="14" t="s">
        <v>8199</v>
      </c>
      <c r="K563" s="14" t="s">
        <v>8199</v>
      </c>
      <c r="L563" s="14" t="s">
        <v>8199</v>
      </c>
      <c r="M563" s="14" t="s">
        <v>8199</v>
      </c>
      <c r="N563" s="14" t="s">
        <v>8199</v>
      </c>
      <c r="O563" s="14" t="s">
        <v>8199</v>
      </c>
    </row>
    <row r="564" spans="1:15" x14ac:dyDescent="0.25">
      <c r="A564">
        <v>100</v>
      </c>
      <c r="B564">
        <v>21850</v>
      </c>
      <c r="C564">
        <v>3</v>
      </c>
      <c r="D564" t="s">
        <v>818</v>
      </c>
      <c r="E564" s="3">
        <v>3.5</v>
      </c>
      <c r="F564">
        <v>270</v>
      </c>
      <c r="G564" s="2" t="s">
        <v>528</v>
      </c>
      <c r="I564" s="2" t="s">
        <v>528</v>
      </c>
      <c r="J564" s="14" t="s">
        <v>8199</v>
      </c>
      <c r="K564" s="14" t="s">
        <v>8199</v>
      </c>
      <c r="L564" s="14" t="s">
        <v>8199</v>
      </c>
      <c r="M564" s="14" t="s">
        <v>8199</v>
      </c>
      <c r="N564" s="14" t="s">
        <v>8199</v>
      </c>
      <c r="O564" s="14" t="s">
        <v>8199</v>
      </c>
    </row>
    <row r="565" spans="1:15" x14ac:dyDescent="0.25">
      <c r="A565">
        <v>100</v>
      </c>
      <c r="B565">
        <v>21900</v>
      </c>
      <c r="C565">
        <v>6</v>
      </c>
      <c r="D565" t="s">
        <v>819</v>
      </c>
      <c r="E565" s="3">
        <v>9</v>
      </c>
      <c r="F565">
        <v>270</v>
      </c>
      <c r="G565" s="2" t="s">
        <v>528</v>
      </c>
      <c r="I565" s="2" t="s">
        <v>528</v>
      </c>
      <c r="J565" s="14" t="s">
        <v>8199</v>
      </c>
      <c r="K565" s="14" t="s">
        <v>8199</v>
      </c>
      <c r="L565" s="14" t="s">
        <v>8199</v>
      </c>
      <c r="M565" s="14" t="s">
        <v>8199</v>
      </c>
      <c r="N565" s="14" t="s">
        <v>8199</v>
      </c>
      <c r="O565" s="14" t="s">
        <v>8199</v>
      </c>
    </row>
    <row r="566" spans="1:15" x14ac:dyDescent="0.25">
      <c r="A566">
        <v>100</v>
      </c>
      <c r="B566">
        <v>21908</v>
      </c>
      <c r="C566">
        <v>9</v>
      </c>
      <c r="D566" t="s">
        <v>820</v>
      </c>
      <c r="E566" s="3">
        <v>11</v>
      </c>
      <c r="F566">
        <v>623</v>
      </c>
      <c r="G566" s="2" t="s">
        <v>528</v>
      </c>
      <c r="H566" s="2"/>
      <c r="I566" s="2" t="s">
        <v>729</v>
      </c>
      <c r="J566" s="14" t="s">
        <v>8199</v>
      </c>
      <c r="K566" s="14" t="s">
        <v>8199</v>
      </c>
      <c r="L566" s="14" t="s">
        <v>8199</v>
      </c>
      <c r="M566" s="14" t="s">
        <v>8199</v>
      </c>
      <c r="N566" s="14" t="s">
        <v>8199</v>
      </c>
      <c r="O566" s="14" t="s">
        <v>8199</v>
      </c>
    </row>
    <row r="567" spans="1:15" x14ac:dyDescent="0.25">
      <c r="A567">
        <v>100</v>
      </c>
      <c r="B567">
        <v>21910</v>
      </c>
      <c r="C567">
        <v>5</v>
      </c>
      <c r="D567" t="s">
        <v>821</v>
      </c>
      <c r="E567" s="3">
        <v>26.5</v>
      </c>
      <c r="F567">
        <v>623</v>
      </c>
      <c r="G567" s="2" t="s">
        <v>528</v>
      </c>
      <c r="H567" s="2"/>
      <c r="I567" s="2" t="s">
        <v>822</v>
      </c>
      <c r="J567" s="14" t="s">
        <v>8199</v>
      </c>
      <c r="K567" s="14" t="s">
        <v>8199</v>
      </c>
      <c r="L567" s="14" t="s">
        <v>8199</v>
      </c>
      <c r="M567" s="14" t="s">
        <v>8199</v>
      </c>
      <c r="N567" s="14" t="s">
        <v>8199</v>
      </c>
      <c r="O567" s="14" t="s">
        <v>8199</v>
      </c>
    </row>
    <row r="568" spans="1:15" x14ac:dyDescent="0.25">
      <c r="A568">
        <v>100</v>
      </c>
      <c r="B568">
        <v>21912</v>
      </c>
      <c r="C568">
        <v>1</v>
      </c>
      <c r="D568" t="s">
        <v>823</v>
      </c>
      <c r="E568" s="3">
        <v>10</v>
      </c>
      <c r="F568">
        <v>270</v>
      </c>
      <c r="G568" s="2" t="s">
        <v>528</v>
      </c>
      <c r="I568" s="2" t="s">
        <v>528</v>
      </c>
      <c r="J568" s="14" t="s">
        <v>8199</v>
      </c>
      <c r="K568" s="14" t="s">
        <v>8199</v>
      </c>
      <c r="L568" s="14" t="s">
        <v>8199</v>
      </c>
      <c r="M568" s="14" t="s">
        <v>8199</v>
      </c>
      <c r="N568" s="14" t="s">
        <v>8199</v>
      </c>
      <c r="O568" s="14" t="s">
        <v>8199</v>
      </c>
    </row>
    <row r="569" spans="1:15" x14ac:dyDescent="0.25">
      <c r="A569">
        <v>100</v>
      </c>
      <c r="B569">
        <v>21914</v>
      </c>
      <c r="C569">
        <v>7</v>
      </c>
      <c r="D569" t="s">
        <v>824</v>
      </c>
      <c r="E569" s="3">
        <v>13.5</v>
      </c>
      <c r="F569">
        <v>270</v>
      </c>
      <c r="G569" s="2" t="s">
        <v>528</v>
      </c>
      <c r="I569" s="2" t="s">
        <v>528</v>
      </c>
      <c r="J569" s="14" t="s">
        <v>8199</v>
      </c>
      <c r="K569" s="14" t="s">
        <v>8199</v>
      </c>
      <c r="L569" s="14" t="s">
        <v>8199</v>
      </c>
      <c r="M569" s="14" t="s">
        <v>8199</v>
      </c>
      <c r="N569" s="14" t="s">
        <v>8199</v>
      </c>
      <c r="O569" s="14" t="s">
        <v>8199</v>
      </c>
    </row>
    <row r="570" spans="1:15" x14ac:dyDescent="0.25">
      <c r="A570">
        <v>100</v>
      </c>
      <c r="B570">
        <v>21925</v>
      </c>
      <c r="C570">
        <v>3</v>
      </c>
      <c r="D570" t="s">
        <v>825</v>
      </c>
      <c r="E570" s="3">
        <v>14.5</v>
      </c>
      <c r="F570">
        <v>270</v>
      </c>
      <c r="G570" s="2" t="s">
        <v>528</v>
      </c>
      <c r="I570" s="2" t="s">
        <v>528</v>
      </c>
      <c r="J570" s="14" t="s">
        <v>8199</v>
      </c>
      <c r="K570" s="14" t="s">
        <v>8199</v>
      </c>
      <c r="L570" s="14" t="s">
        <v>8199</v>
      </c>
      <c r="M570" s="14" t="s">
        <v>8199</v>
      </c>
      <c r="N570" s="14" t="s">
        <v>8199</v>
      </c>
      <c r="O570" s="14" t="s">
        <v>8199</v>
      </c>
    </row>
    <row r="571" spans="1:15" x14ac:dyDescent="0.25">
      <c r="A571">
        <v>100</v>
      </c>
      <c r="B571">
        <v>21935</v>
      </c>
      <c r="C571">
        <v>2</v>
      </c>
      <c r="D571" t="s">
        <v>826</v>
      </c>
      <c r="E571" s="3">
        <v>11</v>
      </c>
      <c r="F571">
        <v>623</v>
      </c>
      <c r="G571" s="2" t="s">
        <v>528</v>
      </c>
      <c r="H571" s="2"/>
      <c r="I571" s="2" t="s">
        <v>827</v>
      </c>
      <c r="J571" s="14" t="s">
        <v>8199</v>
      </c>
      <c r="K571" s="14" t="s">
        <v>8199</v>
      </c>
      <c r="L571" s="14" t="s">
        <v>8199</v>
      </c>
      <c r="M571" s="14" t="s">
        <v>8199</v>
      </c>
      <c r="N571" s="14" t="s">
        <v>8199</v>
      </c>
      <c r="O571" s="14" t="s">
        <v>8199</v>
      </c>
    </row>
    <row r="572" spans="1:15" x14ac:dyDescent="0.25">
      <c r="A572">
        <v>100</v>
      </c>
      <c r="B572">
        <v>21938</v>
      </c>
      <c r="C572">
        <v>6</v>
      </c>
      <c r="D572" t="s">
        <v>828</v>
      </c>
      <c r="E572" s="3">
        <v>9</v>
      </c>
      <c r="F572">
        <v>270</v>
      </c>
      <c r="G572" s="2" t="s">
        <v>528</v>
      </c>
      <c r="I572" s="2" t="s">
        <v>528</v>
      </c>
      <c r="J572" s="14" t="s">
        <v>8199</v>
      </c>
      <c r="K572" s="14" t="s">
        <v>8199</v>
      </c>
      <c r="L572" s="14" t="s">
        <v>8199</v>
      </c>
      <c r="M572" s="14" t="s">
        <v>8199</v>
      </c>
      <c r="N572" s="14" t="s">
        <v>8199</v>
      </c>
      <c r="O572" s="14" t="s">
        <v>8199</v>
      </c>
    </row>
    <row r="573" spans="1:15" x14ac:dyDescent="0.25">
      <c r="A573">
        <v>100</v>
      </c>
      <c r="B573">
        <v>21950</v>
      </c>
      <c r="C573">
        <v>1</v>
      </c>
      <c r="D573" t="s">
        <v>829</v>
      </c>
      <c r="E573" s="3">
        <v>2.5</v>
      </c>
      <c r="F573">
        <v>270</v>
      </c>
      <c r="G573" s="2" t="s">
        <v>528</v>
      </c>
      <c r="I573" s="2" t="s">
        <v>528</v>
      </c>
      <c r="J573" s="14" t="s">
        <v>8199</v>
      </c>
      <c r="K573" s="14" t="s">
        <v>8199</v>
      </c>
      <c r="L573" s="14" t="s">
        <v>8199</v>
      </c>
      <c r="M573" s="14" t="s">
        <v>8199</v>
      </c>
      <c r="N573" s="14" t="s">
        <v>8199</v>
      </c>
      <c r="O573" s="14" t="s">
        <v>8199</v>
      </c>
    </row>
    <row r="574" spans="1:15" x14ac:dyDescent="0.25">
      <c r="A574">
        <v>100</v>
      </c>
      <c r="B574">
        <v>22000</v>
      </c>
      <c r="C574">
        <v>4</v>
      </c>
      <c r="D574" t="s">
        <v>830</v>
      </c>
      <c r="E574" s="3">
        <v>3.5</v>
      </c>
      <c r="F574">
        <v>270</v>
      </c>
      <c r="G574" s="2" t="s">
        <v>528</v>
      </c>
      <c r="I574" s="2" t="s">
        <v>528</v>
      </c>
      <c r="J574" s="14" t="s">
        <v>8199</v>
      </c>
      <c r="K574" s="14" t="s">
        <v>8199</v>
      </c>
      <c r="L574" s="14" t="s">
        <v>8199</v>
      </c>
      <c r="M574" s="14" t="s">
        <v>8199</v>
      </c>
      <c r="N574" s="14" t="s">
        <v>8199</v>
      </c>
      <c r="O574" s="14" t="s">
        <v>8199</v>
      </c>
    </row>
    <row r="575" spans="1:15" x14ac:dyDescent="0.25">
      <c r="A575">
        <v>100</v>
      </c>
      <c r="B575">
        <v>22050</v>
      </c>
      <c r="C575">
        <v>9</v>
      </c>
      <c r="D575" t="s">
        <v>831</v>
      </c>
      <c r="E575" s="3">
        <v>4.5</v>
      </c>
      <c r="F575">
        <v>270</v>
      </c>
      <c r="G575" s="2" t="s">
        <v>528</v>
      </c>
      <c r="I575" s="2" t="s">
        <v>528</v>
      </c>
      <c r="J575" s="14" t="s">
        <v>8199</v>
      </c>
      <c r="K575" s="14" t="s">
        <v>8199</v>
      </c>
      <c r="L575" s="14" t="s">
        <v>8199</v>
      </c>
      <c r="M575" s="14" t="s">
        <v>8199</v>
      </c>
      <c r="N575" s="14" t="s">
        <v>8199</v>
      </c>
      <c r="O575" s="14" t="s">
        <v>8199</v>
      </c>
    </row>
    <row r="576" spans="1:15" x14ac:dyDescent="0.25">
      <c r="A576">
        <v>100</v>
      </c>
      <c r="B576">
        <v>22100</v>
      </c>
      <c r="C576">
        <v>2</v>
      </c>
      <c r="D576" t="s">
        <v>832</v>
      </c>
      <c r="E576" s="3">
        <v>9</v>
      </c>
      <c r="F576">
        <v>270</v>
      </c>
      <c r="G576" s="2" t="s">
        <v>528</v>
      </c>
      <c r="I576" s="2" t="s">
        <v>528</v>
      </c>
      <c r="J576" s="14" t="s">
        <v>8199</v>
      </c>
      <c r="K576" s="14" t="s">
        <v>8199</v>
      </c>
      <c r="L576" s="14" t="s">
        <v>8199</v>
      </c>
      <c r="M576" s="14" t="s">
        <v>8199</v>
      </c>
      <c r="N576" s="14" t="s">
        <v>8199</v>
      </c>
      <c r="O576" s="14" t="s">
        <v>8199</v>
      </c>
    </row>
    <row r="577" spans="1:15" x14ac:dyDescent="0.25">
      <c r="A577">
        <v>100</v>
      </c>
      <c r="B577">
        <v>22106</v>
      </c>
      <c r="C577">
        <v>9</v>
      </c>
      <c r="D577" t="s">
        <v>833</v>
      </c>
      <c r="E577" s="3">
        <v>13.5</v>
      </c>
      <c r="F577">
        <v>270</v>
      </c>
      <c r="G577" s="2" t="s">
        <v>528</v>
      </c>
      <c r="I577" s="2" t="s">
        <v>528</v>
      </c>
      <c r="J577" s="14" t="s">
        <v>8199</v>
      </c>
      <c r="K577" s="14" t="s">
        <v>8199</v>
      </c>
      <c r="L577" s="14" t="s">
        <v>8199</v>
      </c>
      <c r="M577" s="14" t="s">
        <v>8199</v>
      </c>
      <c r="N577" s="14" t="s">
        <v>8199</v>
      </c>
      <c r="O577" s="14" t="s">
        <v>8199</v>
      </c>
    </row>
    <row r="578" spans="1:15" x14ac:dyDescent="0.25">
      <c r="A578">
        <v>100</v>
      </c>
      <c r="B578">
        <v>22112</v>
      </c>
      <c r="C578">
        <v>7</v>
      </c>
      <c r="D578" t="s">
        <v>834</v>
      </c>
      <c r="E578" s="3">
        <v>21</v>
      </c>
      <c r="F578">
        <v>270</v>
      </c>
      <c r="G578" s="2" t="s">
        <v>528</v>
      </c>
      <c r="I578" s="2" t="s">
        <v>528</v>
      </c>
      <c r="J578" s="14" t="s">
        <v>8199</v>
      </c>
      <c r="K578" s="14" t="s">
        <v>8199</v>
      </c>
      <c r="L578" s="14" t="s">
        <v>8199</v>
      </c>
      <c r="M578" s="14" t="s">
        <v>8199</v>
      </c>
      <c r="N578" s="14" t="s">
        <v>8199</v>
      </c>
      <c r="O578" s="14" t="s">
        <v>8199</v>
      </c>
    </row>
    <row r="579" spans="1:15" x14ac:dyDescent="0.25">
      <c r="A579">
        <v>100</v>
      </c>
      <c r="B579">
        <v>22115</v>
      </c>
      <c r="C579">
        <v>0</v>
      </c>
      <c r="D579" t="s">
        <v>835</v>
      </c>
      <c r="E579" s="3">
        <v>14.5</v>
      </c>
      <c r="F579">
        <v>270</v>
      </c>
      <c r="G579" s="2" t="s">
        <v>650</v>
      </c>
      <c r="I579" s="2" t="s">
        <v>650</v>
      </c>
      <c r="J579" s="14" t="s">
        <v>8199</v>
      </c>
      <c r="K579" s="14" t="s">
        <v>8199</v>
      </c>
      <c r="L579" s="14" t="s">
        <v>8199</v>
      </c>
      <c r="M579" s="14" t="s">
        <v>8199</v>
      </c>
      <c r="N579" s="14" t="s">
        <v>8199</v>
      </c>
      <c r="O579" s="14" t="s">
        <v>8199</v>
      </c>
    </row>
    <row r="580" spans="1:15" x14ac:dyDescent="0.25">
      <c r="A580">
        <v>100</v>
      </c>
      <c r="B580">
        <v>22120</v>
      </c>
      <c r="C580">
        <v>0</v>
      </c>
      <c r="D580" t="s">
        <v>836</v>
      </c>
      <c r="E580" s="3">
        <v>43</v>
      </c>
      <c r="F580">
        <v>270</v>
      </c>
      <c r="G580" s="2" t="s">
        <v>650</v>
      </c>
      <c r="H580" s="2"/>
      <c r="I580" s="2" t="s">
        <v>650</v>
      </c>
      <c r="J580" s="14" t="s">
        <v>8199</v>
      </c>
      <c r="K580" s="14" t="s">
        <v>8199</v>
      </c>
      <c r="L580" s="14" t="s">
        <v>8199</v>
      </c>
      <c r="M580" s="14" t="s">
        <v>8199</v>
      </c>
      <c r="N580" s="14" t="s">
        <v>8199</v>
      </c>
      <c r="O580" s="14" t="s">
        <v>8199</v>
      </c>
    </row>
    <row r="581" spans="1:15" x14ac:dyDescent="0.25">
      <c r="A581">
        <v>100</v>
      </c>
      <c r="B581">
        <v>22130</v>
      </c>
      <c r="C581">
        <v>9</v>
      </c>
      <c r="D581" t="s">
        <v>837</v>
      </c>
      <c r="E581" s="3">
        <v>15.5</v>
      </c>
      <c r="F581">
        <v>270</v>
      </c>
      <c r="G581" s="2" t="s">
        <v>528</v>
      </c>
      <c r="I581" s="2" t="s">
        <v>528</v>
      </c>
      <c r="J581" s="14" t="s">
        <v>8199</v>
      </c>
      <c r="K581" s="14" t="s">
        <v>8199</v>
      </c>
      <c r="L581" s="14" t="s">
        <v>8199</v>
      </c>
      <c r="M581" s="14" t="s">
        <v>8199</v>
      </c>
      <c r="N581" s="14" t="s">
        <v>8199</v>
      </c>
      <c r="O581" s="14" t="s">
        <v>8199</v>
      </c>
    </row>
    <row r="582" spans="1:15" x14ac:dyDescent="0.25">
      <c r="A582">
        <v>100</v>
      </c>
      <c r="B582">
        <v>22200</v>
      </c>
      <c r="C582">
        <v>0</v>
      </c>
      <c r="D582" t="s">
        <v>838</v>
      </c>
      <c r="E582" s="3">
        <v>0</v>
      </c>
      <c r="F582">
        <v>270</v>
      </c>
      <c r="G582" s="2" t="s">
        <v>650</v>
      </c>
      <c r="I582" s="2" t="s">
        <v>650</v>
      </c>
      <c r="J582" s="14" t="s">
        <v>8199</v>
      </c>
      <c r="K582" s="14" t="s">
        <v>8199</v>
      </c>
      <c r="L582" s="14" t="s">
        <v>8199</v>
      </c>
      <c r="M582" s="14" t="s">
        <v>8199</v>
      </c>
      <c r="N582" s="14" t="s">
        <v>8199</v>
      </c>
      <c r="O582" s="14" t="s">
        <v>8199</v>
      </c>
    </row>
    <row r="583" spans="1:15" x14ac:dyDescent="0.25">
      <c r="A583">
        <v>100</v>
      </c>
      <c r="B583">
        <v>22300</v>
      </c>
      <c r="C583">
        <v>8</v>
      </c>
      <c r="D583" t="s">
        <v>839</v>
      </c>
      <c r="E583" s="3">
        <v>26.5</v>
      </c>
      <c r="F583">
        <v>270</v>
      </c>
      <c r="G583" s="2" t="s">
        <v>517</v>
      </c>
      <c r="I583" s="2" t="s">
        <v>517</v>
      </c>
      <c r="J583" s="14" t="s">
        <v>8199</v>
      </c>
      <c r="K583" s="14" t="s">
        <v>8199</v>
      </c>
      <c r="L583" s="14" t="s">
        <v>8199</v>
      </c>
      <c r="M583" s="14" t="s">
        <v>8199</v>
      </c>
      <c r="N583" s="14" t="s">
        <v>8199</v>
      </c>
      <c r="O583" s="14" t="s">
        <v>8199</v>
      </c>
    </row>
    <row r="584" spans="1:15" x14ac:dyDescent="0.25">
      <c r="A584">
        <v>100</v>
      </c>
      <c r="B584">
        <v>22350</v>
      </c>
      <c r="C584">
        <v>3</v>
      </c>
      <c r="D584" t="s">
        <v>840</v>
      </c>
      <c r="E584" s="3">
        <v>21</v>
      </c>
      <c r="F584">
        <v>270</v>
      </c>
      <c r="G584" s="2" t="s">
        <v>517</v>
      </c>
      <c r="I584" s="2" t="s">
        <v>517</v>
      </c>
      <c r="J584" s="14" t="s">
        <v>8199</v>
      </c>
      <c r="K584" s="14" t="s">
        <v>8199</v>
      </c>
      <c r="L584" s="14" t="s">
        <v>8199</v>
      </c>
      <c r="M584" s="14" t="s">
        <v>8199</v>
      </c>
      <c r="N584" s="14" t="s">
        <v>8199</v>
      </c>
      <c r="O584" s="14" t="s">
        <v>8199</v>
      </c>
    </row>
    <row r="585" spans="1:15" x14ac:dyDescent="0.25">
      <c r="A585">
        <v>100</v>
      </c>
      <c r="B585">
        <v>22400</v>
      </c>
      <c r="C585">
        <v>6</v>
      </c>
      <c r="D585" t="s">
        <v>841</v>
      </c>
      <c r="E585" s="3">
        <v>80.5</v>
      </c>
      <c r="F585">
        <v>270</v>
      </c>
      <c r="G585" s="2" t="s">
        <v>517</v>
      </c>
      <c r="I585" s="2" t="s">
        <v>517</v>
      </c>
      <c r="J585" s="14" t="s">
        <v>8199</v>
      </c>
      <c r="K585" s="14" t="s">
        <v>8199</v>
      </c>
      <c r="L585" s="14" t="s">
        <v>8199</v>
      </c>
      <c r="M585" s="14" t="s">
        <v>8199</v>
      </c>
      <c r="N585" s="14" t="s">
        <v>8199</v>
      </c>
      <c r="O585" s="14" t="s">
        <v>8199</v>
      </c>
    </row>
    <row r="586" spans="1:15" x14ac:dyDescent="0.25">
      <c r="A586">
        <v>100</v>
      </c>
      <c r="B586">
        <v>22450</v>
      </c>
      <c r="C586">
        <v>1</v>
      </c>
      <c r="D586" t="s">
        <v>842</v>
      </c>
      <c r="E586" s="3">
        <v>29</v>
      </c>
      <c r="F586">
        <v>270</v>
      </c>
      <c r="G586" s="2" t="s">
        <v>517</v>
      </c>
      <c r="I586" s="2" t="s">
        <v>517</v>
      </c>
      <c r="J586" s="14" t="s">
        <v>8199</v>
      </c>
      <c r="K586" s="14" t="s">
        <v>8199</v>
      </c>
      <c r="L586" s="14" t="s">
        <v>8199</v>
      </c>
      <c r="M586" s="14" t="s">
        <v>8199</v>
      </c>
      <c r="N586" s="14" t="s">
        <v>8199</v>
      </c>
      <c r="O586" s="14" t="s">
        <v>8199</v>
      </c>
    </row>
    <row r="587" spans="1:15" x14ac:dyDescent="0.25">
      <c r="A587">
        <v>100</v>
      </c>
      <c r="B587">
        <v>22500</v>
      </c>
      <c r="C587">
        <v>3</v>
      </c>
      <c r="D587" t="s">
        <v>843</v>
      </c>
      <c r="E587" s="3">
        <v>49.5</v>
      </c>
      <c r="F587">
        <v>270</v>
      </c>
      <c r="G587" s="2" t="s">
        <v>517</v>
      </c>
      <c r="I587" s="2" t="s">
        <v>517</v>
      </c>
      <c r="J587" s="14" t="s">
        <v>8199</v>
      </c>
      <c r="K587" s="14" t="s">
        <v>8199</v>
      </c>
      <c r="L587" s="14" t="s">
        <v>8199</v>
      </c>
      <c r="M587" s="14" t="s">
        <v>8199</v>
      </c>
      <c r="N587" s="14" t="s">
        <v>8199</v>
      </c>
      <c r="O587" s="14" t="s">
        <v>8199</v>
      </c>
    </row>
    <row r="588" spans="1:15" x14ac:dyDescent="0.25">
      <c r="A588">
        <v>100</v>
      </c>
      <c r="B588">
        <v>22550</v>
      </c>
      <c r="C588">
        <v>8</v>
      </c>
      <c r="D588" t="s">
        <v>844</v>
      </c>
      <c r="E588" s="3">
        <v>34.5</v>
      </c>
      <c r="F588">
        <v>270</v>
      </c>
      <c r="G588" s="2" t="s">
        <v>517</v>
      </c>
      <c r="I588" s="2" t="s">
        <v>517</v>
      </c>
      <c r="J588" s="14" t="s">
        <v>8199</v>
      </c>
      <c r="K588" s="14" t="s">
        <v>8199</v>
      </c>
      <c r="L588" s="14" t="s">
        <v>8199</v>
      </c>
      <c r="M588" s="14" t="s">
        <v>8199</v>
      </c>
      <c r="N588" s="14" t="s">
        <v>8199</v>
      </c>
      <c r="O588" s="14" t="s">
        <v>8199</v>
      </c>
    </row>
    <row r="589" spans="1:15" x14ac:dyDescent="0.25">
      <c r="A589">
        <v>100</v>
      </c>
      <c r="B589">
        <v>22600</v>
      </c>
      <c r="C589">
        <v>1</v>
      </c>
      <c r="D589" t="s">
        <v>845</v>
      </c>
      <c r="E589" s="3">
        <v>13.5</v>
      </c>
      <c r="F589">
        <v>270</v>
      </c>
      <c r="G589" s="2" t="s">
        <v>528</v>
      </c>
      <c r="I589" s="2" t="s">
        <v>528</v>
      </c>
      <c r="J589" s="14" t="s">
        <v>8199</v>
      </c>
      <c r="K589" s="14" t="s">
        <v>8199</v>
      </c>
      <c r="L589" s="14" t="s">
        <v>8199</v>
      </c>
      <c r="M589" s="14" t="s">
        <v>8199</v>
      </c>
      <c r="N589" s="14" t="s">
        <v>8199</v>
      </c>
      <c r="O589" s="14" t="s">
        <v>8199</v>
      </c>
    </row>
    <row r="590" spans="1:15" x14ac:dyDescent="0.25">
      <c r="A590">
        <v>100</v>
      </c>
      <c r="B590">
        <v>22625</v>
      </c>
      <c r="C590">
        <v>8</v>
      </c>
      <c r="D590" t="s">
        <v>846</v>
      </c>
      <c r="E590" s="3">
        <v>48.5</v>
      </c>
      <c r="F590">
        <v>270</v>
      </c>
      <c r="G590" s="2" t="s">
        <v>528</v>
      </c>
      <c r="I590" s="2" t="s">
        <v>528</v>
      </c>
      <c r="J590" s="14" t="s">
        <v>8199</v>
      </c>
      <c r="K590" s="14" t="s">
        <v>8199</v>
      </c>
      <c r="L590" s="14" t="s">
        <v>8199</v>
      </c>
      <c r="M590" s="14" t="s">
        <v>8199</v>
      </c>
      <c r="N590" s="14" t="s">
        <v>8199</v>
      </c>
      <c r="O590" s="14" t="s">
        <v>8199</v>
      </c>
    </row>
    <row r="591" spans="1:15" x14ac:dyDescent="0.25">
      <c r="A591">
        <v>100</v>
      </c>
      <c r="B591">
        <v>22650</v>
      </c>
      <c r="C591">
        <v>6</v>
      </c>
      <c r="D591" t="s">
        <v>847</v>
      </c>
      <c r="E591" s="3">
        <v>113.5</v>
      </c>
      <c r="F591">
        <v>270</v>
      </c>
      <c r="G591" s="2" t="s">
        <v>528</v>
      </c>
      <c r="I591" s="2" t="s">
        <v>528</v>
      </c>
      <c r="J591" s="14" t="s">
        <v>8199</v>
      </c>
      <c r="K591" s="14" t="s">
        <v>8199</v>
      </c>
      <c r="L591" s="14" t="s">
        <v>8199</v>
      </c>
      <c r="M591" s="14" t="s">
        <v>8199</v>
      </c>
      <c r="N591" s="14" t="s">
        <v>8199</v>
      </c>
      <c r="O591" s="14" t="s">
        <v>8199</v>
      </c>
    </row>
    <row r="592" spans="1:15" x14ac:dyDescent="0.25">
      <c r="A592">
        <v>100</v>
      </c>
      <c r="B592">
        <v>22700</v>
      </c>
      <c r="C592">
        <v>9</v>
      </c>
      <c r="D592" t="s">
        <v>848</v>
      </c>
      <c r="E592" s="3">
        <v>100.5</v>
      </c>
      <c r="F592">
        <v>270</v>
      </c>
      <c r="G592" s="2" t="s">
        <v>528</v>
      </c>
      <c r="I592" s="2" t="s">
        <v>528</v>
      </c>
      <c r="J592" s="14" t="s">
        <v>8199</v>
      </c>
      <c r="K592" s="14" t="s">
        <v>8199</v>
      </c>
      <c r="L592" s="14" t="s">
        <v>8199</v>
      </c>
      <c r="M592" s="14" t="s">
        <v>8199</v>
      </c>
      <c r="N592" s="14" t="s">
        <v>8199</v>
      </c>
      <c r="O592" s="14" t="s">
        <v>8199</v>
      </c>
    </row>
    <row r="593" spans="1:15" x14ac:dyDescent="0.25">
      <c r="A593">
        <v>100</v>
      </c>
      <c r="B593">
        <v>22750</v>
      </c>
      <c r="C593">
        <v>4</v>
      </c>
      <c r="D593" t="s">
        <v>849</v>
      </c>
      <c r="E593" s="3">
        <v>12.5</v>
      </c>
      <c r="F593">
        <v>270</v>
      </c>
      <c r="G593" s="2" t="s">
        <v>528</v>
      </c>
      <c r="I593" s="2" t="s">
        <v>528</v>
      </c>
      <c r="J593" s="14" t="s">
        <v>8199</v>
      </c>
      <c r="K593" s="14" t="s">
        <v>8199</v>
      </c>
      <c r="L593" s="14" t="s">
        <v>8199</v>
      </c>
      <c r="M593" s="14" t="s">
        <v>8199</v>
      </c>
      <c r="N593" s="14" t="s">
        <v>8199</v>
      </c>
      <c r="O593" s="14" t="s">
        <v>8199</v>
      </c>
    </row>
    <row r="594" spans="1:15" x14ac:dyDescent="0.25">
      <c r="A594">
        <v>100</v>
      </c>
      <c r="B594">
        <v>22755</v>
      </c>
      <c r="C594">
        <v>3</v>
      </c>
      <c r="D594" t="s">
        <v>850</v>
      </c>
      <c r="E594" s="3">
        <v>13.5</v>
      </c>
      <c r="F594">
        <v>270</v>
      </c>
      <c r="G594" s="2" t="s">
        <v>528</v>
      </c>
      <c r="I594" s="2" t="s">
        <v>528</v>
      </c>
      <c r="J594" s="14" t="s">
        <v>8199</v>
      </c>
      <c r="K594" s="14" t="s">
        <v>8199</v>
      </c>
      <c r="L594" s="14" t="s">
        <v>8199</v>
      </c>
      <c r="M594" s="14" t="s">
        <v>8199</v>
      </c>
      <c r="N594" s="14" t="s">
        <v>8199</v>
      </c>
      <c r="O594" s="14" t="s">
        <v>8199</v>
      </c>
    </row>
    <row r="595" spans="1:15" x14ac:dyDescent="0.25">
      <c r="A595">
        <v>100</v>
      </c>
      <c r="B595">
        <v>22800</v>
      </c>
      <c r="C595">
        <v>7</v>
      </c>
      <c r="D595" t="s">
        <v>851</v>
      </c>
      <c r="E595" s="3">
        <v>26.5</v>
      </c>
      <c r="F595">
        <v>270</v>
      </c>
      <c r="G595" s="2" t="s">
        <v>650</v>
      </c>
      <c r="I595" s="2" t="s">
        <v>650</v>
      </c>
      <c r="J595" s="14" t="s">
        <v>8199</v>
      </c>
      <c r="K595" s="14" t="s">
        <v>8199</v>
      </c>
      <c r="L595" s="14" t="s">
        <v>8199</v>
      </c>
      <c r="M595" s="14" t="s">
        <v>8199</v>
      </c>
      <c r="N595" s="14" t="s">
        <v>8199</v>
      </c>
      <c r="O595" s="14" t="s">
        <v>8199</v>
      </c>
    </row>
    <row r="596" spans="1:15" x14ac:dyDescent="0.25">
      <c r="A596">
        <v>100</v>
      </c>
      <c r="B596">
        <v>22850</v>
      </c>
      <c r="C596">
        <v>2</v>
      </c>
      <c r="D596" t="s">
        <v>852</v>
      </c>
      <c r="E596" s="3">
        <v>21</v>
      </c>
      <c r="F596">
        <v>270</v>
      </c>
      <c r="G596" s="2" t="s">
        <v>650</v>
      </c>
      <c r="I596" s="2" t="s">
        <v>650</v>
      </c>
      <c r="J596" s="14" t="s">
        <v>8199</v>
      </c>
      <c r="K596" s="14" t="s">
        <v>8199</v>
      </c>
      <c r="L596" s="14" t="s">
        <v>8199</v>
      </c>
      <c r="M596" s="14" t="s">
        <v>8199</v>
      </c>
      <c r="N596" s="14" t="s">
        <v>8199</v>
      </c>
      <c r="O596" s="14" t="s">
        <v>8199</v>
      </c>
    </row>
    <row r="597" spans="1:15" x14ac:dyDescent="0.25">
      <c r="A597">
        <v>100</v>
      </c>
      <c r="B597">
        <v>22895</v>
      </c>
      <c r="C597">
        <v>7</v>
      </c>
      <c r="D597" t="s">
        <v>853</v>
      </c>
      <c r="E597" s="3">
        <v>1.5</v>
      </c>
      <c r="F597">
        <v>270</v>
      </c>
      <c r="G597" s="2" t="s">
        <v>528</v>
      </c>
      <c r="I597" s="2" t="s">
        <v>528</v>
      </c>
      <c r="J597" s="14" t="s">
        <v>8199</v>
      </c>
      <c r="K597" s="14" t="s">
        <v>8199</v>
      </c>
      <c r="L597" s="14" t="s">
        <v>8199</v>
      </c>
      <c r="M597" s="14" t="s">
        <v>8199</v>
      </c>
      <c r="N597" s="14" t="s">
        <v>8199</v>
      </c>
      <c r="O597" s="14" t="s">
        <v>8199</v>
      </c>
    </row>
    <row r="598" spans="1:15" x14ac:dyDescent="0.25">
      <c r="A598">
        <v>100</v>
      </c>
      <c r="B598">
        <v>22900</v>
      </c>
      <c r="C598">
        <v>5</v>
      </c>
      <c r="D598" t="s">
        <v>854</v>
      </c>
      <c r="E598" s="3">
        <v>13.5</v>
      </c>
      <c r="F598">
        <v>270</v>
      </c>
      <c r="G598" s="2" t="s">
        <v>650</v>
      </c>
      <c r="I598" s="2" t="s">
        <v>650</v>
      </c>
      <c r="J598" s="14" t="s">
        <v>8199</v>
      </c>
      <c r="K598" s="14" t="s">
        <v>8199</v>
      </c>
      <c r="L598" s="14" t="s">
        <v>8199</v>
      </c>
      <c r="M598" s="14" t="s">
        <v>8199</v>
      </c>
      <c r="N598" s="14" t="s">
        <v>8199</v>
      </c>
      <c r="O598" s="14" t="s">
        <v>8199</v>
      </c>
    </row>
    <row r="599" spans="1:15" x14ac:dyDescent="0.25">
      <c r="A599">
        <v>100</v>
      </c>
      <c r="B599">
        <v>22925</v>
      </c>
      <c r="C599">
        <v>2</v>
      </c>
      <c r="D599" t="s">
        <v>855</v>
      </c>
      <c r="E599" s="3">
        <v>53</v>
      </c>
      <c r="F599">
        <v>270</v>
      </c>
      <c r="G599" s="2" t="s">
        <v>650</v>
      </c>
      <c r="I599" s="2" t="s">
        <v>650</v>
      </c>
      <c r="J599" s="14" t="s">
        <v>8199</v>
      </c>
      <c r="K599" s="14" t="s">
        <v>8199</v>
      </c>
      <c r="L599" s="14" t="s">
        <v>8199</v>
      </c>
      <c r="M599" s="14" t="s">
        <v>8199</v>
      </c>
      <c r="N599" s="14" t="s">
        <v>8199</v>
      </c>
      <c r="O599" s="14" t="s">
        <v>8199</v>
      </c>
    </row>
    <row r="600" spans="1:15" x14ac:dyDescent="0.25">
      <c r="A600">
        <v>100</v>
      </c>
      <c r="B600">
        <v>22950</v>
      </c>
      <c r="C600">
        <v>0</v>
      </c>
      <c r="D600" t="s">
        <v>856</v>
      </c>
      <c r="E600" s="3">
        <v>34.5</v>
      </c>
      <c r="F600">
        <v>270</v>
      </c>
      <c r="G600" s="2" t="s">
        <v>528</v>
      </c>
      <c r="I600" s="2" t="s">
        <v>528</v>
      </c>
      <c r="J600" s="14" t="s">
        <v>8199</v>
      </c>
      <c r="K600" s="14" t="s">
        <v>8199</v>
      </c>
      <c r="L600" s="14" t="s">
        <v>8199</v>
      </c>
      <c r="M600" s="14" t="s">
        <v>8199</v>
      </c>
      <c r="N600" s="14" t="s">
        <v>8199</v>
      </c>
      <c r="O600" s="14" t="s">
        <v>8199</v>
      </c>
    </row>
    <row r="601" spans="1:15" x14ac:dyDescent="0.25">
      <c r="A601">
        <v>100</v>
      </c>
      <c r="B601">
        <v>23000</v>
      </c>
      <c r="C601">
        <v>3</v>
      </c>
      <c r="D601" t="s">
        <v>857</v>
      </c>
      <c r="E601" s="3">
        <v>29</v>
      </c>
      <c r="F601">
        <v>270</v>
      </c>
      <c r="G601" s="2" t="s">
        <v>528</v>
      </c>
      <c r="I601" s="2" t="s">
        <v>528</v>
      </c>
      <c r="J601" s="14" t="s">
        <v>8199</v>
      </c>
      <c r="K601" s="14" t="s">
        <v>8199</v>
      </c>
      <c r="L601" s="14" t="s">
        <v>8199</v>
      </c>
      <c r="M601" s="14" t="s">
        <v>8199</v>
      </c>
      <c r="N601" s="14" t="s">
        <v>8199</v>
      </c>
      <c r="O601" s="14" t="s">
        <v>8199</v>
      </c>
    </row>
    <row r="602" spans="1:15" x14ac:dyDescent="0.25">
      <c r="A602">
        <v>100</v>
      </c>
      <c r="B602">
        <v>23050</v>
      </c>
      <c r="C602">
        <v>8</v>
      </c>
      <c r="D602" t="s">
        <v>858</v>
      </c>
      <c r="E602" s="3">
        <v>26.5</v>
      </c>
      <c r="F602">
        <v>270</v>
      </c>
      <c r="G602" s="2" t="s">
        <v>528</v>
      </c>
      <c r="I602" s="2" t="s">
        <v>528</v>
      </c>
      <c r="J602" s="14" t="s">
        <v>8199</v>
      </c>
      <c r="K602" s="14" t="s">
        <v>8199</v>
      </c>
      <c r="L602" s="14" t="s">
        <v>8199</v>
      </c>
      <c r="M602" s="14" t="s">
        <v>8199</v>
      </c>
      <c r="N602" s="14" t="s">
        <v>8199</v>
      </c>
      <c r="O602" s="14" t="s">
        <v>8199</v>
      </c>
    </row>
    <row r="603" spans="1:15" x14ac:dyDescent="0.25">
      <c r="A603">
        <v>100</v>
      </c>
      <c r="B603">
        <v>23100</v>
      </c>
      <c r="C603">
        <v>1</v>
      </c>
      <c r="D603" t="s">
        <v>859</v>
      </c>
      <c r="E603" s="3">
        <v>13.5</v>
      </c>
      <c r="F603">
        <v>270</v>
      </c>
      <c r="G603" s="2" t="s">
        <v>528</v>
      </c>
      <c r="I603" s="2" t="s">
        <v>528</v>
      </c>
      <c r="J603" s="14" t="s">
        <v>8199</v>
      </c>
      <c r="K603" s="14" t="s">
        <v>8199</v>
      </c>
      <c r="L603" s="14" t="s">
        <v>8199</v>
      </c>
      <c r="M603" s="14" t="s">
        <v>8199</v>
      </c>
      <c r="N603" s="14" t="s">
        <v>8199</v>
      </c>
      <c r="O603" s="14" t="s">
        <v>8199</v>
      </c>
    </row>
    <row r="604" spans="1:15" x14ac:dyDescent="0.25">
      <c r="A604">
        <v>100</v>
      </c>
      <c r="B604">
        <v>23150</v>
      </c>
      <c r="C604">
        <v>6</v>
      </c>
      <c r="D604" t="s">
        <v>860</v>
      </c>
      <c r="E604" s="3">
        <v>15.5</v>
      </c>
      <c r="F604">
        <v>270</v>
      </c>
      <c r="G604" s="2" t="s">
        <v>528</v>
      </c>
      <c r="I604" s="2" t="s">
        <v>528</v>
      </c>
      <c r="J604" s="14" t="s">
        <v>8199</v>
      </c>
      <c r="K604" s="14" t="s">
        <v>8199</v>
      </c>
      <c r="L604" s="14" t="s">
        <v>8199</v>
      </c>
      <c r="M604" s="14" t="s">
        <v>8199</v>
      </c>
      <c r="N604" s="14" t="s">
        <v>8199</v>
      </c>
      <c r="O604" s="14" t="s">
        <v>8199</v>
      </c>
    </row>
    <row r="605" spans="1:15" x14ac:dyDescent="0.25">
      <c r="A605">
        <v>100</v>
      </c>
      <c r="B605">
        <v>23200</v>
      </c>
      <c r="C605">
        <v>9</v>
      </c>
      <c r="D605" t="s">
        <v>861</v>
      </c>
      <c r="E605" s="3">
        <v>21</v>
      </c>
      <c r="F605">
        <v>270</v>
      </c>
      <c r="G605" s="2" t="s">
        <v>528</v>
      </c>
      <c r="I605" s="2" t="s">
        <v>528</v>
      </c>
      <c r="J605" s="14" t="s">
        <v>8199</v>
      </c>
      <c r="K605" s="14" t="s">
        <v>8199</v>
      </c>
      <c r="L605" s="14" t="s">
        <v>8199</v>
      </c>
      <c r="M605" s="14" t="s">
        <v>8199</v>
      </c>
      <c r="N605" s="14" t="s">
        <v>8199</v>
      </c>
      <c r="O605" s="14" t="s">
        <v>8199</v>
      </c>
    </row>
    <row r="606" spans="1:15" x14ac:dyDescent="0.25">
      <c r="A606">
        <v>100</v>
      </c>
      <c r="B606">
        <v>26000</v>
      </c>
      <c r="C606">
        <v>0</v>
      </c>
      <c r="D606" t="s">
        <v>862</v>
      </c>
      <c r="E606" s="3">
        <v>0</v>
      </c>
      <c r="F606">
        <v>270</v>
      </c>
      <c r="G606" s="2" t="s">
        <v>528</v>
      </c>
      <c r="I606" s="2" t="s">
        <v>528</v>
      </c>
      <c r="J606" s="14" t="s">
        <v>8199</v>
      </c>
      <c r="K606" s="14" t="s">
        <v>8199</v>
      </c>
      <c r="L606" s="14" t="s">
        <v>8199</v>
      </c>
      <c r="M606" s="14" t="s">
        <v>8199</v>
      </c>
      <c r="N606" s="14" t="s">
        <v>8199</v>
      </c>
      <c r="O606" s="14" t="s">
        <v>8199</v>
      </c>
    </row>
    <row r="607" spans="1:15" x14ac:dyDescent="0.25">
      <c r="A607">
        <v>100</v>
      </c>
      <c r="B607">
        <v>26100</v>
      </c>
      <c r="C607">
        <v>8</v>
      </c>
      <c r="D607" t="s">
        <v>863</v>
      </c>
      <c r="E607" s="3">
        <v>57.5</v>
      </c>
      <c r="F607">
        <v>270</v>
      </c>
      <c r="G607" s="2" t="s">
        <v>528</v>
      </c>
      <c r="I607" s="2" t="s">
        <v>528</v>
      </c>
      <c r="J607" s="14" t="s">
        <v>8199</v>
      </c>
      <c r="K607" s="14" t="s">
        <v>8199</v>
      </c>
      <c r="L607" s="14" t="s">
        <v>8199</v>
      </c>
      <c r="M607" s="14" t="s">
        <v>8199</v>
      </c>
      <c r="N607" s="14" t="s">
        <v>8199</v>
      </c>
      <c r="O607" s="14" t="s">
        <v>8199</v>
      </c>
    </row>
    <row r="608" spans="1:15" x14ac:dyDescent="0.25">
      <c r="A608">
        <v>100</v>
      </c>
      <c r="B608">
        <v>26110</v>
      </c>
      <c r="C608">
        <v>7</v>
      </c>
      <c r="D608" t="s">
        <v>864</v>
      </c>
      <c r="E608" s="3">
        <v>146.5</v>
      </c>
      <c r="F608">
        <v>270</v>
      </c>
      <c r="G608" s="2" t="s">
        <v>650</v>
      </c>
      <c r="I608" s="2" t="s">
        <v>650</v>
      </c>
      <c r="J608" s="14" t="s">
        <v>8199</v>
      </c>
      <c r="K608" s="14" t="s">
        <v>8199</v>
      </c>
      <c r="L608" s="14" t="s">
        <v>8199</v>
      </c>
      <c r="M608" s="14" t="s">
        <v>8199</v>
      </c>
      <c r="N608" s="14" t="s">
        <v>8199</v>
      </c>
      <c r="O608" s="14" t="s">
        <v>8199</v>
      </c>
    </row>
    <row r="609" spans="1:15" x14ac:dyDescent="0.25">
      <c r="A609">
        <v>100</v>
      </c>
      <c r="B609">
        <v>26127</v>
      </c>
      <c r="C609">
        <v>1</v>
      </c>
      <c r="D609" t="s">
        <v>865</v>
      </c>
      <c r="E609" s="3">
        <v>125.5</v>
      </c>
      <c r="F609">
        <v>270</v>
      </c>
      <c r="G609" s="2" t="s">
        <v>528</v>
      </c>
      <c r="I609" s="2" t="s">
        <v>528</v>
      </c>
      <c r="J609" s="14" t="s">
        <v>8199</v>
      </c>
      <c r="K609" s="14" t="s">
        <v>8199</v>
      </c>
      <c r="L609" s="14" t="s">
        <v>8199</v>
      </c>
      <c r="M609" s="14" t="s">
        <v>8199</v>
      </c>
      <c r="N609" s="14" t="s">
        <v>8199</v>
      </c>
      <c r="O609" s="14" t="s">
        <v>8199</v>
      </c>
    </row>
    <row r="610" spans="1:15" x14ac:dyDescent="0.25">
      <c r="A610">
        <v>100</v>
      </c>
      <c r="B610">
        <v>26130</v>
      </c>
      <c r="C610">
        <v>5</v>
      </c>
      <c r="D610" t="s">
        <v>866</v>
      </c>
      <c r="E610" s="3">
        <v>692</v>
      </c>
      <c r="F610">
        <v>270</v>
      </c>
      <c r="G610" s="2" t="s">
        <v>528</v>
      </c>
      <c r="I610" s="2" t="s">
        <v>528</v>
      </c>
      <c r="J610" s="14" t="s">
        <v>8199</v>
      </c>
      <c r="K610" s="14" t="s">
        <v>8199</v>
      </c>
      <c r="L610" s="14" t="s">
        <v>8199</v>
      </c>
      <c r="M610" s="14" t="s">
        <v>8199</v>
      </c>
      <c r="N610" s="14" t="s">
        <v>8199</v>
      </c>
      <c r="O610" s="14" t="s">
        <v>8199</v>
      </c>
    </row>
    <row r="611" spans="1:15" x14ac:dyDescent="0.25">
      <c r="A611">
        <v>100</v>
      </c>
      <c r="B611">
        <v>26150</v>
      </c>
      <c r="C611">
        <v>3</v>
      </c>
      <c r="D611" t="s">
        <v>867</v>
      </c>
      <c r="E611" s="3">
        <v>36.5</v>
      </c>
      <c r="F611">
        <v>270</v>
      </c>
      <c r="G611" s="2" t="s">
        <v>528</v>
      </c>
      <c r="I611" s="2" t="s">
        <v>528</v>
      </c>
      <c r="J611" s="14" t="s">
        <v>8199</v>
      </c>
      <c r="K611" s="14" t="s">
        <v>8199</v>
      </c>
      <c r="L611" s="14" t="s">
        <v>8199</v>
      </c>
      <c r="M611" s="14" t="s">
        <v>8199</v>
      </c>
      <c r="N611" s="14" t="s">
        <v>8199</v>
      </c>
      <c r="O611" s="14" t="s">
        <v>8199</v>
      </c>
    </row>
    <row r="612" spans="1:15" x14ac:dyDescent="0.25">
      <c r="A612">
        <v>100</v>
      </c>
      <c r="B612">
        <v>26375</v>
      </c>
      <c r="C612">
        <v>6</v>
      </c>
      <c r="D612" t="s">
        <v>868</v>
      </c>
      <c r="E612" s="3">
        <v>35.5</v>
      </c>
      <c r="F612">
        <v>270</v>
      </c>
      <c r="G612" s="2" t="s">
        <v>528</v>
      </c>
      <c r="I612" s="2" t="s">
        <v>528</v>
      </c>
      <c r="J612" s="14" t="s">
        <v>8199</v>
      </c>
      <c r="K612" s="14" t="s">
        <v>8199</v>
      </c>
      <c r="L612" s="14" t="s">
        <v>8199</v>
      </c>
      <c r="M612" s="14" t="s">
        <v>8199</v>
      </c>
      <c r="N612" s="14" t="s">
        <v>8199</v>
      </c>
      <c r="O612" s="14" t="s">
        <v>8199</v>
      </c>
    </row>
    <row r="613" spans="1:15" x14ac:dyDescent="0.25">
      <c r="A613">
        <v>100</v>
      </c>
      <c r="B613">
        <v>26390</v>
      </c>
      <c r="C613">
        <v>5</v>
      </c>
      <c r="D613" t="s">
        <v>869</v>
      </c>
      <c r="E613" s="3">
        <v>14</v>
      </c>
      <c r="F613">
        <v>270</v>
      </c>
      <c r="G613" s="2" t="s">
        <v>528</v>
      </c>
      <c r="H613" s="2"/>
      <c r="I613" s="2" t="s">
        <v>528</v>
      </c>
      <c r="J613" s="14" t="s">
        <v>8199</v>
      </c>
      <c r="K613" s="14" t="s">
        <v>8199</v>
      </c>
      <c r="L613" s="14" t="s">
        <v>8199</v>
      </c>
      <c r="M613" s="14" t="s">
        <v>8199</v>
      </c>
      <c r="N613" s="14" t="s">
        <v>8199</v>
      </c>
      <c r="O613" s="14" t="s">
        <v>8199</v>
      </c>
    </row>
    <row r="614" spans="1:15" x14ac:dyDescent="0.25">
      <c r="A614">
        <v>100</v>
      </c>
      <c r="B614">
        <v>26400</v>
      </c>
      <c r="C614">
        <v>2</v>
      </c>
      <c r="D614" t="s">
        <v>870</v>
      </c>
      <c r="E614" s="3">
        <v>8</v>
      </c>
      <c r="F614">
        <v>270</v>
      </c>
      <c r="G614" s="2" t="s">
        <v>528</v>
      </c>
      <c r="I614" s="2" t="s">
        <v>528</v>
      </c>
      <c r="J614" s="14" t="s">
        <v>8199</v>
      </c>
      <c r="K614" s="14" t="s">
        <v>8199</v>
      </c>
      <c r="L614" s="14" t="s">
        <v>8199</v>
      </c>
      <c r="M614" s="14" t="s">
        <v>8199</v>
      </c>
      <c r="N614" s="14" t="s">
        <v>8199</v>
      </c>
      <c r="O614" s="14" t="s">
        <v>8199</v>
      </c>
    </row>
    <row r="615" spans="1:15" x14ac:dyDescent="0.25">
      <c r="A615">
        <v>100</v>
      </c>
      <c r="B615">
        <v>26555</v>
      </c>
      <c r="C615">
        <v>3</v>
      </c>
      <c r="D615" t="s">
        <v>871</v>
      </c>
      <c r="E615" s="3">
        <v>34.5</v>
      </c>
      <c r="F615">
        <v>270</v>
      </c>
      <c r="G615" s="2" t="s">
        <v>528</v>
      </c>
      <c r="I615" s="2" t="s">
        <v>528</v>
      </c>
      <c r="J615" s="14" t="s">
        <v>8199</v>
      </c>
      <c r="K615" s="14" t="s">
        <v>8199</v>
      </c>
      <c r="L615" s="14" t="s">
        <v>8199</v>
      </c>
      <c r="M615" s="14" t="s">
        <v>8199</v>
      </c>
      <c r="N615" s="14" t="s">
        <v>8199</v>
      </c>
      <c r="O615" s="14" t="s">
        <v>8199</v>
      </c>
    </row>
    <row r="616" spans="1:15" x14ac:dyDescent="0.25">
      <c r="A616">
        <v>100</v>
      </c>
      <c r="B616">
        <v>26557</v>
      </c>
      <c r="C616">
        <v>9</v>
      </c>
      <c r="D616" t="s">
        <v>872</v>
      </c>
      <c r="E616" s="3">
        <v>107</v>
      </c>
      <c r="F616">
        <v>270</v>
      </c>
      <c r="G616" s="2" t="s">
        <v>528</v>
      </c>
      <c r="I616" s="2" t="s">
        <v>528</v>
      </c>
      <c r="J616" s="14" t="s">
        <v>8199</v>
      </c>
      <c r="K616" s="14" t="s">
        <v>8199</v>
      </c>
      <c r="L616" s="14" t="s">
        <v>8199</v>
      </c>
      <c r="M616" s="14" t="s">
        <v>8199</v>
      </c>
      <c r="N616" s="14" t="s">
        <v>8199</v>
      </c>
      <c r="O616" s="14" t="s">
        <v>8199</v>
      </c>
    </row>
    <row r="617" spans="1:15" x14ac:dyDescent="0.25">
      <c r="A617">
        <v>100</v>
      </c>
      <c r="B617">
        <v>26558</v>
      </c>
      <c r="C617">
        <v>7</v>
      </c>
      <c r="D617" t="s">
        <v>873</v>
      </c>
      <c r="E617" s="3">
        <v>47.5</v>
      </c>
      <c r="F617">
        <v>270</v>
      </c>
      <c r="G617" s="2" t="s">
        <v>528</v>
      </c>
      <c r="I617" s="2" t="s">
        <v>528</v>
      </c>
      <c r="J617" s="14" t="s">
        <v>8199</v>
      </c>
      <c r="K617" s="14" t="s">
        <v>8199</v>
      </c>
      <c r="L617" s="14" t="s">
        <v>8199</v>
      </c>
      <c r="M617" s="14" t="s">
        <v>8199</v>
      </c>
      <c r="N617" s="14" t="s">
        <v>8199</v>
      </c>
      <c r="O617" s="14" t="s">
        <v>8199</v>
      </c>
    </row>
    <row r="618" spans="1:15" x14ac:dyDescent="0.25">
      <c r="A618">
        <v>100</v>
      </c>
      <c r="B618">
        <v>26560</v>
      </c>
      <c r="C618">
        <v>3</v>
      </c>
      <c r="D618" t="s">
        <v>874</v>
      </c>
      <c r="E618" s="3">
        <v>34.5</v>
      </c>
      <c r="F618">
        <v>270</v>
      </c>
      <c r="G618" s="2" t="s">
        <v>528</v>
      </c>
      <c r="I618" s="2" t="s">
        <v>528</v>
      </c>
      <c r="J618" s="14" t="s">
        <v>8199</v>
      </c>
      <c r="K618" s="14" t="s">
        <v>8199</v>
      </c>
      <c r="L618" s="14" t="s">
        <v>8199</v>
      </c>
      <c r="M618" s="14" t="s">
        <v>8199</v>
      </c>
      <c r="N618" s="14" t="s">
        <v>8199</v>
      </c>
      <c r="O618" s="14" t="s">
        <v>8199</v>
      </c>
    </row>
    <row r="619" spans="1:15" x14ac:dyDescent="0.25">
      <c r="A619">
        <v>100</v>
      </c>
      <c r="B619">
        <v>26573</v>
      </c>
      <c r="C619">
        <v>6</v>
      </c>
      <c r="D619" t="s">
        <v>875</v>
      </c>
      <c r="E619" s="3">
        <v>86</v>
      </c>
      <c r="F619">
        <v>270</v>
      </c>
      <c r="G619" s="2" t="s">
        <v>528</v>
      </c>
      <c r="I619" s="2" t="s">
        <v>528</v>
      </c>
      <c r="J619" s="14" t="s">
        <v>8199</v>
      </c>
      <c r="K619" s="14" t="s">
        <v>8199</v>
      </c>
      <c r="L619" s="14" t="s">
        <v>8199</v>
      </c>
      <c r="M619" s="14" t="s">
        <v>8199</v>
      </c>
      <c r="N619" s="14" t="s">
        <v>8199</v>
      </c>
      <c r="O619" s="14" t="s">
        <v>8199</v>
      </c>
    </row>
    <row r="620" spans="1:15" x14ac:dyDescent="0.25">
      <c r="A620">
        <v>100</v>
      </c>
      <c r="B620">
        <v>26585</v>
      </c>
      <c r="C620">
        <v>0</v>
      </c>
      <c r="D620" t="s">
        <v>876</v>
      </c>
      <c r="E620" s="3">
        <v>141</v>
      </c>
      <c r="F620">
        <v>270</v>
      </c>
      <c r="G620" s="2" t="s">
        <v>528</v>
      </c>
      <c r="I620" s="2" t="s">
        <v>528</v>
      </c>
      <c r="J620" s="14" t="s">
        <v>8199</v>
      </c>
      <c r="K620" s="14" t="s">
        <v>8199</v>
      </c>
      <c r="L620" s="14" t="s">
        <v>8199</v>
      </c>
      <c r="M620" s="14" t="s">
        <v>8199</v>
      </c>
      <c r="N620" s="14" t="s">
        <v>8199</v>
      </c>
      <c r="O620" s="14" t="s">
        <v>8199</v>
      </c>
    </row>
    <row r="621" spans="1:15" x14ac:dyDescent="0.25">
      <c r="A621">
        <v>100</v>
      </c>
      <c r="B621">
        <v>26595</v>
      </c>
      <c r="C621">
        <v>9</v>
      </c>
      <c r="D621" t="s">
        <v>877</v>
      </c>
      <c r="E621" s="3">
        <v>499.5</v>
      </c>
      <c r="F621">
        <v>270</v>
      </c>
      <c r="G621" s="2" t="s">
        <v>528</v>
      </c>
      <c r="I621" s="2" t="s">
        <v>528</v>
      </c>
      <c r="J621" s="14" t="s">
        <v>8199</v>
      </c>
      <c r="K621" s="14" t="s">
        <v>8199</v>
      </c>
      <c r="L621" s="14" t="s">
        <v>8199</v>
      </c>
      <c r="M621" s="14" t="s">
        <v>8199</v>
      </c>
      <c r="N621" s="14" t="s">
        <v>8199</v>
      </c>
      <c r="O621" s="14" t="s">
        <v>8199</v>
      </c>
    </row>
    <row r="622" spans="1:15" x14ac:dyDescent="0.25">
      <c r="A622">
        <v>100</v>
      </c>
      <c r="B622">
        <v>26600</v>
      </c>
      <c r="C622">
        <v>7</v>
      </c>
      <c r="D622" t="s">
        <v>878</v>
      </c>
      <c r="E622" s="3">
        <v>26.5</v>
      </c>
      <c r="F622">
        <v>270</v>
      </c>
      <c r="G622" s="2" t="s">
        <v>528</v>
      </c>
      <c r="I622" s="2" t="s">
        <v>528</v>
      </c>
      <c r="J622" s="14" t="s">
        <v>8199</v>
      </c>
      <c r="K622" s="14" t="s">
        <v>8199</v>
      </c>
      <c r="L622" s="14" t="s">
        <v>8199</v>
      </c>
      <c r="M622" s="14" t="s">
        <v>8199</v>
      </c>
      <c r="N622" s="14" t="s">
        <v>8199</v>
      </c>
      <c r="O622" s="14" t="s">
        <v>8199</v>
      </c>
    </row>
    <row r="623" spans="1:15" x14ac:dyDescent="0.25">
      <c r="A623">
        <v>100</v>
      </c>
      <c r="B623">
        <v>26650</v>
      </c>
      <c r="C623">
        <v>2</v>
      </c>
      <c r="D623" t="s">
        <v>879</v>
      </c>
      <c r="E623" s="3">
        <v>10</v>
      </c>
      <c r="F623">
        <v>270</v>
      </c>
      <c r="G623" s="2" t="s">
        <v>528</v>
      </c>
      <c r="I623" s="2" t="s">
        <v>528</v>
      </c>
      <c r="J623" s="14" t="s">
        <v>8199</v>
      </c>
      <c r="K623" s="14" t="s">
        <v>8199</v>
      </c>
      <c r="L623" s="14" t="s">
        <v>8199</v>
      </c>
      <c r="M623" s="14" t="s">
        <v>8199</v>
      </c>
      <c r="N623" s="14" t="s">
        <v>8199</v>
      </c>
      <c r="O623" s="14" t="s">
        <v>8199</v>
      </c>
    </row>
    <row r="624" spans="1:15" x14ac:dyDescent="0.25">
      <c r="A624">
        <v>100</v>
      </c>
      <c r="B624">
        <v>26700</v>
      </c>
      <c r="C624">
        <v>5</v>
      </c>
      <c r="D624" t="s">
        <v>880</v>
      </c>
      <c r="E624" s="3">
        <v>60.5</v>
      </c>
      <c r="F624">
        <v>270</v>
      </c>
      <c r="G624" s="2" t="s">
        <v>528</v>
      </c>
      <c r="I624" s="2" t="s">
        <v>528</v>
      </c>
      <c r="J624" s="14" t="s">
        <v>8199</v>
      </c>
      <c r="K624" s="14" t="s">
        <v>8199</v>
      </c>
      <c r="L624" s="14" t="s">
        <v>8199</v>
      </c>
      <c r="M624" s="14" t="s">
        <v>8199</v>
      </c>
      <c r="N624" s="14" t="s">
        <v>8199</v>
      </c>
      <c r="O624" s="14" t="s">
        <v>8199</v>
      </c>
    </row>
    <row r="625" spans="1:15" x14ac:dyDescent="0.25">
      <c r="A625">
        <v>100</v>
      </c>
      <c r="B625">
        <v>26701</v>
      </c>
      <c r="C625">
        <v>3</v>
      </c>
      <c r="D625" t="s">
        <v>881</v>
      </c>
      <c r="E625" s="3">
        <v>113.5</v>
      </c>
      <c r="F625">
        <v>270</v>
      </c>
      <c r="G625" s="2" t="s">
        <v>528</v>
      </c>
      <c r="I625" s="2" t="s">
        <v>528</v>
      </c>
      <c r="J625" s="14" t="s">
        <v>8199</v>
      </c>
      <c r="K625" s="14" t="s">
        <v>8199</v>
      </c>
      <c r="L625" s="14" t="s">
        <v>8199</v>
      </c>
      <c r="M625" s="14" t="s">
        <v>8199</v>
      </c>
      <c r="N625" s="14" t="s">
        <v>8199</v>
      </c>
      <c r="O625" s="14" t="s">
        <v>8199</v>
      </c>
    </row>
    <row r="626" spans="1:15" x14ac:dyDescent="0.25">
      <c r="A626">
        <v>100</v>
      </c>
      <c r="B626">
        <v>26702</v>
      </c>
      <c r="C626">
        <v>1</v>
      </c>
      <c r="D626" t="s">
        <v>882</v>
      </c>
      <c r="E626" s="3">
        <v>93.5</v>
      </c>
      <c r="F626">
        <v>270</v>
      </c>
      <c r="G626" s="2" t="s">
        <v>528</v>
      </c>
      <c r="I626" s="2" t="s">
        <v>528</v>
      </c>
      <c r="J626" s="14" t="s">
        <v>8199</v>
      </c>
      <c r="K626" s="14" t="s">
        <v>8199</v>
      </c>
      <c r="L626" s="14" t="s">
        <v>8199</v>
      </c>
      <c r="M626" s="14" t="s">
        <v>8199</v>
      </c>
      <c r="N626" s="14" t="s">
        <v>8199</v>
      </c>
      <c r="O626" s="14" t="s">
        <v>8199</v>
      </c>
    </row>
    <row r="627" spans="1:15" x14ac:dyDescent="0.25">
      <c r="A627">
        <v>100</v>
      </c>
      <c r="B627">
        <v>26703</v>
      </c>
      <c r="C627">
        <v>9</v>
      </c>
      <c r="D627" t="s">
        <v>883</v>
      </c>
      <c r="E627" s="3">
        <v>74</v>
      </c>
      <c r="F627">
        <v>270</v>
      </c>
      <c r="G627" s="2" t="s">
        <v>528</v>
      </c>
      <c r="I627" s="2" t="s">
        <v>528</v>
      </c>
      <c r="J627" s="14" t="s">
        <v>8199</v>
      </c>
      <c r="K627" s="14" t="s">
        <v>8199</v>
      </c>
      <c r="L627" s="14" t="s">
        <v>8199</v>
      </c>
      <c r="M627" s="14" t="s">
        <v>8199</v>
      </c>
      <c r="N627" s="14" t="s">
        <v>8199</v>
      </c>
      <c r="O627" s="14" t="s">
        <v>8199</v>
      </c>
    </row>
    <row r="628" spans="1:15" x14ac:dyDescent="0.25">
      <c r="A628">
        <v>100</v>
      </c>
      <c r="B628">
        <v>26704</v>
      </c>
      <c r="C628">
        <v>7</v>
      </c>
      <c r="D628" t="s">
        <v>884</v>
      </c>
      <c r="E628" s="3">
        <v>120</v>
      </c>
      <c r="F628">
        <v>270</v>
      </c>
      <c r="G628" s="2" t="s">
        <v>528</v>
      </c>
      <c r="I628" s="2" t="s">
        <v>528</v>
      </c>
      <c r="J628" s="14" t="s">
        <v>8199</v>
      </c>
      <c r="K628" s="14" t="s">
        <v>8199</v>
      </c>
      <c r="L628" s="14" t="s">
        <v>8199</v>
      </c>
      <c r="M628" s="14" t="s">
        <v>8199</v>
      </c>
      <c r="N628" s="14" t="s">
        <v>8199</v>
      </c>
      <c r="O628" s="14" t="s">
        <v>8199</v>
      </c>
    </row>
    <row r="629" spans="1:15" x14ac:dyDescent="0.25">
      <c r="A629">
        <v>100</v>
      </c>
      <c r="B629">
        <v>26705</v>
      </c>
      <c r="C629">
        <v>4</v>
      </c>
      <c r="D629" t="s">
        <v>885</v>
      </c>
      <c r="E629" s="3">
        <v>74</v>
      </c>
      <c r="F629">
        <v>270</v>
      </c>
      <c r="G629" s="2" t="s">
        <v>528</v>
      </c>
      <c r="I629" s="2" t="s">
        <v>528</v>
      </c>
      <c r="J629" s="14" t="s">
        <v>8199</v>
      </c>
      <c r="K629" s="14" t="s">
        <v>8199</v>
      </c>
      <c r="L629" s="14" t="s">
        <v>8199</v>
      </c>
      <c r="M629" s="14" t="s">
        <v>8199</v>
      </c>
      <c r="N629" s="14" t="s">
        <v>8199</v>
      </c>
      <c r="O629" s="14" t="s">
        <v>8199</v>
      </c>
    </row>
    <row r="630" spans="1:15" x14ac:dyDescent="0.25">
      <c r="A630">
        <v>100</v>
      </c>
      <c r="B630">
        <v>26706</v>
      </c>
      <c r="C630">
        <v>2</v>
      </c>
      <c r="D630" t="s">
        <v>886</v>
      </c>
      <c r="E630" s="3">
        <v>107</v>
      </c>
      <c r="F630">
        <v>270</v>
      </c>
      <c r="G630" s="2" t="s">
        <v>528</v>
      </c>
      <c r="I630" s="2" t="s">
        <v>528</v>
      </c>
      <c r="J630" s="14" t="s">
        <v>8199</v>
      </c>
      <c r="K630" s="14" t="s">
        <v>8199</v>
      </c>
      <c r="L630" s="14" t="s">
        <v>8199</v>
      </c>
      <c r="M630" s="14" t="s">
        <v>8199</v>
      </c>
      <c r="N630" s="14" t="s">
        <v>8199</v>
      </c>
      <c r="O630" s="14" t="s">
        <v>8199</v>
      </c>
    </row>
    <row r="631" spans="1:15" x14ac:dyDescent="0.25">
      <c r="A631">
        <v>100</v>
      </c>
      <c r="B631">
        <v>26707</v>
      </c>
      <c r="C631">
        <v>0</v>
      </c>
      <c r="D631" t="s">
        <v>887</v>
      </c>
      <c r="E631" s="3">
        <v>113.5</v>
      </c>
      <c r="F631">
        <v>270</v>
      </c>
      <c r="G631" s="2" t="s">
        <v>528</v>
      </c>
      <c r="I631" s="2" t="s">
        <v>528</v>
      </c>
      <c r="J631" s="14" t="s">
        <v>8199</v>
      </c>
      <c r="K631" s="14" t="s">
        <v>8199</v>
      </c>
      <c r="L631" s="14" t="s">
        <v>8199</v>
      </c>
      <c r="M631" s="14" t="s">
        <v>8199</v>
      </c>
      <c r="N631" s="14" t="s">
        <v>8199</v>
      </c>
      <c r="O631" s="14" t="s">
        <v>8199</v>
      </c>
    </row>
    <row r="632" spans="1:15" x14ac:dyDescent="0.25">
      <c r="A632">
        <v>100</v>
      </c>
      <c r="B632">
        <v>26708</v>
      </c>
      <c r="C632">
        <v>8</v>
      </c>
      <c r="D632" t="s">
        <v>888</v>
      </c>
      <c r="E632" s="3">
        <v>87</v>
      </c>
      <c r="F632">
        <v>270</v>
      </c>
      <c r="G632" s="2" t="s">
        <v>528</v>
      </c>
      <c r="I632" s="2" t="s">
        <v>528</v>
      </c>
      <c r="J632" s="14" t="s">
        <v>8199</v>
      </c>
      <c r="K632" s="14" t="s">
        <v>8199</v>
      </c>
      <c r="L632" s="14" t="s">
        <v>8199</v>
      </c>
      <c r="M632" s="14" t="s">
        <v>8199</v>
      </c>
      <c r="N632" s="14" t="s">
        <v>8199</v>
      </c>
      <c r="O632" s="14" t="s">
        <v>8199</v>
      </c>
    </row>
    <row r="633" spans="1:15" x14ac:dyDescent="0.25">
      <c r="A633">
        <v>100</v>
      </c>
      <c r="B633">
        <v>26750</v>
      </c>
      <c r="C633">
        <v>0</v>
      </c>
      <c r="D633" t="s">
        <v>889</v>
      </c>
      <c r="E633" s="3">
        <v>10</v>
      </c>
      <c r="F633">
        <v>270</v>
      </c>
      <c r="G633" s="2" t="s">
        <v>528</v>
      </c>
      <c r="I633" s="2" t="s">
        <v>528</v>
      </c>
      <c r="J633" s="14" t="s">
        <v>8199</v>
      </c>
      <c r="K633" s="14" t="s">
        <v>8199</v>
      </c>
      <c r="L633" s="14" t="s">
        <v>8199</v>
      </c>
      <c r="M633" s="14" t="s">
        <v>8199</v>
      </c>
      <c r="N633" s="14" t="s">
        <v>8199</v>
      </c>
      <c r="O633" s="14" t="s">
        <v>8199</v>
      </c>
    </row>
    <row r="634" spans="1:15" x14ac:dyDescent="0.25">
      <c r="A634">
        <v>100</v>
      </c>
      <c r="B634">
        <v>26800</v>
      </c>
      <c r="C634">
        <v>3</v>
      </c>
      <c r="D634" t="s">
        <v>890</v>
      </c>
      <c r="E634" s="3">
        <v>66</v>
      </c>
      <c r="F634">
        <v>270</v>
      </c>
      <c r="G634" s="2" t="s">
        <v>528</v>
      </c>
      <c r="I634" s="2" t="s">
        <v>528</v>
      </c>
      <c r="J634" s="14" t="s">
        <v>8199</v>
      </c>
      <c r="K634" s="14" t="s">
        <v>8199</v>
      </c>
      <c r="L634" s="14" t="s">
        <v>8199</v>
      </c>
      <c r="M634" s="14" t="s">
        <v>8199</v>
      </c>
      <c r="N634" s="14" t="s">
        <v>8199</v>
      </c>
      <c r="O634" s="14" t="s">
        <v>8199</v>
      </c>
    </row>
    <row r="635" spans="1:15" x14ac:dyDescent="0.25">
      <c r="A635">
        <v>100</v>
      </c>
      <c r="B635">
        <v>26850</v>
      </c>
      <c r="C635">
        <v>8</v>
      </c>
      <c r="D635" t="s">
        <v>891</v>
      </c>
      <c r="E635" s="3">
        <v>139</v>
      </c>
      <c r="F635">
        <v>270</v>
      </c>
      <c r="G635" s="2" t="s">
        <v>528</v>
      </c>
      <c r="I635" s="2" t="s">
        <v>528</v>
      </c>
      <c r="J635" s="14" t="s">
        <v>8199</v>
      </c>
      <c r="K635" s="14" t="s">
        <v>8199</v>
      </c>
      <c r="L635" s="14" t="s">
        <v>8199</v>
      </c>
      <c r="M635" s="14" t="s">
        <v>8199</v>
      </c>
      <c r="N635" s="14" t="s">
        <v>8199</v>
      </c>
      <c r="O635" s="14" t="s">
        <v>8199</v>
      </c>
    </row>
    <row r="636" spans="1:15" x14ac:dyDescent="0.25">
      <c r="A636">
        <v>100</v>
      </c>
      <c r="B636">
        <v>26875</v>
      </c>
      <c r="C636">
        <v>5</v>
      </c>
      <c r="D636" t="s">
        <v>892</v>
      </c>
      <c r="E636" s="3">
        <v>16</v>
      </c>
      <c r="F636">
        <v>270</v>
      </c>
      <c r="G636" s="2" t="s">
        <v>528</v>
      </c>
      <c r="H636" s="2"/>
      <c r="I636" s="2" t="s">
        <v>528</v>
      </c>
      <c r="J636" s="14" t="s">
        <v>8199</v>
      </c>
      <c r="K636" s="14" t="s">
        <v>8199</v>
      </c>
      <c r="L636" s="14" t="s">
        <v>8199</v>
      </c>
      <c r="M636" s="14" t="s">
        <v>8199</v>
      </c>
      <c r="N636" s="14" t="s">
        <v>8199</v>
      </c>
      <c r="O636" s="14" t="s">
        <v>8199</v>
      </c>
    </row>
    <row r="637" spans="1:15" x14ac:dyDescent="0.25">
      <c r="A637">
        <v>100</v>
      </c>
      <c r="B637">
        <v>26900</v>
      </c>
      <c r="C637">
        <v>1</v>
      </c>
      <c r="D637" t="s">
        <v>893</v>
      </c>
      <c r="E637" s="3">
        <v>26.5</v>
      </c>
      <c r="F637">
        <v>270</v>
      </c>
      <c r="G637" s="2" t="s">
        <v>528</v>
      </c>
      <c r="I637" s="2" t="s">
        <v>528</v>
      </c>
      <c r="J637" s="14" t="s">
        <v>8199</v>
      </c>
      <c r="K637" s="14" t="s">
        <v>8199</v>
      </c>
      <c r="L637" s="14" t="s">
        <v>8199</v>
      </c>
      <c r="M637" s="14" t="s">
        <v>8199</v>
      </c>
      <c r="N637" s="14" t="s">
        <v>8199</v>
      </c>
      <c r="O637" s="14" t="s">
        <v>8199</v>
      </c>
    </row>
    <row r="638" spans="1:15" x14ac:dyDescent="0.25">
      <c r="A638">
        <v>100</v>
      </c>
      <c r="B638">
        <v>26950</v>
      </c>
      <c r="C638">
        <v>6</v>
      </c>
      <c r="D638" t="s">
        <v>894</v>
      </c>
      <c r="E638" s="3">
        <v>57.5</v>
      </c>
      <c r="F638">
        <v>270</v>
      </c>
      <c r="G638" s="2" t="s">
        <v>528</v>
      </c>
      <c r="I638" s="2" t="s">
        <v>528</v>
      </c>
      <c r="J638" s="14" t="s">
        <v>8199</v>
      </c>
      <c r="K638" s="14" t="s">
        <v>8199</v>
      </c>
      <c r="L638" s="14" t="s">
        <v>8199</v>
      </c>
      <c r="M638" s="14" t="s">
        <v>8199</v>
      </c>
      <c r="N638" s="14" t="s">
        <v>8199</v>
      </c>
      <c r="O638" s="14" t="s">
        <v>8199</v>
      </c>
    </row>
    <row r="639" spans="1:15" x14ac:dyDescent="0.25">
      <c r="A639">
        <v>100</v>
      </c>
      <c r="B639">
        <v>26975</v>
      </c>
      <c r="C639">
        <v>3</v>
      </c>
      <c r="D639" t="s">
        <v>895</v>
      </c>
      <c r="E639" s="3">
        <v>74</v>
      </c>
      <c r="F639">
        <v>270</v>
      </c>
      <c r="G639" s="2" t="s">
        <v>528</v>
      </c>
      <c r="I639" s="2" t="s">
        <v>528</v>
      </c>
      <c r="J639" s="14" t="s">
        <v>8199</v>
      </c>
      <c r="K639" s="14" t="s">
        <v>8199</v>
      </c>
      <c r="L639" s="14" t="s">
        <v>8199</v>
      </c>
      <c r="M639" s="14" t="s">
        <v>8199</v>
      </c>
      <c r="N639" s="14" t="s">
        <v>8199</v>
      </c>
      <c r="O639" s="14" t="s">
        <v>8199</v>
      </c>
    </row>
    <row r="640" spans="1:15" x14ac:dyDescent="0.25">
      <c r="A640">
        <v>100</v>
      </c>
      <c r="B640">
        <v>27050</v>
      </c>
      <c r="C640">
        <v>4</v>
      </c>
      <c r="D640" t="s">
        <v>896</v>
      </c>
      <c r="E640" s="3">
        <v>47.5</v>
      </c>
      <c r="F640">
        <v>270</v>
      </c>
      <c r="G640" s="2" t="s">
        <v>528</v>
      </c>
      <c r="I640" s="2" t="s">
        <v>528</v>
      </c>
      <c r="J640" s="14" t="s">
        <v>8199</v>
      </c>
      <c r="K640" s="14" t="s">
        <v>8199</v>
      </c>
      <c r="L640" s="14" t="s">
        <v>8199</v>
      </c>
      <c r="M640" s="14" t="s">
        <v>8199</v>
      </c>
      <c r="N640" s="14" t="s">
        <v>8199</v>
      </c>
      <c r="O640" s="14" t="s">
        <v>8199</v>
      </c>
    </row>
    <row r="641" spans="1:15" x14ac:dyDescent="0.25">
      <c r="A641">
        <v>100</v>
      </c>
      <c r="B641">
        <v>27075</v>
      </c>
      <c r="C641">
        <v>1</v>
      </c>
      <c r="D641" t="s">
        <v>897</v>
      </c>
      <c r="E641" s="3">
        <v>34.5</v>
      </c>
      <c r="F641">
        <v>270</v>
      </c>
      <c r="G641" s="2" t="s">
        <v>528</v>
      </c>
      <c r="I641" s="2" t="s">
        <v>528</v>
      </c>
      <c r="J641" s="14" t="s">
        <v>8199</v>
      </c>
      <c r="K641" s="14" t="s">
        <v>8199</v>
      </c>
      <c r="L641" s="14" t="s">
        <v>8199</v>
      </c>
      <c r="M641" s="14" t="s">
        <v>8199</v>
      </c>
      <c r="N641" s="14" t="s">
        <v>8199</v>
      </c>
      <c r="O641" s="14" t="s">
        <v>8199</v>
      </c>
    </row>
    <row r="642" spans="1:15" x14ac:dyDescent="0.25">
      <c r="A642">
        <v>100</v>
      </c>
      <c r="B642">
        <v>27080</v>
      </c>
      <c r="C642">
        <v>1</v>
      </c>
      <c r="D642" t="s">
        <v>898</v>
      </c>
      <c r="E642" s="3">
        <v>67.5</v>
      </c>
      <c r="F642">
        <v>270</v>
      </c>
      <c r="G642" s="2" t="s">
        <v>528</v>
      </c>
      <c r="I642" s="2" t="s">
        <v>528</v>
      </c>
      <c r="J642" s="14" t="s">
        <v>8199</v>
      </c>
      <c r="K642" s="14" t="s">
        <v>8199</v>
      </c>
      <c r="L642" s="14" t="s">
        <v>8199</v>
      </c>
      <c r="M642" s="14" t="s">
        <v>8199</v>
      </c>
      <c r="N642" s="14" t="s">
        <v>8199</v>
      </c>
      <c r="O642" s="14" t="s">
        <v>8199</v>
      </c>
    </row>
    <row r="643" spans="1:15" x14ac:dyDescent="0.25">
      <c r="A643">
        <v>100</v>
      </c>
      <c r="B643">
        <v>27150</v>
      </c>
      <c r="C643">
        <v>2</v>
      </c>
      <c r="D643" t="s">
        <v>899</v>
      </c>
      <c r="E643" s="3">
        <v>16.5</v>
      </c>
      <c r="F643">
        <v>270</v>
      </c>
      <c r="G643" s="2" t="s">
        <v>528</v>
      </c>
      <c r="I643" s="2" t="s">
        <v>528</v>
      </c>
      <c r="J643" s="14" t="s">
        <v>8199</v>
      </c>
      <c r="K643" s="14" t="s">
        <v>8199</v>
      </c>
      <c r="L643" s="14" t="s">
        <v>8199</v>
      </c>
      <c r="M643" s="14" t="s">
        <v>8199</v>
      </c>
      <c r="N643" s="14" t="s">
        <v>8199</v>
      </c>
      <c r="O643" s="14" t="s">
        <v>8199</v>
      </c>
    </row>
    <row r="644" spans="1:15" x14ac:dyDescent="0.25">
      <c r="A644">
        <v>100</v>
      </c>
      <c r="B644">
        <v>27200</v>
      </c>
      <c r="C644">
        <v>5</v>
      </c>
      <c r="D644" t="s">
        <v>900</v>
      </c>
      <c r="E644" s="3">
        <v>67.5</v>
      </c>
      <c r="F644">
        <v>270</v>
      </c>
      <c r="G644" s="2" t="s">
        <v>528</v>
      </c>
      <c r="I644" s="2" t="s">
        <v>528</v>
      </c>
      <c r="J644" s="14" t="s">
        <v>8199</v>
      </c>
      <c r="K644" s="14" t="s">
        <v>8199</v>
      </c>
      <c r="L644" s="14" t="s">
        <v>8199</v>
      </c>
      <c r="M644" s="14" t="s">
        <v>8199</v>
      </c>
      <c r="N644" s="14" t="s">
        <v>8199</v>
      </c>
      <c r="O644" s="14" t="s">
        <v>8199</v>
      </c>
    </row>
    <row r="645" spans="1:15" x14ac:dyDescent="0.25">
      <c r="A645">
        <v>100</v>
      </c>
      <c r="B645">
        <v>27219</v>
      </c>
      <c r="C645">
        <v>5</v>
      </c>
      <c r="D645" t="s">
        <v>901</v>
      </c>
      <c r="E645" s="3">
        <v>11</v>
      </c>
      <c r="F645">
        <v>270</v>
      </c>
      <c r="G645" s="2" t="s">
        <v>528</v>
      </c>
      <c r="I645" s="2" t="s">
        <v>528</v>
      </c>
      <c r="J645" s="14" t="s">
        <v>8199</v>
      </c>
      <c r="K645" s="14" t="s">
        <v>8199</v>
      </c>
      <c r="L645" s="14" t="s">
        <v>8199</v>
      </c>
      <c r="M645" s="14" t="s">
        <v>8199</v>
      </c>
      <c r="N645" s="14" t="s">
        <v>8199</v>
      </c>
      <c r="O645" s="14" t="s">
        <v>8199</v>
      </c>
    </row>
    <row r="646" spans="1:15" x14ac:dyDescent="0.25">
      <c r="A646">
        <v>100</v>
      </c>
      <c r="B646">
        <v>27238</v>
      </c>
      <c r="C646">
        <v>5</v>
      </c>
      <c r="D646" t="s">
        <v>902</v>
      </c>
      <c r="E646" s="3">
        <v>100.5</v>
      </c>
      <c r="F646">
        <v>270</v>
      </c>
      <c r="G646" s="2" t="s">
        <v>517</v>
      </c>
      <c r="I646" s="2" t="s">
        <v>517</v>
      </c>
      <c r="J646" s="14" t="s">
        <v>8199</v>
      </c>
      <c r="K646" s="14" t="s">
        <v>8199</v>
      </c>
      <c r="L646" s="14" t="s">
        <v>8199</v>
      </c>
      <c r="M646" s="14" t="s">
        <v>8199</v>
      </c>
      <c r="N646" s="14" t="s">
        <v>8199</v>
      </c>
      <c r="O646" s="14" t="s">
        <v>8199</v>
      </c>
    </row>
    <row r="647" spans="1:15" x14ac:dyDescent="0.25">
      <c r="A647">
        <v>100</v>
      </c>
      <c r="B647">
        <v>27340</v>
      </c>
      <c r="C647">
        <v>9</v>
      </c>
      <c r="D647" t="s">
        <v>903</v>
      </c>
      <c r="E647" s="3">
        <v>40</v>
      </c>
      <c r="F647">
        <v>270</v>
      </c>
      <c r="G647" s="2" t="s">
        <v>650</v>
      </c>
      <c r="I647" s="2" t="s">
        <v>650</v>
      </c>
      <c r="J647" s="14" t="s">
        <v>8199</v>
      </c>
      <c r="K647" s="14" t="s">
        <v>8199</v>
      </c>
      <c r="L647" s="14" t="s">
        <v>8199</v>
      </c>
      <c r="M647" s="14" t="s">
        <v>8199</v>
      </c>
      <c r="N647" s="14" t="s">
        <v>8199</v>
      </c>
      <c r="O647" s="14" t="s">
        <v>8199</v>
      </c>
    </row>
    <row r="648" spans="1:15" x14ac:dyDescent="0.25">
      <c r="A648">
        <v>100</v>
      </c>
      <c r="B648">
        <v>27350</v>
      </c>
      <c r="C648">
        <v>8</v>
      </c>
      <c r="D648" t="s">
        <v>904</v>
      </c>
      <c r="E648" s="3">
        <v>34.5</v>
      </c>
      <c r="F648">
        <v>270</v>
      </c>
      <c r="G648" s="2" t="s">
        <v>650</v>
      </c>
      <c r="I648" s="2" t="s">
        <v>650</v>
      </c>
      <c r="J648" s="14" t="s">
        <v>8199</v>
      </c>
      <c r="K648" s="14" t="s">
        <v>8199</v>
      </c>
      <c r="L648" s="14" t="s">
        <v>8199</v>
      </c>
      <c r="M648" s="14" t="s">
        <v>8199</v>
      </c>
      <c r="N648" s="14" t="s">
        <v>8199</v>
      </c>
      <c r="O648" s="14" t="s">
        <v>8199</v>
      </c>
    </row>
    <row r="649" spans="1:15" x14ac:dyDescent="0.25">
      <c r="A649">
        <v>100</v>
      </c>
      <c r="B649">
        <v>27400</v>
      </c>
      <c r="C649">
        <v>1</v>
      </c>
      <c r="D649" t="s">
        <v>905</v>
      </c>
      <c r="E649" s="3">
        <v>26.5</v>
      </c>
      <c r="F649">
        <v>270</v>
      </c>
      <c r="G649" s="2" t="s">
        <v>650</v>
      </c>
      <c r="I649" s="2" t="s">
        <v>650</v>
      </c>
      <c r="J649" s="14" t="s">
        <v>8199</v>
      </c>
      <c r="K649" s="14" t="s">
        <v>8199</v>
      </c>
      <c r="L649" s="14" t="s">
        <v>8199</v>
      </c>
      <c r="M649" s="14" t="s">
        <v>8199</v>
      </c>
      <c r="N649" s="14" t="s">
        <v>8199</v>
      </c>
      <c r="O649" s="14" t="s">
        <v>8199</v>
      </c>
    </row>
    <row r="650" spans="1:15" x14ac:dyDescent="0.25">
      <c r="A650">
        <v>100</v>
      </c>
      <c r="B650">
        <v>27445</v>
      </c>
      <c r="C650">
        <v>6</v>
      </c>
      <c r="D650" t="s">
        <v>906</v>
      </c>
      <c r="E650" s="3">
        <v>4.5</v>
      </c>
      <c r="F650">
        <v>270</v>
      </c>
      <c r="G650" s="2" t="s">
        <v>650</v>
      </c>
      <c r="I650" s="2" t="s">
        <v>650</v>
      </c>
      <c r="J650" s="14" t="s">
        <v>8199</v>
      </c>
      <c r="K650" s="14" t="s">
        <v>8199</v>
      </c>
      <c r="L650" s="14" t="s">
        <v>8199</v>
      </c>
      <c r="M650" s="14" t="s">
        <v>8199</v>
      </c>
      <c r="N650" s="14" t="s">
        <v>8199</v>
      </c>
      <c r="O650" s="14" t="s">
        <v>8199</v>
      </c>
    </row>
    <row r="651" spans="1:15" x14ac:dyDescent="0.25">
      <c r="A651">
        <v>100</v>
      </c>
      <c r="B651">
        <v>27450</v>
      </c>
      <c r="C651">
        <v>6</v>
      </c>
      <c r="D651" t="s">
        <v>907</v>
      </c>
      <c r="E651" s="3">
        <v>21</v>
      </c>
      <c r="F651">
        <v>270</v>
      </c>
      <c r="G651" s="2" t="s">
        <v>650</v>
      </c>
      <c r="I651" s="2" t="s">
        <v>650</v>
      </c>
      <c r="J651" s="14" t="s">
        <v>8199</v>
      </c>
      <c r="K651" s="14" t="s">
        <v>8199</v>
      </c>
      <c r="L651" s="14" t="s">
        <v>8199</v>
      </c>
      <c r="M651" s="14" t="s">
        <v>8199</v>
      </c>
      <c r="N651" s="14" t="s">
        <v>8199</v>
      </c>
      <c r="O651" s="14" t="s">
        <v>8199</v>
      </c>
    </row>
    <row r="652" spans="1:15" x14ac:dyDescent="0.25">
      <c r="A652">
        <v>100</v>
      </c>
      <c r="B652">
        <v>27550</v>
      </c>
      <c r="C652">
        <v>3</v>
      </c>
      <c r="D652" t="s">
        <v>908</v>
      </c>
      <c r="E652" s="3">
        <v>0</v>
      </c>
      <c r="F652">
        <v>270</v>
      </c>
      <c r="G652" s="2" t="s">
        <v>650</v>
      </c>
      <c r="I652" s="2" t="s">
        <v>650</v>
      </c>
      <c r="J652" s="14" t="s">
        <v>8199</v>
      </c>
      <c r="K652" s="14" t="s">
        <v>8199</v>
      </c>
      <c r="L652" s="14" t="s">
        <v>8199</v>
      </c>
      <c r="M652" s="14" t="s">
        <v>8199</v>
      </c>
      <c r="N652" s="14" t="s">
        <v>8199</v>
      </c>
      <c r="O652" s="14" t="s">
        <v>8199</v>
      </c>
    </row>
    <row r="653" spans="1:15" x14ac:dyDescent="0.25">
      <c r="A653">
        <v>100</v>
      </c>
      <c r="B653">
        <v>28050</v>
      </c>
      <c r="C653">
        <v>3</v>
      </c>
      <c r="D653" t="s">
        <v>909</v>
      </c>
      <c r="E653" s="3">
        <v>53</v>
      </c>
      <c r="F653">
        <v>270</v>
      </c>
      <c r="G653" s="2" t="s">
        <v>528</v>
      </c>
      <c r="I653" s="2" t="s">
        <v>528</v>
      </c>
      <c r="J653" s="14" t="s">
        <v>8199</v>
      </c>
      <c r="K653" s="14" t="s">
        <v>8199</v>
      </c>
      <c r="L653" s="14" t="s">
        <v>8199</v>
      </c>
      <c r="M653" s="14" t="s">
        <v>8199</v>
      </c>
      <c r="N653" s="14" t="s">
        <v>8199</v>
      </c>
      <c r="O653" s="14" t="s">
        <v>8199</v>
      </c>
    </row>
    <row r="654" spans="1:15" x14ac:dyDescent="0.25">
      <c r="A654">
        <v>100</v>
      </c>
      <c r="B654">
        <v>28200</v>
      </c>
      <c r="C654">
        <v>4</v>
      </c>
      <c r="D654" t="s">
        <v>910</v>
      </c>
      <c r="E654" s="3">
        <v>8</v>
      </c>
      <c r="F654">
        <v>270</v>
      </c>
      <c r="G654" s="2" t="s">
        <v>528</v>
      </c>
      <c r="I654" s="2" t="s">
        <v>528</v>
      </c>
      <c r="J654" s="14" t="s">
        <v>8199</v>
      </c>
      <c r="K654" s="14" t="s">
        <v>8199</v>
      </c>
      <c r="L654" s="14" t="s">
        <v>8199</v>
      </c>
      <c r="M654" s="14" t="s">
        <v>8199</v>
      </c>
      <c r="N654" s="14" t="s">
        <v>8199</v>
      </c>
      <c r="O654" s="14" t="s">
        <v>8199</v>
      </c>
    </row>
    <row r="655" spans="1:15" x14ac:dyDescent="0.25">
      <c r="A655">
        <v>100</v>
      </c>
      <c r="B655">
        <v>28550</v>
      </c>
      <c r="C655">
        <v>2</v>
      </c>
      <c r="D655" t="s">
        <v>911</v>
      </c>
      <c r="E655" s="3">
        <v>26.5</v>
      </c>
      <c r="F655">
        <v>270</v>
      </c>
      <c r="G655" s="2" t="s">
        <v>528</v>
      </c>
      <c r="I655" s="2" t="s">
        <v>528</v>
      </c>
      <c r="J655" s="14" t="s">
        <v>8199</v>
      </c>
      <c r="K655" s="14" t="s">
        <v>8199</v>
      </c>
      <c r="L655" s="14" t="s">
        <v>8199</v>
      </c>
      <c r="M655" s="14" t="s">
        <v>8199</v>
      </c>
      <c r="N655" s="14" t="s">
        <v>8199</v>
      </c>
      <c r="O655" s="14" t="s">
        <v>8199</v>
      </c>
    </row>
    <row r="656" spans="1:15" x14ac:dyDescent="0.25">
      <c r="A656">
        <v>100</v>
      </c>
      <c r="B656">
        <v>28570</v>
      </c>
      <c r="C656">
        <v>0</v>
      </c>
      <c r="D656" t="s">
        <v>912</v>
      </c>
      <c r="E656" s="3">
        <v>34.5</v>
      </c>
      <c r="F656">
        <v>270</v>
      </c>
      <c r="G656" s="2" t="s">
        <v>528</v>
      </c>
      <c r="I656" s="2" t="s">
        <v>528</v>
      </c>
      <c r="J656" s="14" t="s">
        <v>8199</v>
      </c>
      <c r="K656" s="14" t="s">
        <v>8199</v>
      </c>
      <c r="L656" s="14" t="s">
        <v>8199</v>
      </c>
      <c r="M656" s="14" t="s">
        <v>8199</v>
      </c>
      <c r="N656" s="14" t="s">
        <v>8199</v>
      </c>
      <c r="O656" s="14" t="s">
        <v>8199</v>
      </c>
    </row>
    <row r="657" spans="1:15" x14ac:dyDescent="0.25">
      <c r="A657">
        <v>100</v>
      </c>
      <c r="B657">
        <v>28600</v>
      </c>
      <c r="C657">
        <v>5</v>
      </c>
      <c r="D657" t="s">
        <v>913</v>
      </c>
      <c r="E657" s="3">
        <v>120</v>
      </c>
      <c r="F657">
        <v>270</v>
      </c>
      <c r="G657" s="2" t="s">
        <v>528</v>
      </c>
      <c r="I657" s="2" t="s">
        <v>528</v>
      </c>
      <c r="J657" s="14" t="s">
        <v>8199</v>
      </c>
      <c r="K657" s="14" t="s">
        <v>8199</v>
      </c>
      <c r="L657" s="14" t="s">
        <v>8199</v>
      </c>
      <c r="M657" s="14" t="s">
        <v>8199</v>
      </c>
      <c r="N657" s="14" t="s">
        <v>8199</v>
      </c>
      <c r="O657" s="14" t="s">
        <v>8199</v>
      </c>
    </row>
    <row r="658" spans="1:15" x14ac:dyDescent="0.25">
      <c r="A658">
        <v>100</v>
      </c>
      <c r="B658">
        <v>28650</v>
      </c>
      <c r="C658">
        <v>0</v>
      </c>
      <c r="D658" t="s">
        <v>914</v>
      </c>
      <c r="E658" s="3">
        <v>13.5</v>
      </c>
      <c r="F658">
        <v>270</v>
      </c>
      <c r="G658" s="2" t="s">
        <v>528</v>
      </c>
      <c r="I658" s="2" t="s">
        <v>528</v>
      </c>
      <c r="J658" s="14" t="s">
        <v>8199</v>
      </c>
      <c r="K658" s="14" t="s">
        <v>8199</v>
      </c>
      <c r="L658" s="14" t="s">
        <v>8199</v>
      </c>
      <c r="M658" s="14" t="s">
        <v>8199</v>
      </c>
      <c r="N658" s="14" t="s">
        <v>8199</v>
      </c>
      <c r="O658" s="14" t="s">
        <v>8199</v>
      </c>
    </row>
    <row r="659" spans="1:15" x14ac:dyDescent="0.25">
      <c r="A659">
        <v>100</v>
      </c>
      <c r="B659">
        <v>28700</v>
      </c>
      <c r="C659">
        <v>3</v>
      </c>
      <c r="D659" t="s">
        <v>915</v>
      </c>
      <c r="E659" s="3">
        <v>60.5</v>
      </c>
      <c r="F659">
        <v>270</v>
      </c>
      <c r="G659" s="2" t="s">
        <v>528</v>
      </c>
      <c r="I659" s="2" t="s">
        <v>528</v>
      </c>
      <c r="J659" s="14" t="s">
        <v>8199</v>
      </c>
      <c r="K659" s="14" t="s">
        <v>8199</v>
      </c>
      <c r="L659" s="14" t="s">
        <v>8199</v>
      </c>
      <c r="M659" s="14" t="s">
        <v>8199</v>
      </c>
      <c r="N659" s="14" t="s">
        <v>8199</v>
      </c>
      <c r="O659" s="14" t="s">
        <v>8199</v>
      </c>
    </row>
    <row r="660" spans="1:15" x14ac:dyDescent="0.25">
      <c r="A660">
        <v>100</v>
      </c>
      <c r="B660">
        <v>28750</v>
      </c>
      <c r="C660">
        <v>8</v>
      </c>
      <c r="D660" t="s">
        <v>916</v>
      </c>
      <c r="E660" s="3">
        <v>3.5</v>
      </c>
      <c r="F660">
        <v>270</v>
      </c>
      <c r="G660" s="2" t="s">
        <v>528</v>
      </c>
      <c r="I660" s="2" t="s">
        <v>528</v>
      </c>
      <c r="J660" s="14" t="s">
        <v>8199</v>
      </c>
      <c r="K660" s="14" t="s">
        <v>8199</v>
      </c>
      <c r="L660" s="14" t="s">
        <v>8199</v>
      </c>
      <c r="M660" s="14" t="s">
        <v>8199</v>
      </c>
      <c r="N660" s="14" t="s">
        <v>8199</v>
      </c>
      <c r="O660" s="14" t="s">
        <v>8199</v>
      </c>
    </row>
    <row r="661" spans="1:15" x14ac:dyDescent="0.25">
      <c r="A661">
        <v>100</v>
      </c>
      <c r="B661">
        <v>28800</v>
      </c>
      <c r="C661">
        <v>1</v>
      </c>
      <c r="D661" t="s">
        <v>917</v>
      </c>
      <c r="E661" s="3">
        <v>16.5</v>
      </c>
      <c r="F661">
        <v>270</v>
      </c>
      <c r="G661" s="2" t="s">
        <v>528</v>
      </c>
      <c r="I661" s="2" t="s">
        <v>528</v>
      </c>
      <c r="J661" s="14" t="s">
        <v>8199</v>
      </c>
      <c r="K661" s="14" t="s">
        <v>8199</v>
      </c>
      <c r="L661" s="14" t="s">
        <v>8199</v>
      </c>
      <c r="M661" s="14" t="s">
        <v>8199</v>
      </c>
      <c r="N661" s="14" t="s">
        <v>8199</v>
      </c>
      <c r="O661" s="14" t="s">
        <v>8199</v>
      </c>
    </row>
    <row r="662" spans="1:15" x14ac:dyDescent="0.25">
      <c r="A662">
        <v>100</v>
      </c>
      <c r="B662">
        <v>28850</v>
      </c>
      <c r="C662">
        <v>6</v>
      </c>
      <c r="D662" t="s">
        <v>918</v>
      </c>
      <c r="E662" s="3">
        <v>8</v>
      </c>
      <c r="F662">
        <v>270</v>
      </c>
      <c r="G662" s="2" t="s">
        <v>528</v>
      </c>
      <c r="I662" s="2" t="s">
        <v>528</v>
      </c>
      <c r="J662" s="14" t="s">
        <v>8199</v>
      </c>
      <c r="K662" s="14" t="s">
        <v>8199</v>
      </c>
      <c r="L662" s="14" t="s">
        <v>8199</v>
      </c>
      <c r="M662" s="14" t="s">
        <v>8199</v>
      </c>
      <c r="N662" s="14" t="s">
        <v>8199</v>
      </c>
      <c r="O662" s="14" t="s">
        <v>8199</v>
      </c>
    </row>
    <row r="663" spans="1:15" x14ac:dyDescent="0.25">
      <c r="A663">
        <v>100</v>
      </c>
      <c r="B663">
        <v>28875</v>
      </c>
      <c r="C663">
        <v>3</v>
      </c>
      <c r="D663" t="s">
        <v>919</v>
      </c>
      <c r="E663" s="3">
        <v>40</v>
      </c>
      <c r="F663">
        <v>270</v>
      </c>
      <c r="G663" s="2" t="s">
        <v>528</v>
      </c>
      <c r="I663" s="2" t="s">
        <v>528</v>
      </c>
      <c r="J663" s="14" t="s">
        <v>8199</v>
      </c>
      <c r="K663" s="14" t="s">
        <v>8199</v>
      </c>
      <c r="L663" s="14" t="s">
        <v>8199</v>
      </c>
      <c r="M663" s="14" t="s">
        <v>8199</v>
      </c>
      <c r="N663" s="14" t="s">
        <v>8199</v>
      </c>
      <c r="O663" s="14" t="s">
        <v>8199</v>
      </c>
    </row>
    <row r="664" spans="1:15" x14ac:dyDescent="0.25">
      <c r="A664">
        <v>100</v>
      </c>
      <c r="B664">
        <v>30000</v>
      </c>
      <c r="C664">
        <v>4</v>
      </c>
      <c r="D664" t="s">
        <v>920</v>
      </c>
      <c r="E664" s="3">
        <v>8</v>
      </c>
      <c r="F664">
        <v>270</v>
      </c>
      <c r="G664" s="2" t="s">
        <v>528</v>
      </c>
      <c r="I664" s="2" t="s">
        <v>528</v>
      </c>
      <c r="J664" s="14" t="s">
        <v>8199</v>
      </c>
      <c r="K664" s="14" t="s">
        <v>8199</v>
      </c>
      <c r="L664" s="14" t="s">
        <v>8199</v>
      </c>
      <c r="M664" s="14" t="s">
        <v>8199</v>
      </c>
      <c r="N664" s="14" t="s">
        <v>8199</v>
      </c>
      <c r="O664" s="14" t="s">
        <v>8199</v>
      </c>
    </row>
    <row r="665" spans="1:15" x14ac:dyDescent="0.25">
      <c r="A665">
        <v>100</v>
      </c>
      <c r="B665">
        <v>30050</v>
      </c>
      <c r="C665">
        <v>9</v>
      </c>
      <c r="D665" t="s">
        <v>921</v>
      </c>
      <c r="E665" s="3">
        <v>11</v>
      </c>
      <c r="F665">
        <v>270</v>
      </c>
      <c r="G665" s="2" t="s">
        <v>517</v>
      </c>
      <c r="I665" s="2" t="s">
        <v>528</v>
      </c>
      <c r="J665" s="14" t="s">
        <v>8199</v>
      </c>
      <c r="K665" s="14" t="s">
        <v>8199</v>
      </c>
      <c r="L665" s="14" t="s">
        <v>8199</v>
      </c>
      <c r="M665" s="14" t="s">
        <v>8199</v>
      </c>
      <c r="N665" s="14" t="s">
        <v>8199</v>
      </c>
      <c r="O665" s="14" t="s">
        <v>8199</v>
      </c>
    </row>
    <row r="666" spans="1:15" x14ac:dyDescent="0.25">
      <c r="A666">
        <v>100</v>
      </c>
      <c r="B666">
        <v>30051</v>
      </c>
      <c r="C666">
        <v>7</v>
      </c>
      <c r="D666" t="s">
        <v>922</v>
      </c>
      <c r="E666" s="3">
        <v>4</v>
      </c>
      <c r="F666">
        <v>270</v>
      </c>
      <c r="G666" s="2" t="s">
        <v>528</v>
      </c>
      <c r="H666" s="2"/>
      <c r="I666" s="2" t="s">
        <v>528</v>
      </c>
      <c r="J666" s="14" t="s">
        <v>8199</v>
      </c>
      <c r="K666" s="14" t="s">
        <v>8199</v>
      </c>
      <c r="L666" s="14" t="s">
        <v>8199</v>
      </c>
      <c r="M666" s="14" t="s">
        <v>8199</v>
      </c>
      <c r="N666" s="14" t="s">
        <v>8199</v>
      </c>
      <c r="O666" s="14" t="s">
        <v>8199</v>
      </c>
    </row>
    <row r="667" spans="1:15" x14ac:dyDescent="0.25">
      <c r="A667">
        <v>100</v>
      </c>
      <c r="B667">
        <v>30100</v>
      </c>
      <c r="C667">
        <v>2</v>
      </c>
      <c r="D667" t="s">
        <v>923</v>
      </c>
      <c r="E667" s="3">
        <v>24.5</v>
      </c>
      <c r="F667">
        <v>270</v>
      </c>
      <c r="G667" s="2" t="s">
        <v>528</v>
      </c>
      <c r="I667" s="2" t="s">
        <v>528</v>
      </c>
      <c r="J667" s="14" t="s">
        <v>8199</v>
      </c>
      <c r="K667" s="14" t="s">
        <v>8199</v>
      </c>
      <c r="L667" s="14" t="s">
        <v>8199</v>
      </c>
      <c r="M667" s="14" t="s">
        <v>8199</v>
      </c>
      <c r="N667" s="14" t="s">
        <v>8199</v>
      </c>
      <c r="O667" s="14" t="s">
        <v>8199</v>
      </c>
    </row>
    <row r="668" spans="1:15" x14ac:dyDescent="0.25">
      <c r="A668">
        <v>100</v>
      </c>
      <c r="B668">
        <v>30130</v>
      </c>
      <c r="C668">
        <v>9</v>
      </c>
      <c r="D668" t="s">
        <v>924</v>
      </c>
      <c r="E668" s="3">
        <v>21</v>
      </c>
      <c r="F668">
        <v>270</v>
      </c>
      <c r="G668" s="2" t="s">
        <v>528</v>
      </c>
      <c r="I668" s="2" t="s">
        <v>528</v>
      </c>
      <c r="J668" s="14" t="s">
        <v>8199</v>
      </c>
      <c r="K668" s="14" t="s">
        <v>8199</v>
      </c>
      <c r="L668" s="14" t="s">
        <v>8199</v>
      </c>
      <c r="M668" s="14" t="s">
        <v>8199</v>
      </c>
      <c r="N668" s="14" t="s">
        <v>8199</v>
      </c>
      <c r="O668" s="14" t="s">
        <v>8199</v>
      </c>
    </row>
    <row r="669" spans="1:15" x14ac:dyDescent="0.25">
      <c r="A669">
        <v>100</v>
      </c>
      <c r="B669">
        <v>30350</v>
      </c>
      <c r="C669">
        <v>3</v>
      </c>
      <c r="D669" t="s">
        <v>925</v>
      </c>
      <c r="E669" s="3">
        <v>0</v>
      </c>
      <c r="F669">
        <v>270</v>
      </c>
      <c r="G669" s="2" t="s">
        <v>528</v>
      </c>
      <c r="I669" s="2" t="s">
        <v>528</v>
      </c>
      <c r="J669" s="14" t="s">
        <v>8199</v>
      </c>
      <c r="K669" s="14" t="s">
        <v>8199</v>
      </c>
      <c r="L669" s="14" t="s">
        <v>8199</v>
      </c>
      <c r="M669" s="14" t="s">
        <v>8199</v>
      </c>
      <c r="N669" s="14" t="s">
        <v>8199</v>
      </c>
      <c r="O669" s="14" t="s">
        <v>8199</v>
      </c>
    </row>
    <row r="670" spans="1:15" x14ac:dyDescent="0.25">
      <c r="A670">
        <v>100</v>
      </c>
      <c r="B670">
        <v>30500</v>
      </c>
      <c r="C670">
        <v>3</v>
      </c>
      <c r="D670" t="s">
        <v>926</v>
      </c>
      <c r="E670" s="3">
        <v>25.5</v>
      </c>
      <c r="F670">
        <v>270</v>
      </c>
      <c r="G670" s="2" t="s">
        <v>528</v>
      </c>
      <c r="I670" s="2" t="s">
        <v>528</v>
      </c>
      <c r="J670" s="14" t="s">
        <v>8199</v>
      </c>
      <c r="K670" s="14" t="s">
        <v>8199</v>
      </c>
      <c r="L670" s="14" t="s">
        <v>8199</v>
      </c>
      <c r="M670" s="14" t="s">
        <v>8199</v>
      </c>
      <c r="N670" s="14" t="s">
        <v>8199</v>
      </c>
      <c r="O670" s="14" t="s">
        <v>8199</v>
      </c>
    </row>
    <row r="671" spans="1:15" x14ac:dyDescent="0.25">
      <c r="A671">
        <v>100</v>
      </c>
      <c r="B671">
        <v>30550</v>
      </c>
      <c r="C671">
        <v>8</v>
      </c>
      <c r="D671" t="s">
        <v>927</v>
      </c>
      <c r="E671" s="3">
        <v>47.5</v>
      </c>
      <c r="F671">
        <v>270</v>
      </c>
      <c r="G671" s="2" t="s">
        <v>528</v>
      </c>
      <c r="I671" s="2" t="s">
        <v>528</v>
      </c>
      <c r="J671" s="14" t="s">
        <v>8199</v>
      </c>
      <c r="K671" s="14" t="s">
        <v>8199</v>
      </c>
      <c r="L671" s="14" t="s">
        <v>8199</v>
      </c>
      <c r="M671" s="14" t="s">
        <v>8199</v>
      </c>
      <c r="N671" s="14" t="s">
        <v>8199</v>
      </c>
      <c r="O671" s="14" t="s">
        <v>8199</v>
      </c>
    </row>
    <row r="672" spans="1:15" x14ac:dyDescent="0.25">
      <c r="A672">
        <v>100</v>
      </c>
      <c r="B672">
        <v>30575</v>
      </c>
      <c r="C672">
        <v>5</v>
      </c>
      <c r="D672" t="s">
        <v>928</v>
      </c>
      <c r="E672" s="3">
        <v>23.5</v>
      </c>
      <c r="F672">
        <v>270</v>
      </c>
      <c r="G672" s="2" t="s">
        <v>528</v>
      </c>
      <c r="I672" s="2" t="s">
        <v>528</v>
      </c>
      <c r="J672" s="14" t="s">
        <v>8199</v>
      </c>
      <c r="K672" s="14" t="s">
        <v>8199</v>
      </c>
      <c r="L672" s="14" t="s">
        <v>8199</v>
      </c>
      <c r="M672" s="14" t="s">
        <v>8199</v>
      </c>
      <c r="N672" s="14" t="s">
        <v>8199</v>
      </c>
      <c r="O672" s="14" t="s">
        <v>8199</v>
      </c>
    </row>
    <row r="673" spans="1:15" x14ac:dyDescent="0.25">
      <c r="A673">
        <v>100</v>
      </c>
      <c r="B673">
        <v>30578</v>
      </c>
      <c r="C673">
        <v>9</v>
      </c>
      <c r="D673" t="s">
        <v>929</v>
      </c>
      <c r="E673" s="3">
        <v>141</v>
      </c>
      <c r="F673">
        <v>270</v>
      </c>
      <c r="G673" s="2" t="s">
        <v>528</v>
      </c>
      <c r="I673" s="2" t="s">
        <v>528</v>
      </c>
      <c r="J673" s="14" t="s">
        <v>8199</v>
      </c>
      <c r="K673" s="14" t="s">
        <v>8199</v>
      </c>
      <c r="L673" s="14" t="s">
        <v>8199</v>
      </c>
      <c r="M673" s="14" t="s">
        <v>8199</v>
      </c>
      <c r="N673" s="14" t="s">
        <v>8199</v>
      </c>
      <c r="O673" s="14" t="s">
        <v>8199</v>
      </c>
    </row>
    <row r="674" spans="1:15" x14ac:dyDescent="0.25">
      <c r="A674">
        <v>100</v>
      </c>
      <c r="B674">
        <v>30600</v>
      </c>
      <c r="C674">
        <v>1</v>
      </c>
      <c r="D674" t="s">
        <v>930</v>
      </c>
      <c r="E674" s="3">
        <v>10</v>
      </c>
      <c r="F674">
        <v>270</v>
      </c>
      <c r="G674" s="2" t="s">
        <v>528</v>
      </c>
      <c r="I674" s="2" t="s">
        <v>528</v>
      </c>
      <c r="J674" s="14" t="s">
        <v>8199</v>
      </c>
      <c r="K674" s="14" t="s">
        <v>8199</v>
      </c>
      <c r="L674" s="14" t="s">
        <v>8199</v>
      </c>
      <c r="M674" s="14" t="s">
        <v>8199</v>
      </c>
      <c r="N674" s="14" t="s">
        <v>8199</v>
      </c>
      <c r="O674" s="14" t="s">
        <v>8199</v>
      </c>
    </row>
    <row r="675" spans="1:15" x14ac:dyDescent="0.25">
      <c r="A675">
        <v>100</v>
      </c>
      <c r="B675">
        <v>30615</v>
      </c>
      <c r="C675">
        <v>9</v>
      </c>
      <c r="D675" t="s">
        <v>931</v>
      </c>
      <c r="E675" s="3">
        <v>2.5</v>
      </c>
      <c r="F675">
        <v>270</v>
      </c>
      <c r="G675" s="2" t="s">
        <v>528</v>
      </c>
      <c r="I675" s="2" t="s">
        <v>528</v>
      </c>
      <c r="J675" s="14" t="s">
        <v>8199</v>
      </c>
      <c r="K675" s="14" t="s">
        <v>8199</v>
      </c>
      <c r="L675" s="14" t="s">
        <v>8199</v>
      </c>
      <c r="M675" s="14" t="s">
        <v>8199</v>
      </c>
      <c r="N675" s="14" t="s">
        <v>8199</v>
      </c>
      <c r="O675" s="14" t="s">
        <v>8199</v>
      </c>
    </row>
    <row r="676" spans="1:15" x14ac:dyDescent="0.25">
      <c r="A676">
        <v>100</v>
      </c>
      <c r="B676">
        <v>30618</v>
      </c>
      <c r="C676">
        <v>3</v>
      </c>
      <c r="D676" t="s">
        <v>932</v>
      </c>
      <c r="E676" s="3">
        <v>21</v>
      </c>
      <c r="F676">
        <v>270</v>
      </c>
      <c r="G676" s="2" t="s">
        <v>528</v>
      </c>
      <c r="I676" s="2" t="s">
        <v>528</v>
      </c>
      <c r="J676" s="14" t="s">
        <v>8199</v>
      </c>
      <c r="K676" s="14" t="s">
        <v>8199</v>
      </c>
      <c r="L676" s="14" t="s">
        <v>8199</v>
      </c>
      <c r="M676" s="14" t="s">
        <v>8199</v>
      </c>
      <c r="N676" s="14" t="s">
        <v>8199</v>
      </c>
      <c r="O676" s="14" t="s">
        <v>8199</v>
      </c>
    </row>
    <row r="677" spans="1:15" x14ac:dyDescent="0.25">
      <c r="A677">
        <v>100</v>
      </c>
      <c r="B677">
        <v>30621</v>
      </c>
      <c r="C677">
        <v>7</v>
      </c>
      <c r="D677" t="s">
        <v>933</v>
      </c>
      <c r="E677" s="3">
        <v>27.5</v>
      </c>
      <c r="F677">
        <v>270</v>
      </c>
      <c r="G677" s="2" t="s">
        <v>528</v>
      </c>
      <c r="I677" s="2" t="s">
        <v>528</v>
      </c>
      <c r="J677" s="14" t="s">
        <v>8199</v>
      </c>
      <c r="K677" s="14" t="s">
        <v>8199</v>
      </c>
      <c r="L677" s="14" t="s">
        <v>8199</v>
      </c>
      <c r="M677" s="14" t="s">
        <v>8199</v>
      </c>
      <c r="N677" s="14" t="s">
        <v>8199</v>
      </c>
      <c r="O677" s="14" t="s">
        <v>8199</v>
      </c>
    </row>
    <row r="678" spans="1:15" x14ac:dyDescent="0.25">
      <c r="A678">
        <v>100</v>
      </c>
      <c r="B678">
        <v>30625</v>
      </c>
      <c r="C678">
        <v>8</v>
      </c>
      <c r="D678" t="s">
        <v>934</v>
      </c>
      <c r="E678" s="3">
        <v>12.5</v>
      </c>
      <c r="F678">
        <v>270</v>
      </c>
      <c r="G678" s="2" t="s">
        <v>528</v>
      </c>
      <c r="I678" s="2" t="s">
        <v>528</v>
      </c>
      <c r="J678" s="14" t="s">
        <v>8199</v>
      </c>
      <c r="K678" s="14" t="s">
        <v>8199</v>
      </c>
      <c r="L678" s="14" t="s">
        <v>8199</v>
      </c>
      <c r="M678" s="14" t="s">
        <v>8199</v>
      </c>
      <c r="N678" s="14" t="s">
        <v>8199</v>
      </c>
      <c r="O678" s="14" t="s">
        <v>8199</v>
      </c>
    </row>
    <row r="679" spans="1:15" x14ac:dyDescent="0.25">
      <c r="A679">
        <v>100</v>
      </c>
      <c r="B679">
        <v>30650</v>
      </c>
      <c r="C679">
        <v>6</v>
      </c>
      <c r="D679" t="s">
        <v>935</v>
      </c>
      <c r="E679" s="3">
        <v>3.5</v>
      </c>
      <c r="F679">
        <v>270</v>
      </c>
      <c r="G679" s="2" t="s">
        <v>528</v>
      </c>
      <c r="I679" s="2" t="s">
        <v>528</v>
      </c>
      <c r="J679" s="14" t="s">
        <v>8199</v>
      </c>
      <c r="K679" s="14" t="s">
        <v>8199</v>
      </c>
      <c r="L679" s="14" t="s">
        <v>8199</v>
      </c>
      <c r="M679" s="14" t="s">
        <v>8199</v>
      </c>
      <c r="N679" s="14" t="s">
        <v>8199</v>
      </c>
      <c r="O679" s="14" t="s">
        <v>8199</v>
      </c>
    </row>
    <row r="680" spans="1:15" x14ac:dyDescent="0.25">
      <c r="A680">
        <v>100</v>
      </c>
      <c r="B680">
        <v>30660</v>
      </c>
      <c r="C680">
        <v>5</v>
      </c>
      <c r="D680" t="s">
        <v>936</v>
      </c>
      <c r="E680" s="3">
        <v>9</v>
      </c>
      <c r="F680">
        <v>270</v>
      </c>
      <c r="G680" s="2" t="s">
        <v>528</v>
      </c>
      <c r="I680" s="2" t="s">
        <v>528</v>
      </c>
      <c r="J680" s="14" t="s">
        <v>8199</v>
      </c>
      <c r="K680" s="14" t="s">
        <v>8199</v>
      </c>
      <c r="L680" s="14" t="s">
        <v>8199</v>
      </c>
      <c r="M680" s="14" t="s">
        <v>8199</v>
      </c>
      <c r="N680" s="14" t="s">
        <v>8199</v>
      </c>
      <c r="O680" s="14" t="s">
        <v>8199</v>
      </c>
    </row>
    <row r="681" spans="1:15" x14ac:dyDescent="0.25">
      <c r="A681">
        <v>100</v>
      </c>
      <c r="B681">
        <v>30668</v>
      </c>
      <c r="C681">
        <v>8</v>
      </c>
      <c r="D681" t="s">
        <v>937</v>
      </c>
      <c r="E681" s="3">
        <v>3.5</v>
      </c>
      <c r="F681">
        <v>270</v>
      </c>
      <c r="G681" s="2" t="s">
        <v>528</v>
      </c>
      <c r="I681" s="2" t="s">
        <v>528</v>
      </c>
      <c r="J681" s="14" t="s">
        <v>8199</v>
      </c>
      <c r="K681" s="14" t="s">
        <v>8199</v>
      </c>
      <c r="L681" s="14" t="s">
        <v>8199</v>
      </c>
      <c r="M681" s="14" t="s">
        <v>8199</v>
      </c>
      <c r="N681" s="14" t="s">
        <v>8199</v>
      </c>
      <c r="O681" s="14" t="s">
        <v>8199</v>
      </c>
    </row>
    <row r="682" spans="1:15" x14ac:dyDescent="0.25">
      <c r="A682">
        <v>100</v>
      </c>
      <c r="B682">
        <v>30670</v>
      </c>
      <c r="C682">
        <v>4</v>
      </c>
      <c r="D682" t="s">
        <v>938</v>
      </c>
      <c r="E682" s="3">
        <v>1.5</v>
      </c>
      <c r="F682">
        <v>270</v>
      </c>
      <c r="G682" s="2" t="s">
        <v>528</v>
      </c>
      <c r="I682" s="2" t="s">
        <v>528</v>
      </c>
      <c r="J682" s="14" t="s">
        <v>8199</v>
      </c>
      <c r="K682" s="14" t="s">
        <v>8199</v>
      </c>
      <c r="L682" s="14" t="s">
        <v>8199</v>
      </c>
      <c r="M682" s="14" t="s">
        <v>8199</v>
      </c>
      <c r="N682" s="14" t="s">
        <v>8199</v>
      </c>
      <c r="O682" s="14" t="s">
        <v>8199</v>
      </c>
    </row>
    <row r="683" spans="1:15" x14ac:dyDescent="0.25">
      <c r="A683">
        <v>100</v>
      </c>
      <c r="B683">
        <v>30675</v>
      </c>
      <c r="C683">
        <v>3</v>
      </c>
      <c r="D683" t="s">
        <v>939</v>
      </c>
      <c r="E683" s="3">
        <v>2045</v>
      </c>
      <c r="F683">
        <v>278</v>
      </c>
      <c r="G683" s="2" t="s">
        <v>940</v>
      </c>
      <c r="H683" s="2" t="s">
        <v>940</v>
      </c>
      <c r="I683" s="2" t="s">
        <v>940</v>
      </c>
      <c r="J683" s="14" t="s">
        <v>8199</v>
      </c>
      <c r="K683" s="14" t="s">
        <v>8199</v>
      </c>
      <c r="L683" s="14" t="s">
        <v>8199</v>
      </c>
      <c r="M683" s="14" t="s">
        <v>8199</v>
      </c>
      <c r="N683" s="14" t="s">
        <v>8199</v>
      </c>
      <c r="O683" s="14" t="s">
        <v>8199</v>
      </c>
    </row>
    <row r="684" spans="1:15" x14ac:dyDescent="0.25">
      <c r="A684">
        <v>100</v>
      </c>
      <c r="B684">
        <v>30700</v>
      </c>
      <c r="C684">
        <v>9</v>
      </c>
      <c r="D684" t="s">
        <v>941</v>
      </c>
      <c r="E684" s="3">
        <v>12.5</v>
      </c>
      <c r="F684">
        <v>270</v>
      </c>
      <c r="G684" s="2" t="s">
        <v>528</v>
      </c>
      <c r="I684" s="2" t="s">
        <v>528</v>
      </c>
      <c r="J684" s="14" t="s">
        <v>8199</v>
      </c>
      <c r="K684" s="14" t="s">
        <v>8199</v>
      </c>
      <c r="L684" s="14" t="s">
        <v>8199</v>
      </c>
      <c r="M684" s="14" t="s">
        <v>8199</v>
      </c>
      <c r="N684" s="14" t="s">
        <v>8199</v>
      </c>
      <c r="O684" s="14" t="s">
        <v>8199</v>
      </c>
    </row>
    <row r="685" spans="1:15" x14ac:dyDescent="0.25">
      <c r="A685">
        <v>100</v>
      </c>
      <c r="B685">
        <v>30715</v>
      </c>
      <c r="C685">
        <v>7</v>
      </c>
      <c r="D685" t="s">
        <v>942</v>
      </c>
      <c r="E685" s="3">
        <v>12</v>
      </c>
      <c r="F685">
        <v>272</v>
      </c>
      <c r="G685" s="2" t="s">
        <v>692</v>
      </c>
      <c r="H685" s="2"/>
      <c r="I685" s="2" t="s">
        <v>692</v>
      </c>
      <c r="J685" s="14" t="s">
        <v>8199</v>
      </c>
      <c r="K685" s="14" t="s">
        <v>8199</v>
      </c>
      <c r="L685" s="14" t="s">
        <v>8199</v>
      </c>
      <c r="M685" s="14" t="s">
        <v>8199</v>
      </c>
      <c r="N685" s="14" t="s">
        <v>8199</v>
      </c>
      <c r="O685" s="14" t="s">
        <v>8199</v>
      </c>
    </row>
    <row r="686" spans="1:15" x14ac:dyDescent="0.25">
      <c r="A686">
        <v>100</v>
      </c>
      <c r="B686">
        <v>30750</v>
      </c>
      <c r="C686">
        <v>4</v>
      </c>
      <c r="D686" t="s">
        <v>943</v>
      </c>
      <c r="E686" s="3">
        <v>10</v>
      </c>
      <c r="F686">
        <v>270</v>
      </c>
      <c r="G686" s="2" t="s">
        <v>528</v>
      </c>
      <c r="I686" s="2" t="s">
        <v>528</v>
      </c>
      <c r="J686" s="14" t="s">
        <v>8199</v>
      </c>
      <c r="K686" s="14" t="s">
        <v>8199</v>
      </c>
      <c r="L686" s="14" t="s">
        <v>8199</v>
      </c>
      <c r="M686" s="14" t="s">
        <v>8199</v>
      </c>
      <c r="N686" s="14" t="s">
        <v>8199</v>
      </c>
      <c r="O686" s="14" t="s">
        <v>8199</v>
      </c>
    </row>
    <row r="687" spans="1:15" x14ac:dyDescent="0.25">
      <c r="A687">
        <v>100</v>
      </c>
      <c r="B687">
        <v>30755</v>
      </c>
      <c r="C687">
        <v>3</v>
      </c>
      <c r="D687" t="s">
        <v>944</v>
      </c>
      <c r="E687" s="3">
        <v>3.5</v>
      </c>
      <c r="F687">
        <v>270</v>
      </c>
      <c r="G687" s="2" t="s">
        <v>528</v>
      </c>
      <c r="I687" s="2" t="s">
        <v>528</v>
      </c>
      <c r="J687" s="14" t="s">
        <v>8199</v>
      </c>
      <c r="K687" s="14" t="s">
        <v>8199</v>
      </c>
      <c r="L687" s="14" t="s">
        <v>8199</v>
      </c>
      <c r="M687" s="14" t="s">
        <v>8199</v>
      </c>
      <c r="N687" s="14" t="s">
        <v>8199</v>
      </c>
      <c r="O687" s="14" t="s">
        <v>8199</v>
      </c>
    </row>
    <row r="688" spans="1:15" x14ac:dyDescent="0.25">
      <c r="A688">
        <v>100</v>
      </c>
      <c r="B688">
        <v>30760</v>
      </c>
      <c r="C688">
        <v>3</v>
      </c>
      <c r="D688" t="s">
        <v>945</v>
      </c>
      <c r="E688" s="3">
        <v>5.5</v>
      </c>
      <c r="F688">
        <v>270</v>
      </c>
      <c r="G688" s="2" t="s">
        <v>528</v>
      </c>
      <c r="I688" s="2" t="s">
        <v>528</v>
      </c>
      <c r="J688" s="14" t="s">
        <v>8199</v>
      </c>
      <c r="K688" s="14" t="s">
        <v>8199</v>
      </c>
      <c r="L688" s="14" t="s">
        <v>8199</v>
      </c>
      <c r="M688" s="14" t="s">
        <v>8199</v>
      </c>
      <c r="N688" s="14" t="s">
        <v>8199</v>
      </c>
      <c r="O688" s="14" t="s">
        <v>8199</v>
      </c>
    </row>
    <row r="689" spans="1:15" x14ac:dyDescent="0.25">
      <c r="A689">
        <v>100</v>
      </c>
      <c r="B689">
        <v>30775</v>
      </c>
      <c r="C689">
        <v>1</v>
      </c>
      <c r="D689" t="s">
        <v>946</v>
      </c>
      <c r="E689" s="3">
        <v>8</v>
      </c>
      <c r="F689">
        <v>270</v>
      </c>
      <c r="G689" s="2" t="s">
        <v>528</v>
      </c>
      <c r="I689" s="2" t="s">
        <v>528</v>
      </c>
      <c r="J689" s="14" t="s">
        <v>8199</v>
      </c>
      <c r="K689" s="14" t="s">
        <v>8199</v>
      </c>
      <c r="L689" s="14" t="s">
        <v>8199</v>
      </c>
      <c r="M689" s="14" t="s">
        <v>8199</v>
      </c>
      <c r="N689" s="14" t="s">
        <v>8199</v>
      </c>
      <c r="O689" s="14" t="s">
        <v>8199</v>
      </c>
    </row>
    <row r="690" spans="1:15" x14ac:dyDescent="0.25">
      <c r="A690">
        <v>100</v>
      </c>
      <c r="B690">
        <v>30785</v>
      </c>
      <c r="C690">
        <v>0</v>
      </c>
      <c r="D690" t="s">
        <v>947</v>
      </c>
      <c r="E690" s="3">
        <v>80.5</v>
      </c>
      <c r="F690">
        <v>270</v>
      </c>
      <c r="G690" s="2" t="s">
        <v>528</v>
      </c>
      <c r="I690" s="2" t="s">
        <v>528</v>
      </c>
      <c r="J690" s="14" t="s">
        <v>8199</v>
      </c>
      <c r="K690" s="14" t="s">
        <v>8199</v>
      </c>
      <c r="L690" s="14" t="s">
        <v>8199</v>
      </c>
      <c r="M690" s="14" t="s">
        <v>8199</v>
      </c>
      <c r="N690" s="14" t="s">
        <v>8199</v>
      </c>
      <c r="O690" s="14" t="s">
        <v>8199</v>
      </c>
    </row>
    <row r="691" spans="1:15" x14ac:dyDescent="0.25">
      <c r="A691">
        <v>100</v>
      </c>
      <c r="B691">
        <v>30790</v>
      </c>
      <c r="C691">
        <v>0</v>
      </c>
      <c r="D691" t="s">
        <v>948</v>
      </c>
      <c r="E691" s="3">
        <v>2.5</v>
      </c>
      <c r="F691">
        <v>270</v>
      </c>
      <c r="G691" s="2" t="s">
        <v>528</v>
      </c>
      <c r="I691" s="2" t="s">
        <v>528</v>
      </c>
      <c r="J691" s="14" t="s">
        <v>8199</v>
      </c>
      <c r="K691" s="14" t="s">
        <v>8199</v>
      </c>
      <c r="L691" s="14" t="s">
        <v>8199</v>
      </c>
      <c r="M691" s="14" t="s">
        <v>8199</v>
      </c>
      <c r="N691" s="14" t="s">
        <v>8199</v>
      </c>
      <c r="O691" s="14" t="s">
        <v>8199</v>
      </c>
    </row>
    <row r="692" spans="1:15" x14ac:dyDescent="0.25">
      <c r="A692">
        <v>100</v>
      </c>
      <c r="B692">
        <v>30795</v>
      </c>
      <c r="C692">
        <v>9</v>
      </c>
      <c r="D692" t="s">
        <v>949</v>
      </c>
      <c r="E692" s="3">
        <v>3.5</v>
      </c>
      <c r="F692">
        <v>270</v>
      </c>
      <c r="G692" s="2" t="s">
        <v>528</v>
      </c>
      <c r="I692" s="2" t="s">
        <v>528</v>
      </c>
      <c r="J692" s="14" t="s">
        <v>8199</v>
      </c>
      <c r="K692" s="14" t="s">
        <v>8199</v>
      </c>
      <c r="L692" s="14" t="s">
        <v>8199</v>
      </c>
      <c r="M692" s="14" t="s">
        <v>8199</v>
      </c>
      <c r="N692" s="14" t="s">
        <v>8199</v>
      </c>
      <c r="O692" s="14" t="s">
        <v>8199</v>
      </c>
    </row>
    <row r="693" spans="1:15" x14ac:dyDescent="0.25">
      <c r="A693">
        <v>100</v>
      </c>
      <c r="B693">
        <v>30800</v>
      </c>
      <c r="C693">
        <v>7</v>
      </c>
      <c r="D693" t="s">
        <v>950</v>
      </c>
      <c r="E693" s="3">
        <v>8</v>
      </c>
      <c r="F693">
        <v>270</v>
      </c>
      <c r="G693" s="2" t="s">
        <v>528</v>
      </c>
      <c r="I693" s="2" t="s">
        <v>528</v>
      </c>
      <c r="J693" s="14" t="s">
        <v>8199</v>
      </c>
      <c r="K693" s="14" t="s">
        <v>8199</v>
      </c>
      <c r="L693" s="14" t="s">
        <v>8199</v>
      </c>
      <c r="M693" s="14" t="s">
        <v>8199</v>
      </c>
      <c r="N693" s="14" t="s">
        <v>8199</v>
      </c>
      <c r="O693" s="14" t="s">
        <v>8199</v>
      </c>
    </row>
    <row r="694" spans="1:15" x14ac:dyDescent="0.25">
      <c r="A694">
        <v>100</v>
      </c>
      <c r="B694">
        <v>30850</v>
      </c>
      <c r="C694">
        <v>2</v>
      </c>
      <c r="D694" t="s">
        <v>951</v>
      </c>
      <c r="E694" s="3">
        <v>10</v>
      </c>
      <c r="F694">
        <v>270</v>
      </c>
      <c r="G694" s="2" t="s">
        <v>528</v>
      </c>
      <c r="I694" s="2" t="s">
        <v>528</v>
      </c>
      <c r="J694" s="14" t="s">
        <v>8199</v>
      </c>
      <c r="K694" s="14" t="s">
        <v>8199</v>
      </c>
      <c r="L694" s="14" t="s">
        <v>8199</v>
      </c>
      <c r="M694" s="14" t="s">
        <v>8199</v>
      </c>
      <c r="N694" s="14" t="s">
        <v>8199</v>
      </c>
      <c r="O694" s="14" t="s">
        <v>8199</v>
      </c>
    </row>
    <row r="695" spans="1:15" x14ac:dyDescent="0.25">
      <c r="A695">
        <v>100</v>
      </c>
      <c r="B695">
        <v>30860</v>
      </c>
      <c r="C695">
        <v>1</v>
      </c>
      <c r="D695" t="s">
        <v>952</v>
      </c>
      <c r="E695" s="3">
        <v>21</v>
      </c>
      <c r="F695">
        <v>270</v>
      </c>
      <c r="G695" s="2" t="s">
        <v>528</v>
      </c>
      <c r="I695" s="2" t="s">
        <v>528</v>
      </c>
      <c r="J695" s="14" t="s">
        <v>8199</v>
      </c>
      <c r="K695" s="14" t="s">
        <v>8199</v>
      </c>
      <c r="L695" s="14" t="s">
        <v>8199</v>
      </c>
      <c r="M695" s="14" t="s">
        <v>8199</v>
      </c>
      <c r="N695" s="14" t="s">
        <v>8199</v>
      </c>
      <c r="O695" s="14" t="s">
        <v>8199</v>
      </c>
    </row>
    <row r="696" spans="1:15" x14ac:dyDescent="0.25">
      <c r="A696">
        <v>100</v>
      </c>
      <c r="B696">
        <v>30900</v>
      </c>
      <c r="C696">
        <v>5</v>
      </c>
      <c r="D696" t="s">
        <v>953</v>
      </c>
      <c r="E696" s="3">
        <v>3.5</v>
      </c>
      <c r="F696">
        <v>270</v>
      </c>
      <c r="G696" s="2" t="s">
        <v>528</v>
      </c>
      <c r="I696" s="2" t="s">
        <v>528</v>
      </c>
      <c r="J696" s="14" t="s">
        <v>8199</v>
      </c>
      <c r="K696" s="14" t="s">
        <v>8199</v>
      </c>
      <c r="L696" s="14" t="s">
        <v>8199</v>
      </c>
      <c r="M696" s="14" t="s">
        <v>8199</v>
      </c>
      <c r="N696" s="14" t="s">
        <v>8199</v>
      </c>
      <c r="O696" s="14" t="s">
        <v>8199</v>
      </c>
    </row>
    <row r="697" spans="1:15" x14ac:dyDescent="0.25">
      <c r="A697">
        <v>100</v>
      </c>
      <c r="B697">
        <v>30904</v>
      </c>
      <c r="C697">
        <v>7</v>
      </c>
      <c r="D697" t="s">
        <v>954</v>
      </c>
      <c r="E697" s="3">
        <v>2.5</v>
      </c>
      <c r="F697">
        <v>270</v>
      </c>
      <c r="G697" s="2" t="s">
        <v>528</v>
      </c>
      <c r="I697" s="2" t="s">
        <v>528</v>
      </c>
      <c r="J697" s="14" t="s">
        <v>8199</v>
      </c>
      <c r="K697" s="14" t="s">
        <v>8199</v>
      </c>
      <c r="L697" s="14" t="s">
        <v>8199</v>
      </c>
      <c r="M697" s="14" t="s">
        <v>8199</v>
      </c>
      <c r="N697" s="14" t="s">
        <v>8199</v>
      </c>
      <c r="O697" s="14" t="s">
        <v>8199</v>
      </c>
    </row>
    <row r="698" spans="1:15" x14ac:dyDescent="0.25">
      <c r="A698">
        <v>100</v>
      </c>
      <c r="B698">
        <v>30906</v>
      </c>
      <c r="C698">
        <v>2</v>
      </c>
      <c r="D698" t="s">
        <v>955</v>
      </c>
      <c r="E698" s="3">
        <v>25.5</v>
      </c>
      <c r="F698">
        <v>270</v>
      </c>
      <c r="G698" s="2" t="s">
        <v>528</v>
      </c>
      <c r="I698" s="2" t="s">
        <v>528</v>
      </c>
      <c r="J698" s="14" t="s">
        <v>8199</v>
      </c>
      <c r="K698" s="14" t="s">
        <v>8199</v>
      </c>
      <c r="L698" s="14" t="s">
        <v>8199</v>
      </c>
      <c r="M698" s="14" t="s">
        <v>8199</v>
      </c>
      <c r="N698" s="14" t="s">
        <v>8199</v>
      </c>
      <c r="O698" s="14" t="s">
        <v>8199</v>
      </c>
    </row>
    <row r="699" spans="1:15" x14ac:dyDescent="0.25">
      <c r="A699">
        <v>100</v>
      </c>
      <c r="B699">
        <v>30925</v>
      </c>
      <c r="C699">
        <v>2</v>
      </c>
      <c r="D699" t="s">
        <v>956</v>
      </c>
      <c r="E699" s="3">
        <v>13.5</v>
      </c>
      <c r="F699">
        <v>270</v>
      </c>
      <c r="G699" s="2" t="s">
        <v>528</v>
      </c>
      <c r="I699" s="2" t="s">
        <v>528</v>
      </c>
      <c r="J699" s="14" t="s">
        <v>8199</v>
      </c>
      <c r="K699" s="14" t="s">
        <v>8199</v>
      </c>
      <c r="L699" s="14" t="s">
        <v>8199</v>
      </c>
      <c r="M699" s="14" t="s">
        <v>8199</v>
      </c>
      <c r="N699" s="14" t="s">
        <v>8199</v>
      </c>
      <c r="O699" s="14" t="s">
        <v>8199</v>
      </c>
    </row>
    <row r="700" spans="1:15" x14ac:dyDescent="0.25">
      <c r="A700">
        <v>100</v>
      </c>
      <c r="B700">
        <v>30950</v>
      </c>
      <c r="C700">
        <v>0</v>
      </c>
      <c r="D700" t="s">
        <v>957</v>
      </c>
      <c r="E700" s="3">
        <v>3.5</v>
      </c>
      <c r="F700">
        <v>270</v>
      </c>
      <c r="G700" s="2" t="s">
        <v>528</v>
      </c>
      <c r="I700" s="2" t="s">
        <v>528</v>
      </c>
      <c r="J700" s="14" t="s">
        <v>8199</v>
      </c>
      <c r="K700" s="14" t="s">
        <v>8199</v>
      </c>
      <c r="L700" s="14" t="s">
        <v>8199</v>
      </c>
      <c r="M700" s="14" t="s">
        <v>8199</v>
      </c>
      <c r="N700" s="14" t="s">
        <v>8199</v>
      </c>
      <c r="O700" s="14" t="s">
        <v>8199</v>
      </c>
    </row>
    <row r="701" spans="1:15" x14ac:dyDescent="0.25">
      <c r="A701">
        <v>100</v>
      </c>
      <c r="B701">
        <v>31100</v>
      </c>
      <c r="C701">
        <v>1</v>
      </c>
      <c r="D701" t="s">
        <v>958</v>
      </c>
      <c r="E701" s="3">
        <v>14.5</v>
      </c>
      <c r="F701">
        <v>270</v>
      </c>
      <c r="G701" s="2" t="s">
        <v>528</v>
      </c>
      <c r="I701" s="2" t="s">
        <v>528</v>
      </c>
      <c r="J701" s="14" t="s">
        <v>8199</v>
      </c>
      <c r="K701" s="14" t="s">
        <v>8199</v>
      </c>
      <c r="L701" s="14" t="s">
        <v>8199</v>
      </c>
      <c r="M701" s="14" t="s">
        <v>8199</v>
      </c>
      <c r="N701" s="14" t="s">
        <v>8199</v>
      </c>
      <c r="O701" s="14" t="s">
        <v>8199</v>
      </c>
    </row>
    <row r="702" spans="1:15" x14ac:dyDescent="0.25">
      <c r="A702">
        <v>100</v>
      </c>
      <c r="B702">
        <v>31180</v>
      </c>
      <c r="C702">
        <v>3</v>
      </c>
      <c r="D702" t="s">
        <v>959</v>
      </c>
      <c r="E702" s="3">
        <v>43</v>
      </c>
      <c r="F702">
        <v>270</v>
      </c>
      <c r="G702" s="2" t="s">
        <v>528</v>
      </c>
      <c r="I702" s="2" t="s">
        <v>528</v>
      </c>
      <c r="J702" s="14" t="s">
        <v>8199</v>
      </c>
      <c r="K702" s="14" t="s">
        <v>8199</v>
      </c>
      <c r="L702" s="14" t="s">
        <v>8199</v>
      </c>
      <c r="M702" s="14" t="s">
        <v>8199</v>
      </c>
      <c r="N702" s="14" t="s">
        <v>8199</v>
      </c>
      <c r="O702" s="14" t="s">
        <v>8199</v>
      </c>
    </row>
    <row r="703" spans="1:15" x14ac:dyDescent="0.25">
      <c r="A703">
        <v>100</v>
      </c>
      <c r="B703">
        <v>31200</v>
      </c>
      <c r="C703">
        <v>9</v>
      </c>
      <c r="D703" t="s">
        <v>960</v>
      </c>
      <c r="E703" s="3">
        <v>10</v>
      </c>
      <c r="F703">
        <v>270</v>
      </c>
      <c r="G703" s="2" t="s">
        <v>528</v>
      </c>
      <c r="I703" s="2" t="s">
        <v>528</v>
      </c>
      <c r="J703" s="14" t="s">
        <v>8199</v>
      </c>
      <c r="K703" s="14" t="s">
        <v>8199</v>
      </c>
      <c r="L703" s="14" t="s">
        <v>8199</v>
      </c>
      <c r="M703" s="14" t="s">
        <v>8199</v>
      </c>
      <c r="N703" s="14" t="s">
        <v>8199</v>
      </c>
      <c r="O703" s="14" t="s">
        <v>8199</v>
      </c>
    </row>
    <row r="704" spans="1:15" x14ac:dyDescent="0.25">
      <c r="A704">
        <v>100</v>
      </c>
      <c r="B704">
        <v>31240</v>
      </c>
      <c r="C704">
        <v>5</v>
      </c>
      <c r="D704" t="s">
        <v>961</v>
      </c>
      <c r="E704" s="3">
        <v>15.5</v>
      </c>
      <c r="F704">
        <v>270</v>
      </c>
      <c r="G704" s="2" t="s">
        <v>528</v>
      </c>
      <c r="I704" s="2" t="s">
        <v>528</v>
      </c>
      <c r="J704" s="14" t="s">
        <v>8199</v>
      </c>
      <c r="K704" s="14" t="s">
        <v>8199</v>
      </c>
      <c r="L704" s="14" t="s">
        <v>8199</v>
      </c>
      <c r="M704" s="14" t="s">
        <v>8199</v>
      </c>
      <c r="N704" s="14" t="s">
        <v>8199</v>
      </c>
      <c r="O704" s="14" t="s">
        <v>8199</v>
      </c>
    </row>
    <row r="705" spans="1:15" x14ac:dyDescent="0.25">
      <c r="A705">
        <v>100</v>
      </c>
      <c r="B705">
        <v>31245</v>
      </c>
      <c r="C705">
        <v>4</v>
      </c>
      <c r="D705" t="s">
        <v>962</v>
      </c>
      <c r="E705" s="3">
        <v>44</v>
      </c>
      <c r="F705">
        <v>270</v>
      </c>
      <c r="G705" s="2" t="s">
        <v>528</v>
      </c>
      <c r="I705" s="2" t="s">
        <v>528</v>
      </c>
      <c r="J705" s="14" t="s">
        <v>8199</v>
      </c>
      <c r="K705" s="14" t="s">
        <v>8199</v>
      </c>
      <c r="L705" s="14" t="s">
        <v>8199</v>
      </c>
      <c r="M705" s="14" t="s">
        <v>8199</v>
      </c>
      <c r="N705" s="14" t="s">
        <v>8199</v>
      </c>
      <c r="O705" s="14" t="s">
        <v>8199</v>
      </c>
    </row>
    <row r="706" spans="1:15" x14ac:dyDescent="0.25">
      <c r="A706">
        <v>100</v>
      </c>
      <c r="B706">
        <v>31300</v>
      </c>
      <c r="C706">
        <v>7</v>
      </c>
      <c r="D706" t="s">
        <v>963</v>
      </c>
      <c r="E706" s="3">
        <v>517</v>
      </c>
      <c r="F706">
        <v>270</v>
      </c>
      <c r="G706" s="2" t="s">
        <v>528</v>
      </c>
      <c r="H706" s="2"/>
      <c r="I706" s="2" t="s">
        <v>528</v>
      </c>
      <c r="J706" s="14" t="s">
        <v>8199</v>
      </c>
      <c r="K706" s="14" t="s">
        <v>8199</v>
      </c>
      <c r="L706" s="14" t="s">
        <v>8199</v>
      </c>
      <c r="M706" s="14" t="s">
        <v>8199</v>
      </c>
      <c r="N706" s="14" t="s">
        <v>8199</v>
      </c>
      <c r="O706" s="14" t="s">
        <v>8199</v>
      </c>
    </row>
    <row r="707" spans="1:15" x14ac:dyDescent="0.25">
      <c r="A707">
        <v>100</v>
      </c>
      <c r="B707">
        <v>31310</v>
      </c>
      <c r="C707">
        <v>6</v>
      </c>
      <c r="D707" t="s">
        <v>964</v>
      </c>
      <c r="E707" s="3">
        <v>38</v>
      </c>
      <c r="F707">
        <v>272</v>
      </c>
      <c r="G707" s="2" t="s">
        <v>528</v>
      </c>
      <c r="I707" s="2" t="s">
        <v>528</v>
      </c>
      <c r="J707" s="14" t="s">
        <v>8199</v>
      </c>
      <c r="K707" s="14" t="s">
        <v>8199</v>
      </c>
      <c r="L707" s="14" t="s">
        <v>8199</v>
      </c>
      <c r="M707" s="14" t="s">
        <v>8199</v>
      </c>
      <c r="N707" s="14" t="s">
        <v>8199</v>
      </c>
      <c r="O707" s="14" t="s">
        <v>8199</v>
      </c>
    </row>
    <row r="708" spans="1:15" x14ac:dyDescent="0.25">
      <c r="A708">
        <v>100</v>
      </c>
      <c r="B708">
        <v>31350</v>
      </c>
      <c r="C708">
        <v>2</v>
      </c>
      <c r="D708" t="s">
        <v>965</v>
      </c>
      <c r="E708" s="3">
        <v>3.5</v>
      </c>
      <c r="F708">
        <v>270</v>
      </c>
      <c r="G708" s="2" t="s">
        <v>528</v>
      </c>
      <c r="I708" s="2" t="s">
        <v>528</v>
      </c>
      <c r="J708" s="14" t="s">
        <v>8199</v>
      </c>
      <c r="K708" s="14" t="s">
        <v>8199</v>
      </c>
      <c r="L708" s="14" t="s">
        <v>8199</v>
      </c>
      <c r="M708" s="14" t="s">
        <v>8199</v>
      </c>
      <c r="N708" s="14" t="s">
        <v>8199</v>
      </c>
      <c r="O708" s="14" t="s">
        <v>8199</v>
      </c>
    </row>
    <row r="709" spans="1:15" x14ac:dyDescent="0.25">
      <c r="A709">
        <v>100</v>
      </c>
      <c r="B709">
        <v>31360</v>
      </c>
      <c r="C709">
        <v>1</v>
      </c>
      <c r="D709" t="s">
        <v>966</v>
      </c>
      <c r="E709" s="3">
        <v>2.5</v>
      </c>
      <c r="F709">
        <v>270</v>
      </c>
      <c r="G709" s="2" t="s">
        <v>528</v>
      </c>
      <c r="I709" s="2" t="s">
        <v>528</v>
      </c>
      <c r="J709" s="14" t="s">
        <v>8199</v>
      </c>
      <c r="K709" s="14" t="s">
        <v>8199</v>
      </c>
      <c r="L709" s="14" t="s">
        <v>8199</v>
      </c>
      <c r="M709" s="14" t="s">
        <v>8199</v>
      </c>
      <c r="N709" s="14" t="s">
        <v>8199</v>
      </c>
      <c r="O709" s="14" t="s">
        <v>8199</v>
      </c>
    </row>
    <row r="710" spans="1:15" x14ac:dyDescent="0.25">
      <c r="A710">
        <v>100</v>
      </c>
      <c r="B710">
        <v>31370</v>
      </c>
      <c r="C710">
        <v>0</v>
      </c>
      <c r="D710" t="s">
        <v>967</v>
      </c>
      <c r="E710" s="3">
        <v>2.5</v>
      </c>
      <c r="F710">
        <v>270</v>
      </c>
      <c r="G710" s="2" t="s">
        <v>528</v>
      </c>
      <c r="I710" s="2" t="s">
        <v>528</v>
      </c>
      <c r="J710" s="14" t="s">
        <v>8199</v>
      </c>
      <c r="K710" s="14" t="s">
        <v>8199</v>
      </c>
      <c r="L710" s="14" t="s">
        <v>8199</v>
      </c>
      <c r="M710" s="14" t="s">
        <v>8199</v>
      </c>
      <c r="N710" s="14" t="s">
        <v>8199</v>
      </c>
      <c r="O710" s="14" t="s">
        <v>8199</v>
      </c>
    </row>
    <row r="711" spans="1:15" x14ac:dyDescent="0.25">
      <c r="A711">
        <v>100</v>
      </c>
      <c r="B711">
        <v>31375</v>
      </c>
      <c r="C711">
        <v>9</v>
      </c>
      <c r="D711" t="s">
        <v>968</v>
      </c>
      <c r="E711" s="3">
        <v>8</v>
      </c>
      <c r="F711">
        <v>270</v>
      </c>
      <c r="G711" s="2" t="s">
        <v>528</v>
      </c>
      <c r="I711" s="2" t="s">
        <v>528</v>
      </c>
      <c r="J711" s="14" t="s">
        <v>8199</v>
      </c>
      <c r="K711" s="14" t="s">
        <v>8199</v>
      </c>
      <c r="L711" s="14" t="s">
        <v>8199</v>
      </c>
      <c r="M711" s="14" t="s">
        <v>8199</v>
      </c>
      <c r="N711" s="14" t="s">
        <v>8199</v>
      </c>
      <c r="O711" s="14" t="s">
        <v>8199</v>
      </c>
    </row>
    <row r="712" spans="1:15" x14ac:dyDescent="0.25">
      <c r="A712">
        <v>100</v>
      </c>
      <c r="B712">
        <v>31385</v>
      </c>
      <c r="C712">
        <v>8</v>
      </c>
      <c r="D712" t="s">
        <v>969</v>
      </c>
      <c r="E712" s="3">
        <v>227</v>
      </c>
      <c r="F712">
        <v>270</v>
      </c>
      <c r="G712" s="2" t="s">
        <v>528</v>
      </c>
      <c r="I712" s="2" t="s">
        <v>528</v>
      </c>
      <c r="J712" s="14" t="s">
        <v>8199</v>
      </c>
      <c r="K712" s="14" t="s">
        <v>8199</v>
      </c>
      <c r="L712" s="14" t="s">
        <v>8199</v>
      </c>
      <c r="M712" s="14" t="s">
        <v>8199</v>
      </c>
      <c r="N712" s="14" t="s">
        <v>8199</v>
      </c>
      <c r="O712" s="14" t="s">
        <v>8199</v>
      </c>
    </row>
    <row r="713" spans="1:15" x14ac:dyDescent="0.25">
      <c r="A713">
        <v>100</v>
      </c>
      <c r="B713">
        <v>31400</v>
      </c>
      <c r="C713">
        <v>5</v>
      </c>
      <c r="D713" t="s">
        <v>970</v>
      </c>
      <c r="E713" s="3">
        <v>1434</v>
      </c>
      <c r="F713">
        <v>278</v>
      </c>
      <c r="G713" s="2" t="s">
        <v>971</v>
      </c>
      <c r="H713" s="2" t="s">
        <v>971</v>
      </c>
      <c r="I713" s="2" t="s">
        <v>971</v>
      </c>
      <c r="J713" s="14" t="s">
        <v>8199</v>
      </c>
      <c r="K713" s="14" t="s">
        <v>8199</v>
      </c>
      <c r="L713" s="14" t="s">
        <v>8199</v>
      </c>
      <c r="M713" s="14" t="s">
        <v>8199</v>
      </c>
      <c r="N713" s="14" t="s">
        <v>8199</v>
      </c>
      <c r="O713" s="14" t="s">
        <v>8199</v>
      </c>
    </row>
    <row r="714" spans="1:15" x14ac:dyDescent="0.25">
      <c r="A714">
        <v>100</v>
      </c>
      <c r="B714">
        <v>31450</v>
      </c>
      <c r="C714">
        <v>0</v>
      </c>
      <c r="D714" t="s">
        <v>972</v>
      </c>
      <c r="E714" s="3">
        <v>2.5</v>
      </c>
      <c r="F714">
        <v>270</v>
      </c>
      <c r="G714" s="2" t="s">
        <v>528</v>
      </c>
      <c r="I714" s="2" t="s">
        <v>528</v>
      </c>
      <c r="J714" s="14" t="s">
        <v>8199</v>
      </c>
      <c r="K714" s="14" t="s">
        <v>8199</v>
      </c>
      <c r="L714" s="14" t="s">
        <v>8199</v>
      </c>
      <c r="M714" s="14" t="s">
        <v>8199</v>
      </c>
      <c r="N714" s="14" t="s">
        <v>8199</v>
      </c>
      <c r="O714" s="14" t="s">
        <v>8199</v>
      </c>
    </row>
    <row r="715" spans="1:15" x14ac:dyDescent="0.25">
      <c r="A715">
        <v>100</v>
      </c>
      <c r="B715">
        <v>31700</v>
      </c>
      <c r="C715">
        <v>8</v>
      </c>
      <c r="D715" t="s">
        <v>973</v>
      </c>
      <c r="E715" s="3">
        <v>8</v>
      </c>
      <c r="F715">
        <v>270</v>
      </c>
      <c r="G715" s="2" t="s">
        <v>650</v>
      </c>
      <c r="I715" s="2" t="s">
        <v>650</v>
      </c>
      <c r="J715" s="14" t="s">
        <v>8199</v>
      </c>
      <c r="K715" s="14" t="s">
        <v>8199</v>
      </c>
      <c r="L715" s="14" t="s">
        <v>8199</v>
      </c>
      <c r="M715" s="14" t="s">
        <v>8199</v>
      </c>
      <c r="N715" s="14" t="s">
        <v>8199</v>
      </c>
      <c r="O715" s="14" t="s">
        <v>8199</v>
      </c>
    </row>
    <row r="716" spans="1:15" x14ac:dyDescent="0.25">
      <c r="A716">
        <v>100</v>
      </c>
      <c r="B716">
        <v>31750</v>
      </c>
      <c r="C716">
        <v>3</v>
      </c>
      <c r="D716" t="s">
        <v>974</v>
      </c>
      <c r="E716" s="3">
        <v>3.5</v>
      </c>
      <c r="F716">
        <v>270</v>
      </c>
      <c r="G716" s="2" t="s">
        <v>650</v>
      </c>
      <c r="I716" s="2" t="s">
        <v>650</v>
      </c>
      <c r="J716" s="14" t="s">
        <v>8199</v>
      </c>
      <c r="K716" s="14" t="s">
        <v>8199</v>
      </c>
      <c r="L716" s="14" t="s">
        <v>8199</v>
      </c>
      <c r="M716" s="14" t="s">
        <v>8199</v>
      </c>
      <c r="N716" s="14" t="s">
        <v>8199</v>
      </c>
      <c r="O716" s="14" t="s">
        <v>8199</v>
      </c>
    </row>
    <row r="717" spans="1:15" x14ac:dyDescent="0.25">
      <c r="A717">
        <v>100</v>
      </c>
      <c r="B717">
        <v>31800</v>
      </c>
      <c r="C717">
        <v>6</v>
      </c>
      <c r="D717" t="s">
        <v>975</v>
      </c>
      <c r="E717" s="3">
        <v>40</v>
      </c>
      <c r="F717">
        <v>270</v>
      </c>
      <c r="G717" s="2" t="s">
        <v>650</v>
      </c>
      <c r="I717" s="2" t="s">
        <v>650</v>
      </c>
      <c r="J717" s="14" t="s">
        <v>8199</v>
      </c>
      <c r="K717" s="14" t="s">
        <v>8199</v>
      </c>
      <c r="L717" s="14" t="s">
        <v>8199</v>
      </c>
      <c r="M717" s="14" t="s">
        <v>8199</v>
      </c>
      <c r="N717" s="14" t="s">
        <v>8199</v>
      </c>
      <c r="O717" s="14" t="s">
        <v>8199</v>
      </c>
    </row>
    <row r="718" spans="1:15" x14ac:dyDescent="0.25">
      <c r="A718">
        <v>100</v>
      </c>
      <c r="B718">
        <v>31809</v>
      </c>
      <c r="C718">
        <v>7</v>
      </c>
      <c r="D718" t="s">
        <v>976</v>
      </c>
      <c r="E718" s="3">
        <v>2.5</v>
      </c>
      <c r="F718">
        <v>270</v>
      </c>
      <c r="G718" s="2" t="s">
        <v>528</v>
      </c>
      <c r="I718" s="2" t="s">
        <v>528</v>
      </c>
      <c r="J718" s="14" t="s">
        <v>8199</v>
      </c>
      <c r="K718" s="14" t="s">
        <v>8199</v>
      </c>
      <c r="L718" s="14" t="s">
        <v>8199</v>
      </c>
      <c r="M718" s="14" t="s">
        <v>8199</v>
      </c>
      <c r="N718" s="14" t="s">
        <v>8199</v>
      </c>
      <c r="O718" s="14" t="s">
        <v>8199</v>
      </c>
    </row>
    <row r="719" spans="1:15" x14ac:dyDescent="0.25">
      <c r="A719">
        <v>100</v>
      </c>
      <c r="B719">
        <v>31820</v>
      </c>
      <c r="C719">
        <v>4</v>
      </c>
      <c r="D719" t="s">
        <v>977</v>
      </c>
      <c r="E719" s="3">
        <v>4.5</v>
      </c>
      <c r="F719">
        <v>270</v>
      </c>
      <c r="G719" s="2" t="s">
        <v>650</v>
      </c>
      <c r="I719" s="2" t="s">
        <v>650</v>
      </c>
      <c r="J719" s="14" t="s">
        <v>8199</v>
      </c>
      <c r="K719" s="14" t="s">
        <v>8199</v>
      </c>
      <c r="L719" s="14" t="s">
        <v>8199</v>
      </c>
      <c r="M719" s="14" t="s">
        <v>8199</v>
      </c>
      <c r="N719" s="14" t="s">
        <v>8199</v>
      </c>
      <c r="O719" s="14" t="s">
        <v>8199</v>
      </c>
    </row>
    <row r="720" spans="1:15" x14ac:dyDescent="0.25">
      <c r="A720">
        <v>100</v>
      </c>
      <c r="B720">
        <v>31822</v>
      </c>
      <c r="C720">
        <v>0</v>
      </c>
      <c r="D720" t="s">
        <v>978</v>
      </c>
      <c r="E720" s="3">
        <v>7</v>
      </c>
      <c r="F720">
        <v>279</v>
      </c>
      <c r="G720" s="2" t="s">
        <v>979</v>
      </c>
      <c r="H720" s="2"/>
      <c r="I720" s="2" t="s">
        <v>979</v>
      </c>
      <c r="J720" s="14" t="s">
        <v>8199</v>
      </c>
      <c r="K720" s="14" t="s">
        <v>8199</v>
      </c>
      <c r="L720" s="14" t="s">
        <v>8199</v>
      </c>
      <c r="M720" s="14" t="s">
        <v>8199</v>
      </c>
      <c r="N720" s="14" t="s">
        <v>8199</v>
      </c>
      <c r="O720" s="14" t="s">
        <v>8199</v>
      </c>
    </row>
    <row r="721" spans="1:15" x14ac:dyDescent="0.25">
      <c r="A721">
        <v>100</v>
      </c>
      <c r="B721">
        <v>31825</v>
      </c>
      <c r="C721">
        <v>3</v>
      </c>
      <c r="D721" t="s">
        <v>980</v>
      </c>
      <c r="E721" s="3">
        <v>5.5</v>
      </c>
      <c r="F721">
        <v>279</v>
      </c>
      <c r="G721" s="2" t="s">
        <v>979</v>
      </c>
      <c r="H721" s="2"/>
      <c r="I721" s="2" t="s">
        <v>979</v>
      </c>
      <c r="J721" s="14" t="s">
        <v>8199</v>
      </c>
      <c r="K721" s="14" t="s">
        <v>8199</v>
      </c>
      <c r="L721" s="14" t="s">
        <v>8199</v>
      </c>
      <c r="M721" s="14" t="s">
        <v>8199</v>
      </c>
      <c r="N721" s="14" t="s">
        <v>8199</v>
      </c>
      <c r="O721" s="14" t="s">
        <v>8199</v>
      </c>
    </row>
    <row r="722" spans="1:15" x14ac:dyDescent="0.25">
      <c r="A722">
        <v>100</v>
      </c>
      <c r="B722">
        <v>31828</v>
      </c>
      <c r="C722">
        <v>7</v>
      </c>
      <c r="D722" t="s">
        <v>981</v>
      </c>
      <c r="E722" s="3">
        <v>7</v>
      </c>
      <c r="F722">
        <v>279</v>
      </c>
      <c r="G722" s="2" t="s">
        <v>528</v>
      </c>
      <c r="I722" s="2" t="s">
        <v>528</v>
      </c>
      <c r="J722" s="14" t="s">
        <v>8199</v>
      </c>
      <c r="K722" s="14" t="s">
        <v>8199</v>
      </c>
      <c r="L722" s="14" t="s">
        <v>8199</v>
      </c>
      <c r="M722" s="14" t="s">
        <v>8199</v>
      </c>
      <c r="N722" s="14" t="s">
        <v>8199</v>
      </c>
      <c r="O722" s="14" t="s">
        <v>8199</v>
      </c>
    </row>
    <row r="723" spans="1:15" x14ac:dyDescent="0.25">
      <c r="A723">
        <v>100</v>
      </c>
      <c r="B723">
        <v>31829</v>
      </c>
      <c r="C723">
        <v>5</v>
      </c>
      <c r="D723" t="s">
        <v>982</v>
      </c>
      <c r="E723" s="3">
        <v>8</v>
      </c>
      <c r="F723">
        <v>279</v>
      </c>
      <c r="G723" s="2" t="s">
        <v>528</v>
      </c>
      <c r="I723" s="2" t="s">
        <v>528</v>
      </c>
      <c r="J723" s="14" t="s">
        <v>8199</v>
      </c>
      <c r="K723" s="14" t="s">
        <v>8199</v>
      </c>
      <c r="L723" s="14" t="s">
        <v>8199</v>
      </c>
      <c r="M723" s="14" t="s">
        <v>8199</v>
      </c>
      <c r="N723" s="14" t="s">
        <v>8199</v>
      </c>
      <c r="O723" s="14" t="s">
        <v>8199</v>
      </c>
    </row>
    <row r="724" spans="1:15" x14ac:dyDescent="0.25">
      <c r="A724">
        <v>100</v>
      </c>
      <c r="B724">
        <v>31830</v>
      </c>
      <c r="C724">
        <v>3</v>
      </c>
      <c r="D724" t="s">
        <v>983</v>
      </c>
      <c r="E724" s="3">
        <v>133.5</v>
      </c>
      <c r="F724">
        <v>279</v>
      </c>
      <c r="G724" s="2" t="s">
        <v>528</v>
      </c>
      <c r="I724" s="2" t="s">
        <v>528</v>
      </c>
      <c r="J724" s="14" t="s">
        <v>8199</v>
      </c>
      <c r="K724" s="14" t="s">
        <v>8199</v>
      </c>
      <c r="L724" s="14" t="s">
        <v>8199</v>
      </c>
      <c r="M724" s="14" t="s">
        <v>8199</v>
      </c>
      <c r="N724" s="14" t="s">
        <v>8199</v>
      </c>
      <c r="O724" s="14" t="s">
        <v>8199</v>
      </c>
    </row>
    <row r="725" spans="1:15" x14ac:dyDescent="0.25">
      <c r="A725">
        <v>100</v>
      </c>
      <c r="B725">
        <v>31850</v>
      </c>
      <c r="C725">
        <v>1</v>
      </c>
      <c r="D725" t="s">
        <v>984</v>
      </c>
      <c r="E725" s="3">
        <v>26.5</v>
      </c>
      <c r="F725">
        <v>270</v>
      </c>
      <c r="G725" s="2" t="s">
        <v>528</v>
      </c>
      <c r="I725" s="2" t="s">
        <v>528</v>
      </c>
      <c r="J725" s="14" t="s">
        <v>8199</v>
      </c>
      <c r="K725" s="14" t="s">
        <v>8199</v>
      </c>
      <c r="L725" s="14" t="s">
        <v>8199</v>
      </c>
      <c r="M725" s="14" t="s">
        <v>8199</v>
      </c>
      <c r="N725" s="14" t="s">
        <v>8199</v>
      </c>
      <c r="O725" s="14" t="s">
        <v>8199</v>
      </c>
    </row>
    <row r="726" spans="1:15" x14ac:dyDescent="0.25">
      <c r="A726">
        <v>100</v>
      </c>
      <c r="B726">
        <v>31900</v>
      </c>
      <c r="C726">
        <v>4</v>
      </c>
      <c r="D726" t="s">
        <v>985</v>
      </c>
      <c r="E726" s="3">
        <v>27.5</v>
      </c>
      <c r="F726">
        <v>270</v>
      </c>
      <c r="G726" s="2" t="s">
        <v>517</v>
      </c>
      <c r="I726" s="2" t="s">
        <v>517</v>
      </c>
      <c r="J726" s="14" t="s">
        <v>8199</v>
      </c>
      <c r="K726" s="14" t="s">
        <v>8199</v>
      </c>
      <c r="L726" s="14" t="s">
        <v>8199</v>
      </c>
      <c r="M726" s="14" t="s">
        <v>8199</v>
      </c>
      <c r="N726" s="14" t="s">
        <v>8199</v>
      </c>
      <c r="O726" s="14" t="s">
        <v>8199</v>
      </c>
    </row>
    <row r="727" spans="1:15" x14ac:dyDescent="0.25">
      <c r="A727">
        <v>100</v>
      </c>
      <c r="B727">
        <v>31925</v>
      </c>
      <c r="C727">
        <v>1</v>
      </c>
      <c r="D727" t="s">
        <v>986</v>
      </c>
      <c r="E727" s="3">
        <v>2</v>
      </c>
      <c r="F727">
        <v>270</v>
      </c>
      <c r="G727" s="2" t="s">
        <v>528</v>
      </c>
      <c r="H727" s="2"/>
      <c r="I727" s="2" t="s">
        <v>528</v>
      </c>
      <c r="J727" s="14" t="s">
        <v>8199</v>
      </c>
      <c r="K727" s="14" t="s">
        <v>8199</v>
      </c>
      <c r="L727" s="14" t="s">
        <v>8199</v>
      </c>
      <c r="M727" s="14" t="s">
        <v>8199</v>
      </c>
      <c r="N727" s="14" t="s">
        <v>8199</v>
      </c>
      <c r="O727" s="14" t="s">
        <v>8199</v>
      </c>
    </row>
    <row r="728" spans="1:15" x14ac:dyDescent="0.25">
      <c r="A728">
        <v>100</v>
      </c>
      <c r="B728">
        <v>32000</v>
      </c>
      <c r="C728">
        <v>2</v>
      </c>
      <c r="D728" t="s">
        <v>987</v>
      </c>
      <c r="E728" s="3">
        <v>11</v>
      </c>
      <c r="F728">
        <v>270</v>
      </c>
      <c r="G728" s="2" t="s">
        <v>528</v>
      </c>
      <c r="H728" s="2"/>
      <c r="I728" s="2" t="s">
        <v>528</v>
      </c>
      <c r="J728" s="14" t="s">
        <v>8199</v>
      </c>
      <c r="K728" s="14" t="s">
        <v>8199</v>
      </c>
      <c r="L728" s="14" t="s">
        <v>8199</v>
      </c>
      <c r="M728" s="14" t="s">
        <v>8199</v>
      </c>
      <c r="N728" s="14" t="s">
        <v>8199</v>
      </c>
      <c r="O728" s="14" t="s">
        <v>8199</v>
      </c>
    </row>
    <row r="729" spans="1:15" x14ac:dyDescent="0.25">
      <c r="A729">
        <v>100</v>
      </c>
      <c r="B729">
        <v>32050</v>
      </c>
      <c r="C729">
        <v>7</v>
      </c>
      <c r="D729" t="s">
        <v>988</v>
      </c>
      <c r="E729" s="3">
        <v>2.5</v>
      </c>
      <c r="F729">
        <v>270</v>
      </c>
      <c r="G729" s="2" t="s">
        <v>528</v>
      </c>
      <c r="I729" s="2" t="s">
        <v>528</v>
      </c>
      <c r="J729" s="14" t="s">
        <v>8199</v>
      </c>
      <c r="K729" s="14" t="s">
        <v>8199</v>
      </c>
      <c r="L729" s="14" t="s">
        <v>8199</v>
      </c>
      <c r="M729" s="14" t="s">
        <v>8199</v>
      </c>
      <c r="N729" s="14" t="s">
        <v>8199</v>
      </c>
      <c r="O729" s="14" t="s">
        <v>8199</v>
      </c>
    </row>
    <row r="730" spans="1:15" x14ac:dyDescent="0.25">
      <c r="A730">
        <v>100</v>
      </c>
      <c r="B730">
        <v>32154</v>
      </c>
      <c r="C730">
        <v>7</v>
      </c>
      <c r="D730" t="s">
        <v>989</v>
      </c>
      <c r="E730" s="3">
        <v>21</v>
      </c>
      <c r="F730">
        <v>270</v>
      </c>
      <c r="G730" s="2" t="s">
        <v>528</v>
      </c>
      <c r="I730" s="2" t="s">
        <v>528</v>
      </c>
      <c r="J730" s="14" t="s">
        <v>8199</v>
      </c>
      <c r="K730" s="14" t="s">
        <v>8199</v>
      </c>
      <c r="L730" s="14" t="s">
        <v>8199</v>
      </c>
      <c r="M730" s="14" t="s">
        <v>8199</v>
      </c>
      <c r="N730" s="14" t="s">
        <v>8199</v>
      </c>
      <c r="O730" s="14" t="s">
        <v>8199</v>
      </c>
    </row>
    <row r="731" spans="1:15" x14ac:dyDescent="0.25">
      <c r="A731">
        <v>100</v>
      </c>
      <c r="B731">
        <v>32182</v>
      </c>
      <c r="C731">
        <v>8</v>
      </c>
      <c r="D731" t="s">
        <v>990</v>
      </c>
      <c r="E731" s="3">
        <v>34.5</v>
      </c>
      <c r="F731">
        <v>270</v>
      </c>
      <c r="G731" s="2" t="s">
        <v>528</v>
      </c>
      <c r="I731" s="2" t="s">
        <v>528</v>
      </c>
      <c r="J731" s="14" t="s">
        <v>8199</v>
      </c>
      <c r="K731" s="14" t="s">
        <v>8199</v>
      </c>
      <c r="L731" s="14" t="s">
        <v>8199</v>
      </c>
      <c r="M731" s="14" t="s">
        <v>8199</v>
      </c>
      <c r="N731" s="14" t="s">
        <v>8199</v>
      </c>
      <c r="O731" s="14" t="s">
        <v>8199</v>
      </c>
    </row>
    <row r="732" spans="1:15" x14ac:dyDescent="0.25">
      <c r="A732">
        <v>100</v>
      </c>
      <c r="B732">
        <v>32184</v>
      </c>
      <c r="C732">
        <v>4</v>
      </c>
      <c r="D732" t="s">
        <v>991</v>
      </c>
      <c r="E732" s="3">
        <v>22</v>
      </c>
      <c r="F732">
        <v>270</v>
      </c>
      <c r="G732" s="2" t="s">
        <v>528</v>
      </c>
      <c r="I732" s="2" t="s">
        <v>528</v>
      </c>
      <c r="J732" s="14" t="s">
        <v>8199</v>
      </c>
      <c r="K732" s="14" t="s">
        <v>8199</v>
      </c>
      <c r="L732" s="14" t="s">
        <v>8199</v>
      </c>
      <c r="M732" s="14" t="s">
        <v>8199</v>
      </c>
      <c r="N732" s="14" t="s">
        <v>8199</v>
      </c>
      <c r="O732" s="14" t="s">
        <v>8199</v>
      </c>
    </row>
    <row r="733" spans="1:15" x14ac:dyDescent="0.25">
      <c r="A733">
        <v>100</v>
      </c>
      <c r="B733">
        <v>32186</v>
      </c>
      <c r="C733">
        <v>9</v>
      </c>
      <c r="D733" t="s">
        <v>992</v>
      </c>
      <c r="E733" s="3">
        <v>3.5</v>
      </c>
      <c r="F733">
        <v>270</v>
      </c>
      <c r="G733" s="2" t="s">
        <v>528</v>
      </c>
      <c r="I733" s="2" t="s">
        <v>528</v>
      </c>
      <c r="J733" s="14" t="s">
        <v>8199</v>
      </c>
      <c r="K733" s="14" t="s">
        <v>8199</v>
      </c>
      <c r="L733" s="14" t="s">
        <v>8199</v>
      </c>
      <c r="M733" s="14" t="s">
        <v>8199</v>
      </c>
      <c r="N733" s="14" t="s">
        <v>8199</v>
      </c>
      <c r="O733" s="14" t="s">
        <v>8199</v>
      </c>
    </row>
    <row r="734" spans="1:15" x14ac:dyDescent="0.25">
      <c r="A734">
        <v>100</v>
      </c>
      <c r="B734">
        <v>32188</v>
      </c>
      <c r="C734">
        <v>5</v>
      </c>
      <c r="D734" t="s">
        <v>993</v>
      </c>
      <c r="E734" s="3">
        <v>3.5</v>
      </c>
      <c r="F734">
        <v>270</v>
      </c>
      <c r="G734" s="2" t="s">
        <v>528</v>
      </c>
      <c r="I734" s="2" t="s">
        <v>528</v>
      </c>
      <c r="J734" s="14" t="s">
        <v>8199</v>
      </c>
      <c r="K734" s="14" t="s">
        <v>8199</v>
      </c>
      <c r="L734" s="14" t="s">
        <v>8199</v>
      </c>
      <c r="M734" s="14" t="s">
        <v>8199</v>
      </c>
      <c r="N734" s="14" t="s">
        <v>8199</v>
      </c>
      <c r="O734" s="14" t="s">
        <v>8199</v>
      </c>
    </row>
    <row r="735" spans="1:15" x14ac:dyDescent="0.25">
      <c r="A735">
        <v>100</v>
      </c>
      <c r="B735">
        <v>32192</v>
      </c>
      <c r="C735">
        <v>7</v>
      </c>
      <c r="D735" t="s">
        <v>994</v>
      </c>
      <c r="E735" s="3">
        <v>4.5</v>
      </c>
      <c r="F735">
        <v>270</v>
      </c>
      <c r="G735" s="2" t="s">
        <v>528</v>
      </c>
      <c r="I735" s="2" t="s">
        <v>528</v>
      </c>
      <c r="J735" s="14" t="s">
        <v>8199</v>
      </c>
      <c r="K735" s="14" t="s">
        <v>8199</v>
      </c>
      <c r="L735" s="14" t="s">
        <v>8199</v>
      </c>
      <c r="M735" s="14" t="s">
        <v>8199</v>
      </c>
      <c r="N735" s="14" t="s">
        <v>8199</v>
      </c>
      <c r="O735" s="14" t="s">
        <v>8199</v>
      </c>
    </row>
    <row r="736" spans="1:15" x14ac:dyDescent="0.25">
      <c r="A736">
        <v>100</v>
      </c>
      <c r="B736">
        <v>32194</v>
      </c>
      <c r="C736">
        <v>3</v>
      </c>
      <c r="D736" t="s">
        <v>995</v>
      </c>
      <c r="E736" s="3">
        <v>4.5</v>
      </c>
      <c r="F736">
        <v>270</v>
      </c>
      <c r="G736" s="2" t="s">
        <v>528</v>
      </c>
      <c r="I736" s="2" t="s">
        <v>528</v>
      </c>
      <c r="J736" s="14" t="s">
        <v>8199</v>
      </c>
      <c r="K736" s="14" t="s">
        <v>8199</v>
      </c>
      <c r="L736" s="14" t="s">
        <v>8199</v>
      </c>
      <c r="M736" s="14" t="s">
        <v>8199</v>
      </c>
      <c r="N736" s="14" t="s">
        <v>8199</v>
      </c>
      <c r="O736" s="14" t="s">
        <v>8199</v>
      </c>
    </row>
    <row r="737" spans="1:15" x14ac:dyDescent="0.25">
      <c r="A737">
        <v>100</v>
      </c>
      <c r="B737">
        <v>32200</v>
      </c>
      <c r="C737">
        <v>8</v>
      </c>
      <c r="D737" t="s">
        <v>996</v>
      </c>
      <c r="E737" s="3">
        <v>13.5</v>
      </c>
      <c r="F737">
        <v>270</v>
      </c>
      <c r="G737" s="2" t="s">
        <v>528</v>
      </c>
      <c r="I737" s="2" t="s">
        <v>528</v>
      </c>
      <c r="J737" s="14" t="s">
        <v>8199</v>
      </c>
      <c r="K737" s="14" t="s">
        <v>8199</v>
      </c>
      <c r="L737" s="14" t="s">
        <v>8199</v>
      </c>
      <c r="M737" s="14" t="s">
        <v>8199</v>
      </c>
      <c r="N737" s="14" t="s">
        <v>8199</v>
      </c>
      <c r="O737" s="14" t="s">
        <v>8199</v>
      </c>
    </row>
    <row r="738" spans="1:15" x14ac:dyDescent="0.25">
      <c r="A738">
        <v>100</v>
      </c>
      <c r="B738">
        <v>32225</v>
      </c>
      <c r="C738">
        <v>5</v>
      </c>
      <c r="D738" t="s">
        <v>997</v>
      </c>
      <c r="E738" s="3">
        <v>49.5</v>
      </c>
      <c r="F738">
        <v>270</v>
      </c>
      <c r="G738" s="2" t="s">
        <v>528</v>
      </c>
      <c r="I738" s="2" t="s">
        <v>528</v>
      </c>
      <c r="J738" s="14" t="s">
        <v>8199</v>
      </c>
      <c r="K738" s="14" t="s">
        <v>8199</v>
      </c>
      <c r="L738" s="14" t="s">
        <v>8199</v>
      </c>
      <c r="M738" s="14" t="s">
        <v>8199</v>
      </c>
      <c r="N738" s="14" t="s">
        <v>8199</v>
      </c>
      <c r="O738" s="14" t="s">
        <v>8199</v>
      </c>
    </row>
    <row r="739" spans="1:15" x14ac:dyDescent="0.25">
      <c r="A739">
        <v>100</v>
      </c>
      <c r="B739">
        <v>32230</v>
      </c>
      <c r="C739">
        <v>5</v>
      </c>
      <c r="D739" t="s">
        <v>998</v>
      </c>
      <c r="E739" s="3">
        <v>11</v>
      </c>
      <c r="F739">
        <v>270</v>
      </c>
      <c r="G739" s="2" t="s">
        <v>528</v>
      </c>
      <c r="I739" s="2" t="s">
        <v>528</v>
      </c>
      <c r="J739" s="14" t="s">
        <v>8199</v>
      </c>
      <c r="K739" s="14" t="s">
        <v>8199</v>
      </c>
      <c r="L739" s="14" t="s">
        <v>8199</v>
      </c>
      <c r="M739" s="14" t="s">
        <v>8199</v>
      </c>
      <c r="N739" s="14" t="s">
        <v>8199</v>
      </c>
      <c r="O739" s="14" t="s">
        <v>8199</v>
      </c>
    </row>
    <row r="740" spans="1:15" x14ac:dyDescent="0.25">
      <c r="A740">
        <v>100</v>
      </c>
      <c r="B740">
        <v>32250</v>
      </c>
      <c r="C740">
        <v>3</v>
      </c>
      <c r="D740" t="s">
        <v>999</v>
      </c>
      <c r="E740" s="3">
        <v>34.5</v>
      </c>
      <c r="F740">
        <v>270</v>
      </c>
      <c r="G740" s="2" t="s">
        <v>528</v>
      </c>
      <c r="I740" s="2" t="s">
        <v>528</v>
      </c>
      <c r="J740" s="14" t="s">
        <v>8199</v>
      </c>
      <c r="K740" s="14" t="s">
        <v>8199</v>
      </c>
      <c r="L740" s="14" t="s">
        <v>8199</v>
      </c>
      <c r="M740" s="14" t="s">
        <v>8199</v>
      </c>
      <c r="N740" s="14" t="s">
        <v>8199</v>
      </c>
      <c r="O740" s="14" t="s">
        <v>8199</v>
      </c>
    </row>
    <row r="741" spans="1:15" x14ac:dyDescent="0.25">
      <c r="A741">
        <v>100</v>
      </c>
      <c r="B741">
        <v>32310</v>
      </c>
      <c r="C741">
        <v>5</v>
      </c>
      <c r="D741" t="s">
        <v>1000</v>
      </c>
      <c r="E741" s="3">
        <v>3.5</v>
      </c>
      <c r="F741">
        <v>270</v>
      </c>
      <c r="G741" s="2" t="s">
        <v>528</v>
      </c>
      <c r="I741" s="2" t="s">
        <v>528</v>
      </c>
      <c r="J741" s="14" t="s">
        <v>8199</v>
      </c>
      <c r="K741" s="14" t="s">
        <v>8199</v>
      </c>
      <c r="L741" s="14" t="s">
        <v>8199</v>
      </c>
      <c r="M741" s="14" t="s">
        <v>8199</v>
      </c>
      <c r="N741" s="14" t="s">
        <v>8199</v>
      </c>
      <c r="O741" s="14" t="s">
        <v>8199</v>
      </c>
    </row>
    <row r="742" spans="1:15" x14ac:dyDescent="0.25">
      <c r="A742">
        <v>100</v>
      </c>
      <c r="B742">
        <v>32322</v>
      </c>
      <c r="C742">
        <v>0</v>
      </c>
      <c r="D742" t="s">
        <v>1001</v>
      </c>
      <c r="E742" s="3">
        <v>100.5</v>
      </c>
      <c r="F742">
        <v>270</v>
      </c>
      <c r="G742" s="2" t="s">
        <v>528</v>
      </c>
      <c r="I742" s="2" t="s">
        <v>528</v>
      </c>
      <c r="J742" s="14" t="s">
        <v>8199</v>
      </c>
      <c r="K742" s="14" t="s">
        <v>8199</v>
      </c>
      <c r="L742" s="14" t="s">
        <v>8199</v>
      </c>
      <c r="M742" s="14" t="s">
        <v>8199</v>
      </c>
      <c r="N742" s="14" t="s">
        <v>8199</v>
      </c>
      <c r="O742" s="14" t="s">
        <v>8199</v>
      </c>
    </row>
    <row r="743" spans="1:15" x14ac:dyDescent="0.25">
      <c r="A743">
        <v>100</v>
      </c>
      <c r="B743">
        <v>32350</v>
      </c>
      <c r="C743">
        <v>1</v>
      </c>
      <c r="D743" t="s">
        <v>1002</v>
      </c>
      <c r="E743" s="3">
        <v>3.5</v>
      </c>
      <c r="F743">
        <v>270</v>
      </c>
      <c r="G743" s="2" t="s">
        <v>528</v>
      </c>
      <c r="I743" s="2" t="s">
        <v>528</v>
      </c>
      <c r="J743" s="14" t="s">
        <v>8199</v>
      </c>
      <c r="K743" s="14" t="s">
        <v>8199</v>
      </c>
      <c r="L743" s="14" t="s">
        <v>8199</v>
      </c>
      <c r="M743" s="14" t="s">
        <v>8199</v>
      </c>
      <c r="N743" s="14" t="s">
        <v>8199</v>
      </c>
      <c r="O743" s="14" t="s">
        <v>8199</v>
      </c>
    </row>
    <row r="744" spans="1:15" x14ac:dyDescent="0.25">
      <c r="A744">
        <v>100</v>
      </c>
      <c r="B744">
        <v>32400</v>
      </c>
      <c r="C744">
        <v>4</v>
      </c>
      <c r="D744" t="s">
        <v>1003</v>
      </c>
      <c r="E744" s="3">
        <v>4.5</v>
      </c>
      <c r="F744">
        <v>270</v>
      </c>
      <c r="G744" s="2" t="s">
        <v>528</v>
      </c>
      <c r="I744" s="2" t="s">
        <v>528</v>
      </c>
      <c r="J744" s="14" t="s">
        <v>8199</v>
      </c>
      <c r="K744" s="14" t="s">
        <v>8199</v>
      </c>
      <c r="L744" s="14" t="s">
        <v>8199</v>
      </c>
      <c r="M744" s="14" t="s">
        <v>8199</v>
      </c>
      <c r="N744" s="14" t="s">
        <v>8199</v>
      </c>
      <c r="O744" s="14" t="s">
        <v>8199</v>
      </c>
    </row>
    <row r="745" spans="1:15" x14ac:dyDescent="0.25">
      <c r="A745">
        <v>100</v>
      </c>
      <c r="B745">
        <v>32405</v>
      </c>
      <c r="C745">
        <v>3</v>
      </c>
      <c r="D745" t="s">
        <v>1004</v>
      </c>
      <c r="E745" s="3">
        <v>14.5</v>
      </c>
      <c r="F745">
        <v>270</v>
      </c>
      <c r="G745" s="2" t="s">
        <v>528</v>
      </c>
      <c r="I745" s="2" t="s">
        <v>528</v>
      </c>
      <c r="J745" s="14" t="s">
        <v>8199</v>
      </c>
      <c r="K745" s="14" t="s">
        <v>8199</v>
      </c>
      <c r="L745" s="14" t="s">
        <v>8199</v>
      </c>
      <c r="M745" s="14" t="s">
        <v>8199</v>
      </c>
      <c r="N745" s="14" t="s">
        <v>8199</v>
      </c>
      <c r="O745" s="14" t="s">
        <v>8199</v>
      </c>
    </row>
    <row r="746" spans="1:15" x14ac:dyDescent="0.25">
      <c r="A746">
        <v>100</v>
      </c>
      <c r="B746">
        <v>32415</v>
      </c>
      <c r="C746">
        <v>2</v>
      </c>
      <c r="D746" t="s">
        <v>1005</v>
      </c>
      <c r="E746" s="3">
        <v>16.5</v>
      </c>
      <c r="F746">
        <v>270</v>
      </c>
      <c r="G746" s="2" t="s">
        <v>528</v>
      </c>
      <c r="I746" s="2" t="s">
        <v>528</v>
      </c>
      <c r="J746" s="14" t="s">
        <v>8199</v>
      </c>
      <c r="K746" s="14" t="s">
        <v>8199</v>
      </c>
      <c r="L746" s="14" t="s">
        <v>8199</v>
      </c>
      <c r="M746" s="14" t="s">
        <v>8199</v>
      </c>
      <c r="N746" s="14" t="s">
        <v>8199</v>
      </c>
      <c r="O746" s="14" t="s">
        <v>8199</v>
      </c>
    </row>
    <row r="747" spans="1:15" x14ac:dyDescent="0.25">
      <c r="A747">
        <v>100</v>
      </c>
      <c r="B747">
        <v>32430</v>
      </c>
      <c r="C747">
        <v>1</v>
      </c>
      <c r="D747" t="s">
        <v>1006</v>
      </c>
      <c r="E747" s="3">
        <v>9</v>
      </c>
      <c r="F747">
        <v>270</v>
      </c>
      <c r="G747" s="2" t="s">
        <v>528</v>
      </c>
      <c r="I747" s="2" t="s">
        <v>528</v>
      </c>
      <c r="J747" s="14" t="s">
        <v>8199</v>
      </c>
      <c r="K747" s="14" t="s">
        <v>8199</v>
      </c>
      <c r="L747" s="14" t="s">
        <v>8199</v>
      </c>
      <c r="M747" s="14" t="s">
        <v>8199</v>
      </c>
      <c r="N747" s="14" t="s">
        <v>8199</v>
      </c>
      <c r="O747" s="14" t="s">
        <v>8199</v>
      </c>
    </row>
    <row r="748" spans="1:15" x14ac:dyDescent="0.25">
      <c r="A748">
        <v>100</v>
      </c>
      <c r="B748">
        <v>32450</v>
      </c>
      <c r="C748">
        <v>9</v>
      </c>
      <c r="D748" t="s">
        <v>1007</v>
      </c>
      <c r="E748" s="3">
        <v>3.5</v>
      </c>
      <c r="F748">
        <v>270</v>
      </c>
      <c r="G748" s="2" t="s">
        <v>528</v>
      </c>
      <c r="I748" s="2" t="s">
        <v>528</v>
      </c>
      <c r="J748" s="14" t="s">
        <v>8199</v>
      </c>
      <c r="K748" s="14" t="s">
        <v>8199</v>
      </c>
      <c r="L748" s="14" t="s">
        <v>8199</v>
      </c>
      <c r="M748" s="14" t="s">
        <v>8199</v>
      </c>
      <c r="N748" s="14" t="s">
        <v>8199</v>
      </c>
      <c r="O748" s="14" t="s">
        <v>8199</v>
      </c>
    </row>
    <row r="749" spans="1:15" x14ac:dyDescent="0.25">
      <c r="A749">
        <v>100</v>
      </c>
      <c r="B749">
        <v>32460</v>
      </c>
      <c r="C749">
        <v>8</v>
      </c>
      <c r="D749" t="s">
        <v>1008</v>
      </c>
      <c r="E749" s="3">
        <v>2.5</v>
      </c>
      <c r="F749">
        <v>270</v>
      </c>
      <c r="G749" s="2" t="s">
        <v>528</v>
      </c>
      <c r="I749" s="2" t="s">
        <v>528</v>
      </c>
      <c r="J749" s="14" t="s">
        <v>8199</v>
      </c>
      <c r="K749" s="14" t="s">
        <v>8199</v>
      </c>
      <c r="L749" s="14" t="s">
        <v>8199</v>
      </c>
      <c r="M749" s="14" t="s">
        <v>8199</v>
      </c>
      <c r="N749" s="14" t="s">
        <v>8199</v>
      </c>
      <c r="O749" s="14" t="s">
        <v>8199</v>
      </c>
    </row>
    <row r="750" spans="1:15" x14ac:dyDescent="0.25">
      <c r="A750">
        <v>100</v>
      </c>
      <c r="B750">
        <v>32470</v>
      </c>
      <c r="C750">
        <v>7</v>
      </c>
      <c r="D750" t="s">
        <v>1009</v>
      </c>
      <c r="E750" s="3">
        <v>3.5</v>
      </c>
      <c r="F750">
        <v>270</v>
      </c>
      <c r="G750" s="2" t="s">
        <v>528</v>
      </c>
      <c r="I750" s="2" t="s">
        <v>528</v>
      </c>
      <c r="J750" s="14" t="s">
        <v>8199</v>
      </c>
      <c r="K750" s="14" t="s">
        <v>8199</v>
      </c>
      <c r="L750" s="14" t="s">
        <v>8199</v>
      </c>
      <c r="M750" s="14" t="s">
        <v>8199</v>
      </c>
      <c r="N750" s="14" t="s">
        <v>8199</v>
      </c>
      <c r="O750" s="14" t="s">
        <v>8199</v>
      </c>
    </row>
    <row r="751" spans="1:15" x14ac:dyDescent="0.25">
      <c r="A751">
        <v>100</v>
      </c>
      <c r="B751">
        <v>32480</v>
      </c>
      <c r="C751">
        <v>6</v>
      </c>
      <c r="D751" t="s">
        <v>1010</v>
      </c>
      <c r="E751" s="3">
        <v>9</v>
      </c>
      <c r="F751">
        <v>270</v>
      </c>
      <c r="G751" s="2" t="s">
        <v>528</v>
      </c>
      <c r="I751" s="2" t="s">
        <v>528</v>
      </c>
      <c r="J751" s="14" t="s">
        <v>8199</v>
      </c>
      <c r="K751" s="14" t="s">
        <v>8199</v>
      </c>
      <c r="L751" s="14" t="s">
        <v>8199</v>
      </c>
      <c r="M751" s="14" t="s">
        <v>8199</v>
      </c>
      <c r="N751" s="14" t="s">
        <v>8199</v>
      </c>
      <c r="O751" s="14" t="s">
        <v>8199</v>
      </c>
    </row>
    <row r="752" spans="1:15" x14ac:dyDescent="0.25">
      <c r="A752">
        <v>100</v>
      </c>
      <c r="B752">
        <v>32488</v>
      </c>
      <c r="C752">
        <v>9</v>
      </c>
      <c r="D752" t="s">
        <v>1011</v>
      </c>
      <c r="E752" s="3">
        <v>23.5</v>
      </c>
      <c r="F752">
        <v>270</v>
      </c>
      <c r="G752" s="2" t="s">
        <v>528</v>
      </c>
      <c r="I752" s="2" t="s">
        <v>528</v>
      </c>
      <c r="J752" s="14" t="s">
        <v>8199</v>
      </c>
      <c r="K752" s="14" t="s">
        <v>8199</v>
      </c>
      <c r="L752" s="14" t="s">
        <v>8199</v>
      </c>
      <c r="M752" s="14" t="s">
        <v>8199</v>
      </c>
      <c r="N752" s="14" t="s">
        <v>8199</v>
      </c>
      <c r="O752" s="14" t="s">
        <v>8199</v>
      </c>
    </row>
    <row r="753" spans="1:15" x14ac:dyDescent="0.25">
      <c r="A753">
        <v>100</v>
      </c>
      <c r="B753">
        <v>32490</v>
      </c>
      <c r="C753">
        <v>5</v>
      </c>
      <c r="D753" t="s">
        <v>1012</v>
      </c>
      <c r="E753" s="3">
        <v>49.5</v>
      </c>
      <c r="F753">
        <v>270</v>
      </c>
      <c r="G753" s="2" t="s">
        <v>528</v>
      </c>
      <c r="I753" s="2" t="s">
        <v>528</v>
      </c>
      <c r="J753" s="14" t="s">
        <v>8199</v>
      </c>
      <c r="K753" s="14" t="s">
        <v>8199</v>
      </c>
      <c r="L753" s="14" t="s">
        <v>8199</v>
      </c>
      <c r="M753" s="14" t="s">
        <v>8199</v>
      </c>
      <c r="N753" s="14" t="s">
        <v>8199</v>
      </c>
      <c r="O753" s="14" t="s">
        <v>8199</v>
      </c>
    </row>
    <row r="754" spans="1:15" x14ac:dyDescent="0.25">
      <c r="A754">
        <v>100</v>
      </c>
      <c r="B754">
        <v>32500</v>
      </c>
      <c r="C754">
        <v>1</v>
      </c>
      <c r="D754" t="s">
        <v>1013</v>
      </c>
      <c r="E754" s="3">
        <v>2.5</v>
      </c>
      <c r="F754">
        <v>270</v>
      </c>
      <c r="G754" s="2" t="s">
        <v>528</v>
      </c>
      <c r="I754" s="2" t="s">
        <v>528</v>
      </c>
      <c r="J754" s="14" t="s">
        <v>8199</v>
      </c>
      <c r="K754" s="14" t="s">
        <v>8199</v>
      </c>
      <c r="L754" s="14" t="s">
        <v>8199</v>
      </c>
      <c r="M754" s="14" t="s">
        <v>8199</v>
      </c>
      <c r="N754" s="14" t="s">
        <v>8199</v>
      </c>
      <c r="O754" s="14" t="s">
        <v>8199</v>
      </c>
    </row>
    <row r="755" spans="1:15" x14ac:dyDescent="0.25">
      <c r="A755">
        <v>100</v>
      </c>
      <c r="B755">
        <v>32550</v>
      </c>
      <c r="C755">
        <v>6</v>
      </c>
      <c r="D755" t="s">
        <v>1014</v>
      </c>
      <c r="E755" s="3">
        <v>40</v>
      </c>
      <c r="F755">
        <v>270</v>
      </c>
      <c r="G755" s="2" t="s">
        <v>528</v>
      </c>
      <c r="I755" s="2" t="s">
        <v>528</v>
      </c>
      <c r="J755" s="14" t="s">
        <v>8199</v>
      </c>
      <c r="K755" s="14" t="s">
        <v>8199</v>
      </c>
      <c r="L755" s="14" t="s">
        <v>8199</v>
      </c>
      <c r="M755" s="14" t="s">
        <v>8199</v>
      </c>
      <c r="N755" s="14" t="s">
        <v>8199</v>
      </c>
      <c r="O755" s="14" t="s">
        <v>8199</v>
      </c>
    </row>
    <row r="756" spans="1:15" x14ac:dyDescent="0.25">
      <c r="A756">
        <v>100</v>
      </c>
      <c r="B756">
        <v>32650</v>
      </c>
      <c r="C756">
        <v>4</v>
      </c>
      <c r="D756" t="s">
        <v>1015</v>
      </c>
      <c r="E756" s="3">
        <v>10</v>
      </c>
      <c r="F756">
        <v>270</v>
      </c>
      <c r="G756" s="2" t="s">
        <v>528</v>
      </c>
      <c r="I756" s="2" t="s">
        <v>528</v>
      </c>
      <c r="J756" s="14" t="s">
        <v>8199</v>
      </c>
      <c r="K756" s="14" t="s">
        <v>8199</v>
      </c>
      <c r="L756" s="14" t="s">
        <v>8199</v>
      </c>
      <c r="M756" s="14" t="s">
        <v>8199</v>
      </c>
      <c r="N756" s="14" t="s">
        <v>8199</v>
      </c>
      <c r="O756" s="14" t="s">
        <v>8199</v>
      </c>
    </row>
    <row r="757" spans="1:15" x14ac:dyDescent="0.25">
      <c r="A757">
        <v>100</v>
      </c>
      <c r="B757">
        <v>32654</v>
      </c>
      <c r="C757">
        <v>6</v>
      </c>
      <c r="D757" t="s">
        <v>1016</v>
      </c>
      <c r="E757" s="3">
        <v>43</v>
      </c>
      <c r="F757">
        <v>270</v>
      </c>
      <c r="G757" s="2" t="s">
        <v>528</v>
      </c>
      <c r="I757" s="2" t="s">
        <v>528</v>
      </c>
      <c r="J757" s="14" t="s">
        <v>8199</v>
      </c>
      <c r="K757" s="14" t="s">
        <v>8199</v>
      </c>
      <c r="L757" s="14" t="s">
        <v>8199</v>
      </c>
      <c r="M757" s="14" t="s">
        <v>8199</v>
      </c>
      <c r="N757" s="14" t="s">
        <v>8199</v>
      </c>
      <c r="O757" s="14" t="s">
        <v>8199</v>
      </c>
    </row>
    <row r="758" spans="1:15" x14ac:dyDescent="0.25">
      <c r="A758">
        <v>100</v>
      </c>
      <c r="B758">
        <v>32657</v>
      </c>
      <c r="C758">
        <v>9</v>
      </c>
      <c r="D758" t="s">
        <v>1017</v>
      </c>
      <c r="E758" s="3">
        <v>11</v>
      </c>
      <c r="F758">
        <v>270</v>
      </c>
      <c r="G758" s="2" t="s">
        <v>528</v>
      </c>
      <c r="I758" s="2" t="s">
        <v>528</v>
      </c>
      <c r="J758" s="14" t="s">
        <v>8199</v>
      </c>
      <c r="K758" s="14" t="s">
        <v>8199</v>
      </c>
      <c r="L758" s="14" t="s">
        <v>8199</v>
      </c>
      <c r="M758" s="14" t="s">
        <v>8199</v>
      </c>
      <c r="N758" s="14" t="s">
        <v>8199</v>
      </c>
      <c r="O758" s="14" t="s">
        <v>8199</v>
      </c>
    </row>
    <row r="759" spans="1:15" x14ac:dyDescent="0.25">
      <c r="A759">
        <v>100</v>
      </c>
      <c r="B759">
        <v>32665</v>
      </c>
      <c r="C759">
        <v>2</v>
      </c>
      <c r="D759" t="s">
        <v>1018</v>
      </c>
      <c r="E759" s="3">
        <v>0</v>
      </c>
      <c r="F759">
        <v>270</v>
      </c>
      <c r="G759" s="2" t="s">
        <v>528</v>
      </c>
      <c r="I759" s="2" t="s">
        <v>528</v>
      </c>
      <c r="J759" s="14" t="s">
        <v>8199</v>
      </c>
      <c r="K759" s="14" t="s">
        <v>8199</v>
      </c>
      <c r="L759" s="14" t="s">
        <v>8199</v>
      </c>
      <c r="M759" s="14" t="s">
        <v>8199</v>
      </c>
      <c r="N759" s="14" t="s">
        <v>8199</v>
      </c>
      <c r="O759" s="14" t="s">
        <v>8199</v>
      </c>
    </row>
    <row r="760" spans="1:15" x14ac:dyDescent="0.25">
      <c r="A760">
        <v>100</v>
      </c>
      <c r="B760">
        <v>32690</v>
      </c>
      <c r="C760">
        <v>0</v>
      </c>
      <c r="D760" t="s">
        <v>1019</v>
      </c>
      <c r="E760" s="3">
        <v>23.5</v>
      </c>
      <c r="F760">
        <v>270</v>
      </c>
      <c r="G760" s="2" t="s">
        <v>528</v>
      </c>
      <c r="I760" s="2" t="s">
        <v>528</v>
      </c>
      <c r="J760" s="14" t="s">
        <v>8199</v>
      </c>
      <c r="K760" s="14" t="s">
        <v>8199</v>
      </c>
      <c r="L760" s="14" t="s">
        <v>8199</v>
      </c>
      <c r="M760" s="14" t="s">
        <v>8199</v>
      </c>
      <c r="N760" s="14" t="s">
        <v>8199</v>
      </c>
      <c r="O760" s="14" t="s">
        <v>8199</v>
      </c>
    </row>
    <row r="761" spans="1:15" x14ac:dyDescent="0.25">
      <c r="A761">
        <v>100</v>
      </c>
      <c r="B761">
        <v>32725</v>
      </c>
      <c r="C761">
        <v>4</v>
      </c>
      <c r="D761" t="s">
        <v>1020</v>
      </c>
      <c r="E761" s="3">
        <v>9</v>
      </c>
      <c r="F761">
        <v>270</v>
      </c>
      <c r="G761" s="2" t="s">
        <v>528</v>
      </c>
      <c r="I761" s="2" t="s">
        <v>528</v>
      </c>
      <c r="J761" s="14" t="s">
        <v>8199</v>
      </c>
      <c r="K761" s="14" t="s">
        <v>8199</v>
      </c>
      <c r="L761" s="14" t="s">
        <v>8199</v>
      </c>
      <c r="M761" s="14" t="s">
        <v>8199</v>
      </c>
      <c r="N761" s="14" t="s">
        <v>8199</v>
      </c>
      <c r="O761" s="14" t="s">
        <v>8199</v>
      </c>
    </row>
    <row r="762" spans="1:15" x14ac:dyDescent="0.25">
      <c r="A762">
        <v>100</v>
      </c>
      <c r="B762">
        <v>32800</v>
      </c>
      <c r="C762">
        <v>5</v>
      </c>
      <c r="D762" t="s">
        <v>1021</v>
      </c>
      <c r="E762" s="3">
        <v>34.5</v>
      </c>
      <c r="F762">
        <v>270</v>
      </c>
      <c r="G762" s="2" t="s">
        <v>528</v>
      </c>
      <c r="I762" s="2" t="s">
        <v>528</v>
      </c>
      <c r="J762" s="14" t="s">
        <v>8199</v>
      </c>
      <c r="K762" s="14" t="s">
        <v>8199</v>
      </c>
      <c r="L762" s="14" t="s">
        <v>8199</v>
      </c>
      <c r="M762" s="14" t="s">
        <v>8199</v>
      </c>
      <c r="N762" s="14" t="s">
        <v>8199</v>
      </c>
      <c r="O762" s="14" t="s">
        <v>8199</v>
      </c>
    </row>
    <row r="763" spans="1:15" x14ac:dyDescent="0.25">
      <c r="A763">
        <v>100</v>
      </c>
      <c r="B763">
        <v>32850</v>
      </c>
      <c r="C763">
        <v>0</v>
      </c>
      <c r="D763" t="s">
        <v>1022</v>
      </c>
      <c r="E763" s="3">
        <v>47.5</v>
      </c>
      <c r="F763">
        <v>270</v>
      </c>
      <c r="G763" s="2" t="s">
        <v>528</v>
      </c>
      <c r="I763" s="2" t="s">
        <v>528</v>
      </c>
      <c r="J763" s="14" t="s">
        <v>8199</v>
      </c>
      <c r="K763" s="14" t="s">
        <v>8199</v>
      </c>
      <c r="L763" s="14" t="s">
        <v>8199</v>
      </c>
      <c r="M763" s="14" t="s">
        <v>8199</v>
      </c>
      <c r="N763" s="14" t="s">
        <v>8199</v>
      </c>
      <c r="O763" s="14" t="s">
        <v>8199</v>
      </c>
    </row>
    <row r="764" spans="1:15" x14ac:dyDescent="0.25">
      <c r="A764">
        <v>100</v>
      </c>
      <c r="B764">
        <v>32930</v>
      </c>
      <c r="C764">
        <v>0</v>
      </c>
      <c r="D764" t="s">
        <v>1023</v>
      </c>
      <c r="E764" s="3">
        <v>3.5</v>
      </c>
      <c r="F764">
        <v>270</v>
      </c>
      <c r="G764" s="2" t="s">
        <v>528</v>
      </c>
      <c r="I764" s="2" t="s">
        <v>528</v>
      </c>
      <c r="J764" s="14" t="s">
        <v>8199</v>
      </c>
      <c r="K764" s="14" t="s">
        <v>8199</v>
      </c>
      <c r="L764" s="14" t="s">
        <v>8199</v>
      </c>
      <c r="M764" s="14" t="s">
        <v>8199</v>
      </c>
      <c r="N764" s="14" t="s">
        <v>8199</v>
      </c>
      <c r="O764" s="14" t="s">
        <v>8199</v>
      </c>
    </row>
    <row r="765" spans="1:15" x14ac:dyDescent="0.25">
      <c r="A765">
        <v>100</v>
      </c>
      <c r="B765">
        <v>32935</v>
      </c>
      <c r="C765">
        <v>9</v>
      </c>
      <c r="D765" t="s">
        <v>1024</v>
      </c>
      <c r="E765" s="3">
        <v>7</v>
      </c>
      <c r="F765">
        <v>279</v>
      </c>
      <c r="G765" s="2" t="s">
        <v>979</v>
      </c>
      <c r="H765" s="2"/>
      <c r="I765" s="2" t="s">
        <v>979</v>
      </c>
      <c r="J765" s="14" t="s">
        <v>8199</v>
      </c>
      <c r="K765" s="14" t="s">
        <v>8199</v>
      </c>
      <c r="L765" s="14" t="s">
        <v>8199</v>
      </c>
      <c r="M765" s="14" t="s">
        <v>8199</v>
      </c>
      <c r="N765" s="14" t="s">
        <v>8199</v>
      </c>
      <c r="O765" s="14" t="s">
        <v>8199</v>
      </c>
    </row>
    <row r="766" spans="1:15" x14ac:dyDescent="0.25">
      <c r="A766">
        <v>100</v>
      </c>
      <c r="B766">
        <v>32940</v>
      </c>
      <c r="C766">
        <v>9</v>
      </c>
      <c r="D766" t="s">
        <v>1025</v>
      </c>
      <c r="E766" s="3">
        <v>23.5</v>
      </c>
      <c r="F766">
        <v>279</v>
      </c>
      <c r="G766" s="2" t="s">
        <v>528</v>
      </c>
      <c r="I766" s="2" t="s">
        <v>528</v>
      </c>
      <c r="J766" s="14" t="s">
        <v>8199</v>
      </c>
      <c r="K766" s="14" t="s">
        <v>8199</v>
      </c>
      <c r="L766" s="14" t="s">
        <v>8199</v>
      </c>
      <c r="M766" s="14" t="s">
        <v>8199</v>
      </c>
      <c r="N766" s="14" t="s">
        <v>8199</v>
      </c>
      <c r="O766" s="14" t="s">
        <v>8199</v>
      </c>
    </row>
    <row r="767" spans="1:15" x14ac:dyDescent="0.25">
      <c r="A767">
        <v>100</v>
      </c>
      <c r="B767">
        <v>32945</v>
      </c>
      <c r="C767">
        <v>8</v>
      </c>
      <c r="D767" t="s">
        <v>1026</v>
      </c>
      <c r="E767" s="3">
        <v>10</v>
      </c>
      <c r="F767">
        <v>279</v>
      </c>
      <c r="G767" s="2" t="s">
        <v>528</v>
      </c>
      <c r="I767" s="2" t="s">
        <v>528</v>
      </c>
      <c r="J767" s="14" t="s">
        <v>8199</v>
      </c>
      <c r="K767" s="14" t="s">
        <v>8199</v>
      </c>
      <c r="L767" s="14" t="s">
        <v>8199</v>
      </c>
      <c r="M767" s="14" t="s">
        <v>8199</v>
      </c>
      <c r="N767" s="14" t="s">
        <v>8199</v>
      </c>
      <c r="O767" s="14" t="s">
        <v>8199</v>
      </c>
    </row>
    <row r="768" spans="1:15" x14ac:dyDescent="0.25">
      <c r="A768">
        <v>100</v>
      </c>
      <c r="B768">
        <v>32946</v>
      </c>
      <c r="C768">
        <v>6</v>
      </c>
      <c r="D768" t="s">
        <v>1027</v>
      </c>
      <c r="E768" s="3">
        <v>2.5</v>
      </c>
      <c r="F768">
        <v>279</v>
      </c>
      <c r="G768" s="2" t="s">
        <v>979</v>
      </c>
      <c r="H768" s="2" t="s">
        <v>979</v>
      </c>
      <c r="I768" s="2" t="s">
        <v>979</v>
      </c>
      <c r="J768" s="14" t="s">
        <v>8199</v>
      </c>
      <c r="K768" s="14" t="s">
        <v>8199</v>
      </c>
      <c r="L768" s="14" t="s">
        <v>8199</v>
      </c>
      <c r="M768" s="14" t="s">
        <v>8199</v>
      </c>
      <c r="N768" s="14" t="s">
        <v>8199</v>
      </c>
      <c r="O768" s="14" t="s">
        <v>8199</v>
      </c>
    </row>
    <row r="769" spans="1:15" x14ac:dyDescent="0.25">
      <c r="A769">
        <v>100</v>
      </c>
      <c r="B769">
        <v>32947</v>
      </c>
      <c r="C769">
        <v>4</v>
      </c>
      <c r="D769" t="s">
        <v>1028</v>
      </c>
      <c r="E769" s="3">
        <v>3.5</v>
      </c>
      <c r="F769">
        <v>279</v>
      </c>
      <c r="G769" s="2" t="s">
        <v>1029</v>
      </c>
      <c r="H769" s="2" t="s">
        <v>1029</v>
      </c>
      <c r="I769" s="2" t="s">
        <v>1029</v>
      </c>
      <c r="J769" s="14" t="s">
        <v>8199</v>
      </c>
      <c r="K769" s="14" t="s">
        <v>8199</v>
      </c>
      <c r="L769" s="14" t="s">
        <v>8199</v>
      </c>
      <c r="M769" s="14" t="s">
        <v>8199</v>
      </c>
      <c r="N769" s="14" t="s">
        <v>8199</v>
      </c>
      <c r="O769" s="14" t="s">
        <v>8199</v>
      </c>
    </row>
    <row r="770" spans="1:15" x14ac:dyDescent="0.25">
      <c r="A770">
        <v>100</v>
      </c>
      <c r="B770">
        <v>32948</v>
      </c>
      <c r="C770">
        <v>2</v>
      </c>
      <c r="D770" t="s">
        <v>1030</v>
      </c>
      <c r="E770" s="3">
        <v>4.5</v>
      </c>
      <c r="F770">
        <v>279</v>
      </c>
      <c r="G770" s="2" t="s">
        <v>1029</v>
      </c>
      <c r="H770" s="2" t="s">
        <v>1029</v>
      </c>
      <c r="I770" s="2" t="s">
        <v>1029</v>
      </c>
      <c r="J770" s="14" t="s">
        <v>8199</v>
      </c>
      <c r="K770" s="14" t="s">
        <v>8199</v>
      </c>
      <c r="L770" s="14" t="s">
        <v>8199</v>
      </c>
      <c r="M770" s="14" t="s">
        <v>8199</v>
      </c>
      <c r="N770" s="14" t="s">
        <v>8199</v>
      </c>
      <c r="O770" s="14" t="s">
        <v>8199</v>
      </c>
    </row>
    <row r="771" spans="1:15" x14ac:dyDescent="0.25">
      <c r="A771">
        <v>100</v>
      </c>
      <c r="B771">
        <v>32950</v>
      </c>
      <c r="C771">
        <v>8</v>
      </c>
      <c r="D771" t="s">
        <v>1031</v>
      </c>
      <c r="E771" s="3">
        <v>29</v>
      </c>
      <c r="F771">
        <v>279</v>
      </c>
      <c r="G771" s="2" t="s">
        <v>528</v>
      </c>
      <c r="I771" s="2" t="s">
        <v>528</v>
      </c>
      <c r="J771" s="14" t="s">
        <v>8199</v>
      </c>
      <c r="K771" s="14" t="s">
        <v>8199</v>
      </c>
      <c r="L771" s="14" t="s">
        <v>8199</v>
      </c>
      <c r="M771" s="14" t="s">
        <v>8199</v>
      </c>
      <c r="N771" s="14" t="s">
        <v>8199</v>
      </c>
      <c r="O771" s="14" t="s">
        <v>8199</v>
      </c>
    </row>
    <row r="772" spans="1:15" x14ac:dyDescent="0.25">
      <c r="A772">
        <v>100</v>
      </c>
      <c r="B772">
        <v>32951</v>
      </c>
      <c r="C772">
        <v>6</v>
      </c>
      <c r="D772" t="s">
        <v>1032</v>
      </c>
      <c r="E772" s="3">
        <v>2.5</v>
      </c>
      <c r="F772">
        <v>279</v>
      </c>
      <c r="G772" s="2" t="s">
        <v>1029</v>
      </c>
      <c r="H772" s="2" t="s">
        <v>1029</v>
      </c>
      <c r="I772" s="2" t="s">
        <v>1029</v>
      </c>
      <c r="J772" s="14" t="s">
        <v>8199</v>
      </c>
      <c r="K772" s="14" t="s">
        <v>8199</v>
      </c>
      <c r="L772" s="14" t="s">
        <v>8199</v>
      </c>
      <c r="M772" s="14" t="s">
        <v>8199</v>
      </c>
      <c r="N772" s="14" t="s">
        <v>8199</v>
      </c>
      <c r="O772" s="14" t="s">
        <v>8199</v>
      </c>
    </row>
    <row r="773" spans="1:15" x14ac:dyDescent="0.25">
      <c r="A773">
        <v>100</v>
      </c>
      <c r="B773">
        <v>32952</v>
      </c>
      <c r="C773">
        <v>4</v>
      </c>
      <c r="D773" t="s">
        <v>1033</v>
      </c>
      <c r="E773" s="3">
        <v>8</v>
      </c>
      <c r="F773">
        <v>279</v>
      </c>
      <c r="G773" s="2" t="s">
        <v>528</v>
      </c>
      <c r="H773" s="2"/>
      <c r="I773" s="2" t="s">
        <v>528</v>
      </c>
      <c r="J773" s="14" t="s">
        <v>8199</v>
      </c>
      <c r="K773" s="14" t="s">
        <v>8199</v>
      </c>
      <c r="L773" s="14" t="s">
        <v>8199</v>
      </c>
      <c r="M773" s="14" t="s">
        <v>8199</v>
      </c>
      <c r="N773" s="14" t="s">
        <v>8199</v>
      </c>
      <c r="O773" s="14" t="s">
        <v>8199</v>
      </c>
    </row>
    <row r="774" spans="1:15" x14ac:dyDescent="0.25">
      <c r="A774">
        <v>100</v>
      </c>
      <c r="B774">
        <v>32953</v>
      </c>
      <c r="C774">
        <v>2</v>
      </c>
      <c r="D774" t="s">
        <v>1034</v>
      </c>
      <c r="E774" s="3">
        <v>4.5</v>
      </c>
      <c r="F774">
        <v>279</v>
      </c>
      <c r="G774" s="2" t="s">
        <v>1035</v>
      </c>
      <c r="H774" s="2" t="s">
        <v>1035</v>
      </c>
      <c r="I774" s="2" t="s">
        <v>1035</v>
      </c>
      <c r="J774" s="14" t="s">
        <v>8199</v>
      </c>
      <c r="K774" s="14" t="s">
        <v>8199</v>
      </c>
      <c r="L774" s="14" t="s">
        <v>8199</v>
      </c>
      <c r="M774" s="14" t="s">
        <v>8199</v>
      </c>
      <c r="N774" s="14" t="s">
        <v>8199</v>
      </c>
      <c r="O774" s="14" t="s">
        <v>8199</v>
      </c>
    </row>
    <row r="775" spans="1:15" x14ac:dyDescent="0.25">
      <c r="A775">
        <v>100</v>
      </c>
      <c r="B775">
        <v>32955</v>
      </c>
      <c r="C775">
        <v>7</v>
      </c>
      <c r="D775" t="s">
        <v>1036</v>
      </c>
      <c r="E775" s="3">
        <v>16.5</v>
      </c>
      <c r="F775">
        <v>279</v>
      </c>
      <c r="G775" s="2" t="s">
        <v>528</v>
      </c>
      <c r="H775" s="2"/>
      <c r="I775" s="2" t="s">
        <v>528</v>
      </c>
      <c r="J775" s="14" t="s">
        <v>8199</v>
      </c>
      <c r="K775" s="14" t="s">
        <v>8199</v>
      </c>
      <c r="L775" s="14" t="s">
        <v>8199</v>
      </c>
      <c r="M775" s="14" t="s">
        <v>8199</v>
      </c>
      <c r="N775" s="14" t="s">
        <v>8199</v>
      </c>
      <c r="O775" s="14" t="s">
        <v>8199</v>
      </c>
    </row>
    <row r="776" spans="1:15" x14ac:dyDescent="0.25">
      <c r="A776">
        <v>100</v>
      </c>
      <c r="B776">
        <v>32959</v>
      </c>
      <c r="C776">
        <v>9</v>
      </c>
      <c r="D776" t="s">
        <v>1037</v>
      </c>
      <c r="E776" s="3">
        <v>1.5</v>
      </c>
      <c r="F776">
        <v>279</v>
      </c>
      <c r="G776" s="2" t="s">
        <v>1029</v>
      </c>
      <c r="H776" s="2"/>
      <c r="I776" s="2" t="s">
        <v>1029</v>
      </c>
      <c r="J776" s="14" t="s">
        <v>8199</v>
      </c>
      <c r="K776" s="14" t="s">
        <v>8199</v>
      </c>
      <c r="L776" s="14" t="s">
        <v>8199</v>
      </c>
      <c r="M776" s="14" t="s">
        <v>8199</v>
      </c>
      <c r="N776" s="14" t="s">
        <v>8199</v>
      </c>
      <c r="O776" s="14" t="s">
        <v>8199</v>
      </c>
    </row>
    <row r="777" spans="1:15" x14ac:dyDescent="0.25">
      <c r="A777">
        <v>100</v>
      </c>
      <c r="B777">
        <v>32960</v>
      </c>
      <c r="C777">
        <v>7</v>
      </c>
      <c r="D777" t="s">
        <v>1038</v>
      </c>
      <c r="E777" s="3">
        <v>3.5</v>
      </c>
      <c r="F777">
        <v>279</v>
      </c>
      <c r="G777" s="2" t="s">
        <v>1035</v>
      </c>
      <c r="H777" s="2"/>
      <c r="I777" s="2" t="s">
        <v>1035</v>
      </c>
      <c r="J777" s="14" t="s">
        <v>8199</v>
      </c>
      <c r="K777" s="14" t="s">
        <v>8199</v>
      </c>
      <c r="L777" s="14" t="s">
        <v>8199</v>
      </c>
      <c r="M777" s="14" t="s">
        <v>8199</v>
      </c>
      <c r="N777" s="14" t="s">
        <v>8199</v>
      </c>
      <c r="O777" s="14" t="s">
        <v>8199</v>
      </c>
    </row>
    <row r="778" spans="1:15" x14ac:dyDescent="0.25">
      <c r="A778">
        <v>100</v>
      </c>
      <c r="B778">
        <v>32965</v>
      </c>
      <c r="C778">
        <v>6</v>
      </c>
      <c r="D778" t="s">
        <v>1039</v>
      </c>
      <c r="E778" s="3">
        <v>2.5</v>
      </c>
      <c r="F778">
        <v>279</v>
      </c>
      <c r="G778" s="2" t="s">
        <v>979</v>
      </c>
      <c r="I778" s="2" t="s">
        <v>979</v>
      </c>
      <c r="J778" s="14" t="s">
        <v>8199</v>
      </c>
      <c r="K778" s="14" t="s">
        <v>8199</v>
      </c>
      <c r="L778" s="14" t="s">
        <v>8199</v>
      </c>
      <c r="M778" s="14" t="s">
        <v>8199</v>
      </c>
      <c r="N778" s="14" t="s">
        <v>8199</v>
      </c>
      <c r="O778" s="14" t="s">
        <v>8199</v>
      </c>
    </row>
    <row r="779" spans="1:15" x14ac:dyDescent="0.25">
      <c r="A779">
        <v>100</v>
      </c>
      <c r="B779">
        <v>33085</v>
      </c>
      <c r="C779">
        <v>2</v>
      </c>
      <c r="D779" t="s">
        <v>1040</v>
      </c>
      <c r="E779" s="3">
        <v>154</v>
      </c>
      <c r="F779">
        <v>270</v>
      </c>
      <c r="G779" s="2" t="s">
        <v>528</v>
      </c>
      <c r="H779" s="2"/>
      <c r="I779" s="2" t="s">
        <v>528</v>
      </c>
      <c r="J779" s="14" t="s">
        <v>8199</v>
      </c>
      <c r="K779" s="14" t="s">
        <v>8199</v>
      </c>
      <c r="L779" s="14" t="s">
        <v>8199</v>
      </c>
      <c r="M779" s="14" t="s">
        <v>8199</v>
      </c>
      <c r="N779" s="14" t="s">
        <v>8199</v>
      </c>
      <c r="O779" s="14" t="s">
        <v>8199</v>
      </c>
    </row>
    <row r="780" spans="1:15" x14ac:dyDescent="0.25">
      <c r="A780">
        <v>100</v>
      </c>
      <c r="B780">
        <v>33250</v>
      </c>
      <c r="C780">
        <v>2</v>
      </c>
      <c r="D780" t="s">
        <v>1041</v>
      </c>
      <c r="E780" s="3">
        <v>21</v>
      </c>
      <c r="F780">
        <v>270</v>
      </c>
      <c r="G780" s="2" t="s">
        <v>528</v>
      </c>
      <c r="I780" s="2" t="s">
        <v>528</v>
      </c>
      <c r="J780" s="14" t="s">
        <v>8199</v>
      </c>
      <c r="K780" s="14" t="s">
        <v>8199</v>
      </c>
      <c r="L780" s="14" t="s">
        <v>8199</v>
      </c>
      <c r="M780" s="14" t="s">
        <v>8199</v>
      </c>
      <c r="N780" s="14" t="s">
        <v>8199</v>
      </c>
      <c r="O780" s="14" t="s">
        <v>8199</v>
      </c>
    </row>
    <row r="781" spans="1:15" x14ac:dyDescent="0.25">
      <c r="A781">
        <v>100</v>
      </c>
      <c r="B781">
        <v>33275</v>
      </c>
      <c r="C781">
        <v>9</v>
      </c>
      <c r="D781" t="s">
        <v>1042</v>
      </c>
      <c r="E781" s="3">
        <v>2.5</v>
      </c>
      <c r="F781">
        <v>270</v>
      </c>
      <c r="G781" s="2" t="s">
        <v>528</v>
      </c>
      <c r="I781" s="2" t="s">
        <v>528</v>
      </c>
      <c r="J781" s="14" t="s">
        <v>8199</v>
      </c>
      <c r="K781" s="14" t="s">
        <v>8199</v>
      </c>
      <c r="L781" s="14" t="s">
        <v>8199</v>
      </c>
      <c r="M781" s="14" t="s">
        <v>8199</v>
      </c>
      <c r="N781" s="14" t="s">
        <v>8199</v>
      </c>
      <c r="O781" s="14" t="s">
        <v>8199</v>
      </c>
    </row>
    <row r="782" spans="1:15" x14ac:dyDescent="0.25">
      <c r="A782">
        <v>100</v>
      </c>
      <c r="B782">
        <v>33300</v>
      </c>
      <c r="C782">
        <v>5</v>
      </c>
      <c r="D782" t="s">
        <v>1043</v>
      </c>
      <c r="E782" s="3">
        <v>11</v>
      </c>
      <c r="F782">
        <v>270</v>
      </c>
      <c r="G782" s="2" t="s">
        <v>528</v>
      </c>
      <c r="I782" s="2" t="s">
        <v>528</v>
      </c>
      <c r="J782" s="14" t="s">
        <v>8199</v>
      </c>
      <c r="K782" s="14" t="s">
        <v>8199</v>
      </c>
      <c r="L782" s="14" t="s">
        <v>8199</v>
      </c>
      <c r="M782" s="14" t="s">
        <v>8199</v>
      </c>
      <c r="N782" s="14" t="s">
        <v>8199</v>
      </c>
      <c r="O782" s="14" t="s">
        <v>8199</v>
      </c>
    </row>
    <row r="783" spans="1:15" x14ac:dyDescent="0.25">
      <c r="A783">
        <v>100</v>
      </c>
      <c r="B783">
        <v>33330</v>
      </c>
      <c r="C783">
        <v>2</v>
      </c>
      <c r="D783" t="s">
        <v>1044</v>
      </c>
      <c r="E783" s="3">
        <v>9</v>
      </c>
      <c r="F783">
        <v>270</v>
      </c>
      <c r="G783" s="2" t="s">
        <v>528</v>
      </c>
      <c r="I783" s="2" t="s">
        <v>528</v>
      </c>
      <c r="J783" s="14" t="s">
        <v>8199</v>
      </c>
      <c r="K783" s="14" t="s">
        <v>8199</v>
      </c>
      <c r="L783" s="14" t="s">
        <v>8199</v>
      </c>
      <c r="M783" s="14" t="s">
        <v>8199</v>
      </c>
      <c r="N783" s="14" t="s">
        <v>8199</v>
      </c>
      <c r="O783" s="14" t="s">
        <v>8199</v>
      </c>
    </row>
    <row r="784" spans="1:15" x14ac:dyDescent="0.25">
      <c r="A784">
        <v>100</v>
      </c>
      <c r="B784">
        <v>33345</v>
      </c>
      <c r="C784">
        <v>0</v>
      </c>
      <c r="D784" t="s">
        <v>1045</v>
      </c>
      <c r="E784" s="3">
        <v>16.5</v>
      </c>
      <c r="F784">
        <v>270</v>
      </c>
      <c r="G784" s="2" t="s">
        <v>528</v>
      </c>
      <c r="I784" s="2" t="s">
        <v>528</v>
      </c>
      <c r="J784" s="14" t="s">
        <v>8199</v>
      </c>
      <c r="K784" s="14" t="s">
        <v>8199</v>
      </c>
      <c r="L784" s="14" t="s">
        <v>8199</v>
      </c>
      <c r="M784" s="14" t="s">
        <v>8199</v>
      </c>
      <c r="N784" s="14" t="s">
        <v>8199</v>
      </c>
      <c r="O784" s="14" t="s">
        <v>8199</v>
      </c>
    </row>
    <row r="785" spans="1:15" x14ac:dyDescent="0.25">
      <c r="A785">
        <v>100</v>
      </c>
      <c r="B785">
        <v>33350</v>
      </c>
      <c r="C785">
        <v>0</v>
      </c>
      <c r="D785" t="s">
        <v>1046</v>
      </c>
      <c r="E785" s="3">
        <v>3.5</v>
      </c>
      <c r="F785">
        <v>270</v>
      </c>
      <c r="G785" s="2" t="s">
        <v>528</v>
      </c>
      <c r="I785" s="2" t="s">
        <v>528</v>
      </c>
      <c r="J785" s="14" t="s">
        <v>8199</v>
      </c>
      <c r="K785" s="14" t="s">
        <v>8199</v>
      </c>
      <c r="L785" s="14" t="s">
        <v>8199</v>
      </c>
      <c r="M785" s="14" t="s">
        <v>8199</v>
      </c>
      <c r="N785" s="14" t="s">
        <v>8199</v>
      </c>
      <c r="O785" s="14" t="s">
        <v>8199</v>
      </c>
    </row>
    <row r="786" spans="1:15" x14ac:dyDescent="0.25">
      <c r="A786">
        <v>100</v>
      </c>
      <c r="B786">
        <v>33380</v>
      </c>
      <c r="C786">
        <v>7</v>
      </c>
      <c r="D786" t="s">
        <v>1047</v>
      </c>
      <c r="E786" s="3">
        <v>24.5</v>
      </c>
      <c r="F786">
        <v>270</v>
      </c>
      <c r="G786" s="2" t="s">
        <v>528</v>
      </c>
      <c r="I786" s="2" t="s">
        <v>528</v>
      </c>
      <c r="J786" s="14" t="s">
        <v>8199</v>
      </c>
      <c r="K786" s="14" t="s">
        <v>8199</v>
      </c>
      <c r="L786" s="14" t="s">
        <v>8199</v>
      </c>
      <c r="M786" s="14" t="s">
        <v>8199</v>
      </c>
      <c r="N786" s="14" t="s">
        <v>8199</v>
      </c>
      <c r="O786" s="14" t="s">
        <v>8199</v>
      </c>
    </row>
    <row r="787" spans="1:15" x14ac:dyDescent="0.25">
      <c r="A787">
        <v>100</v>
      </c>
      <c r="B787">
        <v>33400</v>
      </c>
      <c r="C787">
        <v>3</v>
      </c>
      <c r="D787" t="s">
        <v>1048</v>
      </c>
      <c r="E787" s="3">
        <v>8</v>
      </c>
      <c r="F787">
        <v>270</v>
      </c>
      <c r="G787" s="2" t="s">
        <v>528</v>
      </c>
      <c r="I787" s="2" t="s">
        <v>528</v>
      </c>
      <c r="J787" s="14" t="s">
        <v>8199</v>
      </c>
      <c r="K787" s="14" t="s">
        <v>8199</v>
      </c>
      <c r="L787" s="14" t="s">
        <v>8199</v>
      </c>
      <c r="M787" s="14" t="s">
        <v>8199</v>
      </c>
      <c r="N787" s="14" t="s">
        <v>8199</v>
      </c>
      <c r="O787" s="14" t="s">
        <v>8199</v>
      </c>
    </row>
    <row r="788" spans="1:15" x14ac:dyDescent="0.25">
      <c r="A788">
        <v>100</v>
      </c>
      <c r="B788">
        <v>33450</v>
      </c>
      <c r="C788">
        <v>8</v>
      </c>
      <c r="D788" t="s">
        <v>1049</v>
      </c>
      <c r="E788" s="3">
        <v>10</v>
      </c>
      <c r="F788">
        <v>270</v>
      </c>
      <c r="G788" s="2" t="s">
        <v>528</v>
      </c>
      <c r="I788" s="2" t="s">
        <v>528</v>
      </c>
      <c r="J788" s="14" t="s">
        <v>8199</v>
      </c>
      <c r="K788" s="14" t="s">
        <v>8199</v>
      </c>
      <c r="L788" s="14" t="s">
        <v>8199</v>
      </c>
      <c r="M788" s="14" t="s">
        <v>8199</v>
      </c>
      <c r="N788" s="14" t="s">
        <v>8199</v>
      </c>
      <c r="O788" s="14" t="s">
        <v>8199</v>
      </c>
    </row>
    <row r="789" spans="1:15" x14ac:dyDescent="0.25">
      <c r="A789">
        <v>100</v>
      </c>
      <c r="B789">
        <v>33470</v>
      </c>
      <c r="C789">
        <v>6</v>
      </c>
      <c r="D789" t="s">
        <v>1050</v>
      </c>
      <c r="E789" s="3">
        <v>16.5</v>
      </c>
      <c r="F789">
        <v>279</v>
      </c>
      <c r="G789" s="2" t="s">
        <v>528</v>
      </c>
      <c r="I789" s="2" t="s">
        <v>528</v>
      </c>
      <c r="J789" s="14" t="s">
        <v>8199</v>
      </c>
      <c r="K789" s="14" t="s">
        <v>8199</v>
      </c>
      <c r="L789" s="14" t="s">
        <v>8199</v>
      </c>
      <c r="M789" s="14" t="s">
        <v>8199</v>
      </c>
      <c r="N789" s="14" t="s">
        <v>8199</v>
      </c>
      <c r="O789" s="14" t="s">
        <v>8199</v>
      </c>
    </row>
    <row r="790" spans="1:15" x14ac:dyDescent="0.25">
      <c r="A790">
        <v>100</v>
      </c>
      <c r="B790">
        <v>33490</v>
      </c>
      <c r="C790">
        <v>4</v>
      </c>
      <c r="D790" t="s">
        <v>1051</v>
      </c>
      <c r="E790" s="3">
        <v>60.5</v>
      </c>
      <c r="F790">
        <v>270</v>
      </c>
      <c r="G790" s="2" t="s">
        <v>528</v>
      </c>
      <c r="I790" s="2" t="s">
        <v>528</v>
      </c>
      <c r="J790" s="14" t="s">
        <v>8199</v>
      </c>
      <c r="K790" s="14" t="s">
        <v>8199</v>
      </c>
      <c r="L790" s="14" t="s">
        <v>8199</v>
      </c>
      <c r="M790" s="14" t="s">
        <v>8199</v>
      </c>
      <c r="N790" s="14" t="s">
        <v>8199</v>
      </c>
      <c r="O790" s="14" t="s">
        <v>8199</v>
      </c>
    </row>
    <row r="791" spans="1:15" x14ac:dyDescent="0.25">
      <c r="A791">
        <v>100</v>
      </c>
      <c r="B791">
        <v>33500</v>
      </c>
      <c r="C791">
        <v>0</v>
      </c>
      <c r="D791" t="s">
        <v>1052</v>
      </c>
      <c r="E791" s="3">
        <v>34.5</v>
      </c>
      <c r="F791">
        <v>270</v>
      </c>
      <c r="G791" s="2" t="s">
        <v>528</v>
      </c>
      <c r="I791" s="2" t="s">
        <v>528</v>
      </c>
      <c r="J791" s="14" t="s">
        <v>8199</v>
      </c>
      <c r="K791" s="14" t="s">
        <v>8199</v>
      </c>
      <c r="L791" s="14" t="s">
        <v>8199</v>
      </c>
      <c r="M791" s="14" t="s">
        <v>8199</v>
      </c>
      <c r="N791" s="14" t="s">
        <v>8199</v>
      </c>
      <c r="O791" s="14" t="s">
        <v>8199</v>
      </c>
    </row>
    <row r="792" spans="1:15" x14ac:dyDescent="0.25">
      <c r="A792">
        <v>100</v>
      </c>
      <c r="B792">
        <v>33550</v>
      </c>
      <c r="C792">
        <v>5</v>
      </c>
      <c r="D792" t="s">
        <v>1053</v>
      </c>
      <c r="E792" s="3">
        <v>2.5</v>
      </c>
      <c r="F792">
        <v>270</v>
      </c>
      <c r="G792" s="2" t="s">
        <v>528</v>
      </c>
      <c r="I792" s="2" t="s">
        <v>528</v>
      </c>
      <c r="J792" s="14" t="s">
        <v>8199</v>
      </c>
      <c r="K792" s="14" t="s">
        <v>8199</v>
      </c>
      <c r="L792" s="14" t="s">
        <v>8199</v>
      </c>
      <c r="M792" s="14" t="s">
        <v>8199</v>
      </c>
      <c r="N792" s="14" t="s">
        <v>8199</v>
      </c>
      <c r="O792" s="14" t="s">
        <v>8199</v>
      </c>
    </row>
    <row r="793" spans="1:15" x14ac:dyDescent="0.25">
      <c r="A793">
        <v>100</v>
      </c>
      <c r="B793">
        <v>33650</v>
      </c>
      <c r="C793">
        <v>3</v>
      </c>
      <c r="D793" t="s">
        <v>1054</v>
      </c>
      <c r="E793" s="3">
        <v>14.5</v>
      </c>
      <c r="F793">
        <v>270</v>
      </c>
      <c r="G793" s="2" t="s">
        <v>528</v>
      </c>
      <c r="I793" s="2" t="s">
        <v>528</v>
      </c>
      <c r="J793" s="14" t="s">
        <v>8199</v>
      </c>
      <c r="K793" s="14" t="s">
        <v>8199</v>
      </c>
      <c r="L793" s="14" t="s">
        <v>8199</v>
      </c>
      <c r="M793" s="14" t="s">
        <v>8199</v>
      </c>
      <c r="N793" s="14" t="s">
        <v>8199</v>
      </c>
      <c r="O793" s="14" t="s">
        <v>8199</v>
      </c>
    </row>
    <row r="794" spans="1:15" x14ac:dyDescent="0.25">
      <c r="A794">
        <v>100</v>
      </c>
      <c r="B794">
        <v>33675</v>
      </c>
      <c r="C794">
        <v>0</v>
      </c>
      <c r="D794" t="s">
        <v>1055</v>
      </c>
      <c r="E794" s="3">
        <v>70</v>
      </c>
      <c r="F794">
        <v>270</v>
      </c>
      <c r="G794" s="2" t="s">
        <v>528</v>
      </c>
      <c r="I794" s="2" t="s">
        <v>528</v>
      </c>
      <c r="J794" s="14" t="s">
        <v>8199</v>
      </c>
      <c r="K794" s="14" t="s">
        <v>8199</v>
      </c>
      <c r="L794" s="14" t="s">
        <v>8199</v>
      </c>
      <c r="M794" s="14" t="s">
        <v>8199</v>
      </c>
      <c r="N794" s="14" t="s">
        <v>8199</v>
      </c>
      <c r="O794" s="14" t="s">
        <v>8199</v>
      </c>
    </row>
    <row r="795" spans="1:15" x14ac:dyDescent="0.25">
      <c r="A795">
        <v>100</v>
      </c>
      <c r="B795">
        <v>33700</v>
      </c>
      <c r="C795">
        <v>6</v>
      </c>
      <c r="D795" t="s">
        <v>1056</v>
      </c>
      <c r="E795" s="3">
        <v>9</v>
      </c>
      <c r="F795">
        <v>270</v>
      </c>
      <c r="G795" s="2" t="s">
        <v>528</v>
      </c>
      <c r="I795" s="2" t="s">
        <v>528</v>
      </c>
      <c r="J795" s="14" t="s">
        <v>8199</v>
      </c>
      <c r="K795" s="14" t="s">
        <v>8199</v>
      </c>
      <c r="L795" s="14" t="s">
        <v>8199</v>
      </c>
      <c r="M795" s="14" t="s">
        <v>8199</v>
      </c>
      <c r="N795" s="14" t="s">
        <v>8199</v>
      </c>
      <c r="O795" s="14" t="s">
        <v>8199</v>
      </c>
    </row>
    <row r="796" spans="1:15" x14ac:dyDescent="0.25">
      <c r="A796">
        <v>100</v>
      </c>
      <c r="B796">
        <v>33750</v>
      </c>
      <c r="C796">
        <v>1</v>
      </c>
      <c r="D796" t="s">
        <v>1057</v>
      </c>
      <c r="E796" s="3">
        <v>9</v>
      </c>
      <c r="F796">
        <v>270</v>
      </c>
      <c r="G796" s="2" t="s">
        <v>528</v>
      </c>
      <c r="I796" s="2" t="s">
        <v>528</v>
      </c>
      <c r="J796" s="14" t="s">
        <v>8199</v>
      </c>
      <c r="K796" s="14" t="s">
        <v>8199</v>
      </c>
      <c r="L796" s="14" t="s">
        <v>8199</v>
      </c>
      <c r="M796" s="14" t="s">
        <v>8199</v>
      </c>
      <c r="N796" s="14" t="s">
        <v>8199</v>
      </c>
      <c r="O796" s="14" t="s">
        <v>8199</v>
      </c>
    </row>
    <row r="797" spans="1:15" x14ac:dyDescent="0.25">
      <c r="A797">
        <v>100</v>
      </c>
      <c r="B797">
        <v>33795</v>
      </c>
      <c r="C797">
        <v>6</v>
      </c>
      <c r="D797" t="s">
        <v>1058</v>
      </c>
      <c r="E797" s="3">
        <v>3.5</v>
      </c>
      <c r="F797">
        <v>270</v>
      </c>
      <c r="G797" s="2" t="s">
        <v>528</v>
      </c>
      <c r="I797" s="2" t="s">
        <v>528</v>
      </c>
      <c r="J797" s="14" t="s">
        <v>8199</v>
      </c>
      <c r="K797" s="14" t="s">
        <v>8199</v>
      </c>
      <c r="L797" s="14" t="s">
        <v>8199</v>
      </c>
      <c r="M797" s="14" t="s">
        <v>8199</v>
      </c>
      <c r="N797" s="14" t="s">
        <v>8199</v>
      </c>
      <c r="O797" s="14" t="s">
        <v>8199</v>
      </c>
    </row>
    <row r="798" spans="1:15" x14ac:dyDescent="0.25">
      <c r="A798">
        <v>100</v>
      </c>
      <c r="B798">
        <v>33800</v>
      </c>
      <c r="C798">
        <v>4</v>
      </c>
      <c r="D798" t="s">
        <v>1059</v>
      </c>
      <c r="E798" s="3">
        <v>3.5</v>
      </c>
      <c r="F798">
        <v>270</v>
      </c>
      <c r="G798" s="2" t="s">
        <v>528</v>
      </c>
      <c r="I798" s="2" t="s">
        <v>528</v>
      </c>
      <c r="J798" s="14" t="s">
        <v>8199</v>
      </c>
      <c r="K798" s="14" t="s">
        <v>8199</v>
      </c>
      <c r="L798" s="14" t="s">
        <v>8199</v>
      </c>
      <c r="M798" s="14" t="s">
        <v>8199</v>
      </c>
      <c r="N798" s="14" t="s">
        <v>8199</v>
      </c>
      <c r="O798" s="14" t="s">
        <v>8199</v>
      </c>
    </row>
    <row r="799" spans="1:15" x14ac:dyDescent="0.25">
      <c r="A799">
        <v>100</v>
      </c>
      <c r="B799">
        <v>33950</v>
      </c>
      <c r="C799">
        <v>7</v>
      </c>
      <c r="D799" t="s">
        <v>1060</v>
      </c>
      <c r="E799" s="3">
        <v>3.5</v>
      </c>
      <c r="F799">
        <v>270</v>
      </c>
      <c r="G799" s="2" t="s">
        <v>528</v>
      </c>
      <c r="I799" s="2" t="s">
        <v>528</v>
      </c>
      <c r="J799" s="14" t="s">
        <v>8199</v>
      </c>
      <c r="K799" s="14" t="s">
        <v>8199</v>
      </c>
      <c r="L799" s="14" t="s">
        <v>8199</v>
      </c>
      <c r="M799" s="14" t="s">
        <v>8199</v>
      </c>
      <c r="N799" s="14" t="s">
        <v>8199</v>
      </c>
      <c r="O799" s="14" t="s">
        <v>8199</v>
      </c>
    </row>
    <row r="800" spans="1:15" x14ac:dyDescent="0.25">
      <c r="A800">
        <v>100</v>
      </c>
      <c r="B800">
        <v>34000</v>
      </c>
      <c r="C800">
        <v>0</v>
      </c>
      <c r="D800" t="s">
        <v>1061</v>
      </c>
      <c r="E800" s="3">
        <v>9</v>
      </c>
      <c r="F800">
        <v>270</v>
      </c>
      <c r="G800" s="2" t="s">
        <v>528</v>
      </c>
      <c r="I800" s="2" t="s">
        <v>528</v>
      </c>
      <c r="J800" s="14" t="s">
        <v>8199</v>
      </c>
      <c r="K800" s="14" t="s">
        <v>8199</v>
      </c>
      <c r="L800" s="14" t="s">
        <v>8199</v>
      </c>
      <c r="M800" s="14" t="s">
        <v>8199</v>
      </c>
      <c r="N800" s="14" t="s">
        <v>8199</v>
      </c>
      <c r="O800" s="14" t="s">
        <v>8199</v>
      </c>
    </row>
    <row r="801" spans="1:15" x14ac:dyDescent="0.25">
      <c r="A801">
        <v>100</v>
      </c>
      <c r="B801">
        <v>34050</v>
      </c>
      <c r="C801">
        <v>5</v>
      </c>
      <c r="D801" t="s">
        <v>1062</v>
      </c>
      <c r="E801" s="3">
        <v>9</v>
      </c>
      <c r="F801">
        <v>270</v>
      </c>
      <c r="G801" s="2" t="s">
        <v>528</v>
      </c>
      <c r="I801" s="2" t="s">
        <v>528</v>
      </c>
      <c r="J801" s="14" t="s">
        <v>8199</v>
      </c>
      <c r="K801" s="14" t="s">
        <v>8199</v>
      </c>
      <c r="L801" s="14" t="s">
        <v>8199</v>
      </c>
      <c r="M801" s="14" t="s">
        <v>8199</v>
      </c>
      <c r="N801" s="14" t="s">
        <v>8199</v>
      </c>
      <c r="O801" s="14" t="s">
        <v>8199</v>
      </c>
    </row>
    <row r="802" spans="1:15" x14ac:dyDescent="0.25">
      <c r="A802">
        <v>100</v>
      </c>
      <c r="B802">
        <v>34070</v>
      </c>
      <c r="C802">
        <v>3</v>
      </c>
      <c r="D802" t="s">
        <v>1063</v>
      </c>
      <c r="E802" s="3">
        <v>266.5</v>
      </c>
      <c r="F802">
        <v>270</v>
      </c>
      <c r="G802" s="2" t="s">
        <v>528</v>
      </c>
      <c r="I802" s="2" t="s">
        <v>528</v>
      </c>
      <c r="J802" s="14" t="s">
        <v>8199</v>
      </c>
      <c r="K802" s="14" t="s">
        <v>8199</v>
      </c>
      <c r="L802" s="14" t="s">
        <v>8199</v>
      </c>
      <c r="M802" s="14" t="s">
        <v>8199</v>
      </c>
      <c r="N802" s="14" t="s">
        <v>8199</v>
      </c>
      <c r="O802" s="14" t="s">
        <v>8199</v>
      </c>
    </row>
    <row r="803" spans="1:15" x14ac:dyDescent="0.25">
      <c r="A803">
        <v>100</v>
      </c>
      <c r="B803">
        <v>34106</v>
      </c>
      <c r="C803">
        <v>5</v>
      </c>
      <c r="D803" t="s">
        <v>1064</v>
      </c>
      <c r="E803" s="3">
        <v>104.5</v>
      </c>
      <c r="F803">
        <v>270</v>
      </c>
      <c r="G803" s="2" t="s">
        <v>528</v>
      </c>
      <c r="I803" s="2" t="s">
        <v>528</v>
      </c>
      <c r="J803" s="14" t="s">
        <v>8199</v>
      </c>
      <c r="K803" s="14" t="s">
        <v>8199</v>
      </c>
      <c r="L803" s="14" t="s">
        <v>8199</v>
      </c>
      <c r="M803" s="14" t="s">
        <v>8199</v>
      </c>
      <c r="N803" s="14" t="s">
        <v>8199</v>
      </c>
      <c r="O803" s="14" t="s">
        <v>8199</v>
      </c>
    </row>
    <row r="804" spans="1:15" x14ac:dyDescent="0.25">
      <c r="A804">
        <v>100</v>
      </c>
      <c r="B804">
        <v>34108</v>
      </c>
      <c r="C804">
        <v>1</v>
      </c>
      <c r="D804" t="s">
        <v>1065</v>
      </c>
      <c r="E804" s="3">
        <v>2.5</v>
      </c>
      <c r="F804">
        <v>270</v>
      </c>
      <c r="G804" s="2" t="s">
        <v>528</v>
      </c>
      <c r="I804" s="2" t="s">
        <v>528</v>
      </c>
      <c r="J804" s="14" t="s">
        <v>8199</v>
      </c>
      <c r="K804" s="14" t="s">
        <v>8199</v>
      </c>
      <c r="L804" s="14" t="s">
        <v>8199</v>
      </c>
      <c r="M804" s="14" t="s">
        <v>8199</v>
      </c>
      <c r="N804" s="14" t="s">
        <v>8199</v>
      </c>
      <c r="O804" s="14" t="s">
        <v>8199</v>
      </c>
    </row>
    <row r="805" spans="1:15" x14ac:dyDescent="0.25">
      <c r="A805">
        <v>100</v>
      </c>
      <c r="B805">
        <v>34111</v>
      </c>
      <c r="C805">
        <v>5</v>
      </c>
      <c r="D805" t="s">
        <v>1066</v>
      </c>
      <c r="E805" s="3">
        <v>4.5</v>
      </c>
      <c r="F805">
        <v>270</v>
      </c>
      <c r="G805" s="2" t="s">
        <v>528</v>
      </c>
      <c r="I805" s="2" t="s">
        <v>528</v>
      </c>
      <c r="J805" s="14" t="s">
        <v>8199</v>
      </c>
      <c r="K805" s="14" t="s">
        <v>8199</v>
      </c>
      <c r="L805" s="14" t="s">
        <v>8199</v>
      </c>
      <c r="M805" s="14" t="s">
        <v>8199</v>
      </c>
      <c r="N805" s="14" t="s">
        <v>8199</v>
      </c>
      <c r="O805" s="14" t="s">
        <v>8199</v>
      </c>
    </row>
    <row r="806" spans="1:15" x14ac:dyDescent="0.25">
      <c r="A806">
        <v>100</v>
      </c>
      <c r="B806">
        <v>34115</v>
      </c>
      <c r="C806">
        <v>6</v>
      </c>
      <c r="D806" t="s">
        <v>1067</v>
      </c>
      <c r="E806" s="3">
        <v>159.5</v>
      </c>
      <c r="F806">
        <v>270</v>
      </c>
      <c r="G806" s="2" t="s">
        <v>528</v>
      </c>
      <c r="I806" s="2" t="s">
        <v>528</v>
      </c>
      <c r="J806" s="14" t="s">
        <v>8199</v>
      </c>
      <c r="K806" s="14" t="s">
        <v>8199</v>
      </c>
      <c r="L806" s="14" t="s">
        <v>8199</v>
      </c>
      <c r="M806" s="14" t="s">
        <v>8199</v>
      </c>
      <c r="N806" s="14" t="s">
        <v>8199</v>
      </c>
      <c r="O806" s="14" t="s">
        <v>8199</v>
      </c>
    </row>
    <row r="807" spans="1:15" x14ac:dyDescent="0.25">
      <c r="A807">
        <v>100</v>
      </c>
      <c r="B807">
        <v>34130</v>
      </c>
      <c r="C807">
        <v>5</v>
      </c>
      <c r="D807" t="s">
        <v>1068</v>
      </c>
      <c r="E807" s="3">
        <v>11</v>
      </c>
      <c r="F807">
        <v>279</v>
      </c>
      <c r="G807" s="2" t="s">
        <v>528</v>
      </c>
      <c r="I807" s="2" t="s">
        <v>528</v>
      </c>
      <c r="J807" s="14" t="s">
        <v>8199</v>
      </c>
      <c r="K807" s="14" t="s">
        <v>8199</v>
      </c>
      <c r="L807" s="14" t="s">
        <v>8199</v>
      </c>
      <c r="M807" s="14" t="s">
        <v>8199</v>
      </c>
      <c r="N807" s="14" t="s">
        <v>8199</v>
      </c>
      <c r="O807" s="14" t="s">
        <v>8199</v>
      </c>
    </row>
    <row r="808" spans="1:15" x14ac:dyDescent="0.25">
      <c r="A808">
        <v>100</v>
      </c>
      <c r="B808">
        <v>34135</v>
      </c>
      <c r="C808">
        <v>4</v>
      </c>
      <c r="D808" t="s">
        <v>1069</v>
      </c>
      <c r="E808" s="3">
        <v>11</v>
      </c>
      <c r="F808">
        <v>279</v>
      </c>
      <c r="G808" s="2" t="s">
        <v>528</v>
      </c>
      <c r="I808" s="2" t="s">
        <v>528</v>
      </c>
      <c r="J808" s="14" t="s">
        <v>8199</v>
      </c>
      <c r="K808" s="14" t="s">
        <v>8199</v>
      </c>
      <c r="L808" s="14" t="s">
        <v>8199</v>
      </c>
      <c r="M808" s="14" t="s">
        <v>8199</v>
      </c>
      <c r="N808" s="14" t="s">
        <v>8199</v>
      </c>
      <c r="O808" s="14" t="s">
        <v>8199</v>
      </c>
    </row>
    <row r="809" spans="1:15" x14ac:dyDescent="0.25">
      <c r="A809">
        <v>100</v>
      </c>
      <c r="B809">
        <v>34140</v>
      </c>
      <c r="C809">
        <v>4</v>
      </c>
      <c r="D809" t="s">
        <v>1070</v>
      </c>
      <c r="E809" s="3">
        <v>35.5</v>
      </c>
      <c r="F809">
        <v>270</v>
      </c>
      <c r="G809" s="2" t="s">
        <v>528</v>
      </c>
      <c r="I809" s="2" t="s">
        <v>528</v>
      </c>
      <c r="J809" s="14" t="s">
        <v>8199</v>
      </c>
      <c r="K809" s="14" t="s">
        <v>8199</v>
      </c>
      <c r="L809" s="14" t="s">
        <v>8199</v>
      </c>
      <c r="M809" s="14" t="s">
        <v>8199</v>
      </c>
      <c r="N809" s="14" t="s">
        <v>8199</v>
      </c>
      <c r="O809" s="14" t="s">
        <v>8199</v>
      </c>
    </row>
    <row r="810" spans="1:15" x14ac:dyDescent="0.25">
      <c r="A810">
        <v>100</v>
      </c>
      <c r="B810">
        <v>34200</v>
      </c>
      <c r="C810">
        <v>6</v>
      </c>
      <c r="D810" t="s">
        <v>1071</v>
      </c>
      <c r="E810" s="3">
        <v>2.5</v>
      </c>
      <c r="F810">
        <v>270</v>
      </c>
      <c r="G810" s="2" t="s">
        <v>528</v>
      </c>
      <c r="I810" s="2" t="s">
        <v>528</v>
      </c>
      <c r="J810" s="14" t="s">
        <v>8199</v>
      </c>
      <c r="K810" s="14" t="s">
        <v>8199</v>
      </c>
      <c r="L810" s="14" t="s">
        <v>8199</v>
      </c>
      <c r="M810" s="14" t="s">
        <v>8199</v>
      </c>
      <c r="N810" s="14" t="s">
        <v>8199</v>
      </c>
      <c r="O810" s="14" t="s">
        <v>8199</v>
      </c>
    </row>
    <row r="811" spans="1:15" x14ac:dyDescent="0.25">
      <c r="A811">
        <v>100</v>
      </c>
      <c r="B811">
        <v>34350</v>
      </c>
      <c r="C811">
        <v>9</v>
      </c>
      <c r="D811" t="s">
        <v>1072</v>
      </c>
      <c r="E811" s="3">
        <v>34.5</v>
      </c>
      <c r="F811">
        <v>270</v>
      </c>
      <c r="G811" s="2" t="s">
        <v>528</v>
      </c>
      <c r="I811" s="2" t="s">
        <v>528</v>
      </c>
      <c r="J811" s="14" t="s">
        <v>8199</v>
      </c>
      <c r="K811" s="14" t="s">
        <v>8199</v>
      </c>
      <c r="L811" s="14" t="s">
        <v>8199</v>
      </c>
      <c r="M811" s="14" t="s">
        <v>8199</v>
      </c>
      <c r="N811" s="14" t="s">
        <v>8199</v>
      </c>
      <c r="O811" s="14" t="s">
        <v>8199</v>
      </c>
    </row>
    <row r="812" spans="1:15" x14ac:dyDescent="0.25">
      <c r="A812">
        <v>100</v>
      </c>
      <c r="B812">
        <v>34360</v>
      </c>
      <c r="C812">
        <v>8</v>
      </c>
      <c r="D812" t="s">
        <v>1073</v>
      </c>
      <c r="E812" s="3">
        <v>2.5</v>
      </c>
      <c r="F812">
        <v>270</v>
      </c>
      <c r="G812" s="2" t="s">
        <v>528</v>
      </c>
      <c r="I812" s="2" t="s">
        <v>528</v>
      </c>
      <c r="J812" s="14" t="s">
        <v>8199</v>
      </c>
      <c r="K812" s="14" t="s">
        <v>8199</v>
      </c>
      <c r="L812" s="14" t="s">
        <v>8199</v>
      </c>
      <c r="M812" s="14" t="s">
        <v>8199</v>
      </c>
      <c r="N812" s="14" t="s">
        <v>8199</v>
      </c>
      <c r="O812" s="14" t="s">
        <v>8199</v>
      </c>
    </row>
    <row r="813" spans="1:15" x14ac:dyDescent="0.25">
      <c r="A813">
        <v>100</v>
      </c>
      <c r="B813">
        <v>34400</v>
      </c>
      <c r="C813">
        <v>2</v>
      </c>
      <c r="D813" t="s">
        <v>1074</v>
      </c>
      <c r="E813" s="3">
        <v>3.5</v>
      </c>
      <c r="F813">
        <v>270</v>
      </c>
      <c r="G813" s="2" t="s">
        <v>528</v>
      </c>
      <c r="I813" s="2" t="s">
        <v>528</v>
      </c>
      <c r="J813" s="14" t="s">
        <v>8199</v>
      </c>
      <c r="K813" s="14" t="s">
        <v>8199</v>
      </c>
      <c r="L813" s="14" t="s">
        <v>8199</v>
      </c>
      <c r="M813" s="14" t="s">
        <v>8199</v>
      </c>
      <c r="N813" s="14" t="s">
        <v>8199</v>
      </c>
      <c r="O813" s="14" t="s">
        <v>8199</v>
      </c>
    </row>
    <row r="814" spans="1:15" x14ac:dyDescent="0.25">
      <c r="A814">
        <v>100</v>
      </c>
      <c r="B814">
        <v>34750</v>
      </c>
      <c r="C814">
        <v>0</v>
      </c>
      <c r="D814" t="s">
        <v>1075</v>
      </c>
      <c r="E814" s="3">
        <v>3.5</v>
      </c>
      <c r="F814">
        <v>270</v>
      </c>
      <c r="G814" s="2" t="s">
        <v>528</v>
      </c>
      <c r="I814" s="2" t="s">
        <v>528</v>
      </c>
      <c r="J814" s="14" t="s">
        <v>8199</v>
      </c>
      <c r="K814" s="14" t="s">
        <v>8199</v>
      </c>
      <c r="L814" s="14" t="s">
        <v>8199</v>
      </c>
      <c r="M814" s="14" t="s">
        <v>8199</v>
      </c>
      <c r="N814" s="14" t="s">
        <v>8199</v>
      </c>
      <c r="O814" s="14" t="s">
        <v>8199</v>
      </c>
    </row>
    <row r="815" spans="1:15" x14ac:dyDescent="0.25">
      <c r="A815">
        <v>100</v>
      </c>
      <c r="B815">
        <v>34800</v>
      </c>
      <c r="C815">
        <v>3</v>
      </c>
      <c r="D815" t="s">
        <v>1076</v>
      </c>
      <c r="E815" s="3">
        <v>13.5</v>
      </c>
      <c r="F815">
        <v>270</v>
      </c>
      <c r="G815" s="2" t="s">
        <v>528</v>
      </c>
      <c r="I815" s="2" t="s">
        <v>528</v>
      </c>
      <c r="J815" s="14" t="s">
        <v>8199</v>
      </c>
      <c r="K815" s="14" t="s">
        <v>8199</v>
      </c>
      <c r="L815" s="14" t="s">
        <v>8199</v>
      </c>
      <c r="M815" s="14" t="s">
        <v>8199</v>
      </c>
      <c r="N815" s="14" t="s">
        <v>8199</v>
      </c>
      <c r="O815" s="14" t="s">
        <v>8199</v>
      </c>
    </row>
    <row r="816" spans="1:15" x14ac:dyDescent="0.25">
      <c r="A816">
        <v>100</v>
      </c>
      <c r="B816">
        <v>34830</v>
      </c>
      <c r="C816">
        <v>0</v>
      </c>
      <c r="D816" t="s">
        <v>1077</v>
      </c>
      <c r="E816" s="3">
        <v>21</v>
      </c>
      <c r="F816">
        <v>270</v>
      </c>
      <c r="G816" s="2" t="s">
        <v>528</v>
      </c>
      <c r="I816" s="2" t="s">
        <v>528</v>
      </c>
      <c r="J816" s="14" t="s">
        <v>8199</v>
      </c>
      <c r="K816" s="14" t="s">
        <v>8199</v>
      </c>
      <c r="L816" s="14" t="s">
        <v>8199</v>
      </c>
      <c r="M816" s="14" t="s">
        <v>8199</v>
      </c>
      <c r="N816" s="14" t="s">
        <v>8199</v>
      </c>
      <c r="O816" s="14" t="s">
        <v>8199</v>
      </c>
    </row>
    <row r="817" spans="1:15" x14ac:dyDescent="0.25">
      <c r="A817">
        <v>100</v>
      </c>
      <c r="B817">
        <v>34850</v>
      </c>
      <c r="C817">
        <v>8</v>
      </c>
      <c r="D817" t="s">
        <v>1078</v>
      </c>
      <c r="E817" s="3">
        <v>4.5</v>
      </c>
      <c r="F817">
        <v>270</v>
      </c>
      <c r="G817" s="2" t="s">
        <v>528</v>
      </c>
      <c r="I817" s="2" t="s">
        <v>528</v>
      </c>
      <c r="J817" s="14" t="s">
        <v>8199</v>
      </c>
      <c r="K817" s="14" t="s">
        <v>8199</v>
      </c>
      <c r="L817" s="14" t="s">
        <v>8199</v>
      </c>
      <c r="M817" s="14" t="s">
        <v>8199</v>
      </c>
      <c r="N817" s="14" t="s">
        <v>8199</v>
      </c>
      <c r="O817" s="14" t="s">
        <v>8199</v>
      </c>
    </row>
    <row r="818" spans="1:15" x14ac:dyDescent="0.25">
      <c r="A818">
        <v>100</v>
      </c>
      <c r="B818">
        <v>34855</v>
      </c>
      <c r="C818">
        <v>7</v>
      </c>
      <c r="D818" t="s">
        <v>1079</v>
      </c>
      <c r="E818" s="3">
        <v>24.5</v>
      </c>
      <c r="F818">
        <v>270</v>
      </c>
      <c r="G818" s="2" t="s">
        <v>528</v>
      </c>
      <c r="I818" s="2" t="s">
        <v>528</v>
      </c>
      <c r="J818" s="14" t="s">
        <v>8199</v>
      </c>
      <c r="K818" s="14" t="s">
        <v>8199</v>
      </c>
      <c r="L818" s="14" t="s">
        <v>8199</v>
      </c>
      <c r="M818" s="14" t="s">
        <v>8199</v>
      </c>
      <c r="N818" s="14" t="s">
        <v>8199</v>
      </c>
      <c r="O818" s="14" t="s">
        <v>8199</v>
      </c>
    </row>
    <row r="819" spans="1:15" x14ac:dyDescent="0.25">
      <c r="A819">
        <v>100</v>
      </c>
      <c r="B819">
        <v>34860</v>
      </c>
      <c r="C819">
        <v>7</v>
      </c>
      <c r="D819" t="s">
        <v>1080</v>
      </c>
      <c r="E819" s="3">
        <v>27.5</v>
      </c>
      <c r="F819">
        <v>270</v>
      </c>
      <c r="G819" s="2" t="s">
        <v>528</v>
      </c>
      <c r="I819" s="2" t="s">
        <v>528</v>
      </c>
      <c r="J819" s="14" t="s">
        <v>8199</v>
      </c>
      <c r="K819" s="14" t="s">
        <v>8199</v>
      </c>
      <c r="L819" s="14" t="s">
        <v>8199</v>
      </c>
      <c r="M819" s="14" t="s">
        <v>8199</v>
      </c>
      <c r="N819" s="14" t="s">
        <v>8199</v>
      </c>
      <c r="O819" s="14" t="s">
        <v>8199</v>
      </c>
    </row>
    <row r="820" spans="1:15" x14ac:dyDescent="0.25">
      <c r="A820">
        <v>100</v>
      </c>
      <c r="B820">
        <v>34875</v>
      </c>
      <c r="C820">
        <v>5</v>
      </c>
      <c r="D820" t="s">
        <v>1081</v>
      </c>
      <c r="E820" s="3">
        <v>10</v>
      </c>
      <c r="F820">
        <v>270</v>
      </c>
      <c r="G820" s="2" t="s">
        <v>528</v>
      </c>
      <c r="I820" s="2" t="s">
        <v>528</v>
      </c>
      <c r="J820" s="14" t="s">
        <v>8199</v>
      </c>
      <c r="K820" s="14" t="s">
        <v>8199</v>
      </c>
      <c r="L820" s="14" t="s">
        <v>8199</v>
      </c>
      <c r="M820" s="14" t="s">
        <v>8199</v>
      </c>
      <c r="N820" s="14" t="s">
        <v>8199</v>
      </c>
      <c r="O820" s="14" t="s">
        <v>8199</v>
      </c>
    </row>
    <row r="821" spans="1:15" x14ac:dyDescent="0.25">
      <c r="A821">
        <v>100</v>
      </c>
      <c r="B821">
        <v>34880</v>
      </c>
      <c r="C821">
        <v>5</v>
      </c>
      <c r="D821" t="s">
        <v>1082</v>
      </c>
      <c r="E821" s="3">
        <v>4.5</v>
      </c>
      <c r="F821">
        <v>270</v>
      </c>
      <c r="G821" s="2" t="s">
        <v>528</v>
      </c>
      <c r="I821" s="2" t="s">
        <v>528</v>
      </c>
      <c r="J821" s="14" t="s">
        <v>8199</v>
      </c>
      <c r="K821" s="14" t="s">
        <v>8199</v>
      </c>
      <c r="L821" s="14" t="s">
        <v>8199</v>
      </c>
      <c r="M821" s="14" t="s">
        <v>8199</v>
      </c>
      <c r="N821" s="14" t="s">
        <v>8199</v>
      </c>
      <c r="O821" s="14" t="s">
        <v>8199</v>
      </c>
    </row>
    <row r="822" spans="1:15" x14ac:dyDescent="0.25">
      <c r="A822">
        <v>100</v>
      </c>
      <c r="B822">
        <v>34900</v>
      </c>
      <c r="C822">
        <v>1</v>
      </c>
      <c r="D822" t="s">
        <v>1083</v>
      </c>
      <c r="E822" s="3">
        <v>26.5</v>
      </c>
      <c r="F822">
        <v>272</v>
      </c>
      <c r="G822" s="2" t="s">
        <v>650</v>
      </c>
      <c r="I822" s="2" t="s">
        <v>528</v>
      </c>
      <c r="J822" s="14" t="s">
        <v>8199</v>
      </c>
      <c r="K822" s="14" t="s">
        <v>8199</v>
      </c>
      <c r="L822" s="14" t="s">
        <v>8199</v>
      </c>
      <c r="M822" s="14" t="s">
        <v>8199</v>
      </c>
      <c r="N822" s="14" t="s">
        <v>8199</v>
      </c>
      <c r="O822" s="14" t="s">
        <v>8199</v>
      </c>
    </row>
    <row r="823" spans="1:15" x14ac:dyDescent="0.25">
      <c r="A823">
        <v>100</v>
      </c>
      <c r="B823">
        <v>34950</v>
      </c>
      <c r="C823">
        <v>6</v>
      </c>
      <c r="D823" t="s">
        <v>1084</v>
      </c>
      <c r="E823" s="3">
        <v>3.5</v>
      </c>
      <c r="F823">
        <v>270</v>
      </c>
      <c r="G823" s="2" t="s">
        <v>528</v>
      </c>
      <c r="I823" s="2" t="s">
        <v>528</v>
      </c>
      <c r="J823" s="14" t="s">
        <v>8199</v>
      </c>
      <c r="K823" s="14" t="s">
        <v>8199</v>
      </c>
      <c r="L823" s="14" t="s">
        <v>8199</v>
      </c>
      <c r="M823" s="14" t="s">
        <v>8199</v>
      </c>
      <c r="N823" s="14" t="s">
        <v>8199</v>
      </c>
      <c r="O823" s="14" t="s">
        <v>8199</v>
      </c>
    </row>
    <row r="824" spans="1:15" x14ac:dyDescent="0.25">
      <c r="A824">
        <v>100</v>
      </c>
      <c r="B824">
        <v>34980</v>
      </c>
      <c r="C824">
        <v>3</v>
      </c>
      <c r="D824" t="s">
        <v>1085</v>
      </c>
      <c r="E824" s="3">
        <v>4.5</v>
      </c>
      <c r="F824">
        <v>270</v>
      </c>
      <c r="G824" s="2" t="s">
        <v>528</v>
      </c>
      <c r="I824" s="2" t="s">
        <v>528</v>
      </c>
      <c r="J824" s="14" t="s">
        <v>8199</v>
      </c>
      <c r="K824" s="14" t="s">
        <v>8199</v>
      </c>
      <c r="L824" s="14" t="s">
        <v>8199</v>
      </c>
      <c r="M824" s="14" t="s">
        <v>8199</v>
      </c>
      <c r="N824" s="14" t="s">
        <v>8199</v>
      </c>
      <c r="O824" s="14" t="s">
        <v>8199</v>
      </c>
    </row>
    <row r="825" spans="1:15" x14ac:dyDescent="0.25">
      <c r="A825">
        <v>100</v>
      </c>
      <c r="B825">
        <v>35025</v>
      </c>
      <c r="C825">
        <v>6</v>
      </c>
      <c r="D825" t="s">
        <v>1086</v>
      </c>
      <c r="E825" s="3">
        <v>8</v>
      </c>
      <c r="F825">
        <v>279</v>
      </c>
      <c r="G825" s="2" t="s">
        <v>528</v>
      </c>
      <c r="I825" s="2" t="s">
        <v>528</v>
      </c>
      <c r="J825" s="14" t="s">
        <v>8199</v>
      </c>
      <c r="K825" s="14" t="s">
        <v>8199</v>
      </c>
      <c r="L825" s="14" t="s">
        <v>8199</v>
      </c>
      <c r="M825" s="14" t="s">
        <v>8199</v>
      </c>
      <c r="N825" s="14" t="s">
        <v>8199</v>
      </c>
      <c r="O825" s="14" t="s">
        <v>8199</v>
      </c>
    </row>
    <row r="826" spans="1:15" x14ac:dyDescent="0.25">
      <c r="A826">
        <v>100</v>
      </c>
      <c r="B826">
        <v>35100</v>
      </c>
      <c r="C826">
        <v>7</v>
      </c>
      <c r="D826" t="s">
        <v>1087</v>
      </c>
      <c r="E826" s="3">
        <v>0</v>
      </c>
      <c r="F826">
        <v>270</v>
      </c>
      <c r="G826" s="2" t="s">
        <v>528</v>
      </c>
      <c r="I826" s="2" t="s">
        <v>528</v>
      </c>
      <c r="J826" s="14" t="s">
        <v>8199</v>
      </c>
      <c r="K826" s="14" t="s">
        <v>8199</v>
      </c>
      <c r="L826" s="14" t="s">
        <v>8199</v>
      </c>
      <c r="M826" s="14" t="s">
        <v>8199</v>
      </c>
      <c r="N826" s="14" t="s">
        <v>8199</v>
      </c>
      <c r="O826" s="14" t="s">
        <v>8199</v>
      </c>
    </row>
    <row r="827" spans="1:15" x14ac:dyDescent="0.25">
      <c r="A827">
        <v>100</v>
      </c>
      <c r="B827">
        <v>35250</v>
      </c>
      <c r="C827">
        <v>0</v>
      </c>
      <c r="D827" t="s">
        <v>1088</v>
      </c>
      <c r="E827" s="3">
        <v>11</v>
      </c>
      <c r="F827">
        <v>270</v>
      </c>
      <c r="G827" s="2" t="s">
        <v>528</v>
      </c>
      <c r="I827" s="2" t="s">
        <v>528</v>
      </c>
      <c r="J827" s="14" t="s">
        <v>8199</v>
      </c>
      <c r="K827" s="14" t="s">
        <v>8199</v>
      </c>
      <c r="L827" s="14" t="s">
        <v>8199</v>
      </c>
      <c r="M827" s="14" t="s">
        <v>8199</v>
      </c>
      <c r="N827" s="14" t="s">
        <v>8199</v>
      </c>
      <c r="O827" s="14" t="s">
        <v>8199</v>
      </c>
    </row>
    <row r="828" spans="1:15" x14ac:dyDescent="0.25">
      <c r="A828">
        <v>100</v>
      </c>
      <c r="B828">
        <v>35650</v>
      </c>
      <c r="C828">
        <v>1</v>
      </c>
      <c r="D828" t="s">
        <v>1089</v>
      </c>
      <c r="E828" s="3">
        <v>0</v>
      </c>
      <c r="F828">
        <v>270</v>
      </c>
      <c r="G828" s="2" t="s">
        <v>528</v>
      </c>
      <c r="I828" s="2" t="s">
        <v>528</v>
      </c>
      <c r="J828" s="14" t="s">
        <v>8199</v>
      </c>
      <c r="K828" s="14" t="s">
        <v>8199</v>
      </c>
      <c r="L828" s="14" t="s">
        <v>8199</v>
      </c>
      <c r="M828" s="14" t="s">
        <v>8199</v>
      </c>
      <c r="N828" s="14" t="s">
        <v>8199</v>
      </c>
      <c r="O828" s="14" t="s">
        <v>8199</v>
      </c>
    </row>
    <row r="829" spans="1:15" x14ac:dyDescent="0.25">
      <c r="A829">
        <v>100</v>
      </c>
      <c r="B829">
        <v>35700</v>
      </c>
      <c r="C829">
        <v>4</v>
      </c>
      <c r="D829" t="s">
        <v>1090</v>
      </c>
      <c r="E829" s="3">
        <v>34.5</v>
      </c>
      <c r="F829">
        <v>270</v>
      </c>
      <c r="G829" s="2" t="s">
        <v>528</v>
      </c>
      <c r="I829" s="2" t="s">
        <v>528</v>
      </c>
      <c r="J829" s="14" t="s">
        <v>8199</v>
      </c>
      <c r="K829" s="14" t="s">
        <v>8199</v>
      </c>
      <c r="L829" s="14" t="s">
        <v>8199</v>
      </c>
      <c r="M829" s="14" t="s">
        <v>8199</v>
      </c>
      <c r="N829" s="14" t="s">
        <v>8199</v>
      </c>
      <c r="O829" s="14" t="s">
        <v>8199</v>
      </c>
    </row>
    <row r="830" spans="1:15" x14ac:dyDescent="0.25">
      <c r="A830">
        <v>100</v>
      </c>
      <c r="B830">
        <v>35750</v>
      </c>
      <c r="C830">
        <v>9</v>
      </c>
      <c r="D830" t="s">
        <v>1091</v>
      </c>
      <c r="E830" s="3">
        <v>11</v>
      </c>
      <c r="F830">
        <v>270</v>
      </c>
      <c r="G830" s="2" t="s">
        <v>528</v>
      </c>
      <c r="I830" s="2" t="s">
        <v>528</v>
      </c>
      <c r="J830" s="14" t="s">
        <v>8199</v>
      </c>
      <c r="K830" s="14" t="s">
        <v>8199</v>
      </c>
      <c r="L830" s="14" t="s">
        <v>8199</v>
      </c>
      <c r="M830" s="14" t="s">
        <v>8199</v>
      </c>
      <c r="N830" s="14" t="s">
        <v>8199</v>
      </c>
      <c r="O830" s="14" t="s">
        <v>8199</v>
      </c>
    </row>
    <row r="831" spans="1:15" x14ac:dyDescent="0.25">
      <c r="A831">
        <v>100</v>
      </c>
      <c r="B831">
        <v>35800</v>
      </c>
      <c r="C831">
        <v>2</v>
      </c>
      <c r="D831" t="s">
        <v>1092</v>
      </c>
      <c r="E831" s="3">
        <v>34.5</v>
      </c>
      <c r="F831">
        <v>270</v>
      </c>
      <c r="G831" s="2" t="s">
        <v>528</v>
      </c>
      <c r="I831" s="2" t="s">
        <v>528</v>
      </c>
      <c r="J831" s="14" t="s">
        <v>8199</v>
      </c>
      <c r="K831" s="14" t="s">
        <v>8199</v>
      </c>
      <c r="L831" s="14" t="s">
        <v>8199</v>
      </c>
      <c r="M831" s="14" t="s">
        <v>8199</v>
      </c>
      <c r="N831" s="14" t="s">
        <v>8199</v>
      </c>
      <c r="O831" s="14" t="s">
        <v>8199</v>
      </c>
    </row>
    <row r="832" spans="1:15" x14ac:dyDescent="0.25">
      <c r="A832">
        <v>100</v>
      </c>
      <c r="B832">
        <v>35825</v>
      </c>
      <c r="C832">
        <v>9</v>
      </c>
      <c r="D832" t="s">
        <v>1093</v>
      </c>
      <c r="E832" s="3">
        <v>1144</v>
      </c>
      <c r="F832">
        <v>274</v>
      </c>
      <c r="G832" s="2" t="s">
        <v>1094</v>
      </c>
      <c r="H832" s="2" t="s">
        <v>1094</v>
      </c>
      <c r="I832" s="2" t="s">
        <v>1094</v>
      </c>
      <c r="J832" s="14" t="s">
        <v>8199</v>
      </c>
      <c r="K832" s="14" t="s">
        <v>8199</v>
      </c>
      <c r="L832" s="14" t="s">
        <v>8199</v>
      </c>
      <c r="M832" s="14" t="s">
        <v>8199</v>
      </c>
      <c r="N832" s="14" t="s">
        <v>8199</v>
      </c>
      <c r="O832" s="14" t="s">
        <v>8199</v>
      </c>
    </row>
    <row r="833" spans="1:15" x14ac:dyDescent="0.25">
      <c r="A833">
        <v>100</v>
      </c>
      <c r="B833">
        <v>35850</v>
      </c>
      <c r="C833">
        <v>7</v>
      </c>
      <c r="D833" t="s">
        <v>1095</v>
      </c>
      <c r="E833" s="3">
        <v>74</v>
      </c>
      <c r="F833">
        <v>270</v>
      </c>
      <c r="G833" s="2" t="s">
        <v>528</v>
      </c>
      <c r="I833" s="2" t="s">
        <v>528</v>
      </c>
      <c r="J833" s="14" t="s">
        <v>8199</v>
      </c>
      <c r="K833" s="14" t="s">
        <v>8199</v>
      </c>
      <c r="L833" s="14" t="s">
        <v>8199</v>
      </c>
      <c r="M833" s="14" t="s">
        <v>8199</v>
      </c>
      <c r="N833" s="14" t="s">
        <v>8199</v>
      </c>
      <c r="O833" s="14" t="s">
        <v>8199</v>
      </c>
    </row>
    <row r="834" spans="1:15" x14ac:dyDescent="0.25">
      <c r="A834">
        <v>100</v>
      </c>
      <c r="B834">
        <v>35875</v>
      </c>
      <c r="C834">
        <v>4</v>
      </c>
      <c r="D834" t="s">
        <v>1096</v>
      </c>
      <c r="E834" s="3">
        <v>47.5</v>
      </c>
      <c r="F834">
        <v>270</v>
      </c>
      <c r="G834" s="2" t="s">
        <v>528</v>
      </c>
      <c r="I834" s="2" t="s">
        <v>528</v>
      </c>
      <c r="J834" s="14" t="s">
        <v>8199</v>
      </c>
      <c r="K834" s="14" t="s">
        <v>8199</v>
      </c>
      <c r="L834" s="14" t="s">
        <v>8199</v>
      </c>
      <c r="M834" s="14" t="s">
        <v>8199</v>
      </c>
      <c r="N834" s="14" t="s">
        <v>8199</v>
      </c>
      <c r="O834" s="14" t="s">
        <v>8199</v>
      </c>
    </row>
    <row r="835" spans="1:15" x14ac:dyDescent="0.25">
      <c r="A835">
        <v>100</v>
      </c>
      <c r="B835">
        <v>35880</v>
      </c>
      <c r="C835">
        <v>4</v>
      </c>
      <c r="D835" t="s">
        <v>1097</v>
      </c>
      <c r="E835" s="3">
        <v>74</v>
      </c>
      <c r="F835">
        <v>270</v>
      </c>
      <c r="G835" s="2" t="s">
        <v>528</v>
      </c>
      <c r="I835" s="2" t="s">
        <v>528</v>
      </c>
      <c r="J835" s="14" t="s">
        <v>8199</v>
      </c>
      <c r="K835" s="14" t="s">
        <v>8199</v>
      </c>
      <c r="L835" s="14" t="s">
        <v>8199</v>
      </c>
      <c r="M835" s="14" t="s">
        <v>8199</v>
      </c>
      <c r="N835" s="14" t="s">
        <v>8199</v>
      </c>
      <c r="O835" s="14" t="s">
        <v>8199</v>
      </c>
    </row>
    <row r="836" spans="1:15" x14ac:dyDescent="0.25">
      <c r="A836">
        <v>100</v>
      </c>
      <c r="B836">
        <v>35900</v>
      </c>
      <c r="C836">
        <v>0</v>
      </c>
      <c r="D836" t="s">
        <v>1098</v>
      </c>
      <c r="E836" s="3">
        <v>60.5</v>
      </c>
      <c r="F836">
        <v>270</v>
      </c>
      <c r="G836" s="2" t="s">
        <v>528</v>
      </c>
      <c r="I836" s="2" t="s">
        <v>528</v>
      </c>
      <c r="J836" s="14" t="s">
        <v>8199</v>
      </c>
      <c r="K836" s="14" t="s">
        <v>8199</v>
      </c>
      <c r="L836" s="14" t="s">
        <v>8199</v>
      </c>
      <c r="M836" s="14" t="s">
        <v>8199</v>
      </c>
      <c r="N836" s="14" t="s">
        <v>8199</v>
      </c>
      <c r="O836" s="14" t="s">
        <v>8199</v>
      </c>
    </row>
    <row r="837" spans="1:15" x14ac:dyDescent="0.25">
      <c r="A837">
        <v>100</v>
      </c>
      <c r="B837">
        <v>35925</v>
      </c>
      <c r="C837">
        <v>7</v>
      </c>
      <c r="D837" t="s">
        <v>1099</v>
      </c>
      <c r="E837" s="3">
        <v>60.5</v>
      </c>
      <c r="F837">
        <v>270</v>
      </c>
      <c r="G837" s="2" t="s">
        <v>528</v>
      </c>
      <c r="I837" s="2" t="s">
        <v>528</v>
      </c>
      <c r="J837" s="14" t="s">
        <v>8199</v>
      </c>
      <c r="K837" s="14" t="s">
        <v>8199</v>
      </c>
      <c r="L837" s="14" t="s">
        <v>8199</v>
      </c>
      <c r="M837" s="14" t="s">
        <v>8199</v>
      </c>
      <c r="N837" s="14" t="s">
        <v>8199</v>
      </c>
      <c r="O837" s="14" t="s">
        <v>8199</v>
      </c>
    </row>
    <row r="838" spans="1:15" x14ac:dyDescent="0.25">
      <c r="A838">
        <v>100</v>
      </c>
      <c r="B838">
        <v>35975</v>
      </c>
      <c r="C838">
        <v>2</v>
      </c>
      <c r="D838" t="s">
        <v>1100</v>
      </c>
      <c r="E838" s="3">
        <v>66</v>
      </c>
      <c r="F838">
        <v>270</v>
      </c>
      <c r="G838" s="2" t="s">
        <v>528</v>
      </c>
      <c r="I838" s="2" t="s">
        <v>528</v>
      </c>
      <c r="J838" s="14" t="s">
        <v>8199</v>
      </c>
      <c r="K838" s="14" t="s">
        <v>8199</v>
      </c>
      <c r="L838" s="14" t="s">
        <v>8199</v>
      </c>
      <c r="M838" s="14" t="s">
        <v>8199</v>
      </c>
      <c r="N838" s="14" t="s">
        <v>8199</v>
      </c>
      <c r="O838" s="14" t="s">
        <v>8199</v>
      </c>
    </row>
    <row r="839" spans="1:15" x14ac:dyDescent="0.25">
      <c r="A839">
        <v>100</v>
      </c>
      <c r="B839">
        <v>36000</v>
      </c>
      <c r="C839">
        <v>8</v>
      </c>
      <c r="D839" t="s">
        <v>1101</v>
      </c>
      <c r="E839" s="3">
        <v>21</v>
      </c>
      <c r="F839">
        <v>270</v>
      </c>
      <c r="G839" s="2" t="s">
        <v>528</v>
      </c>
      <c r="I839" s="2" t="s">
        <v>528</v>
      </c>
      <c r="J839" s="14" t="s">
        <v>8199</v>
      </c>
      <c r="K839" s="14" t="s">
        <v>8199</v>
      </c>
      <c r="L839" s="14" t="s">
        <v>8199</v>
      </c>
      <c r="M839" s="14" t="s">
        <v>8199</v>
      </c>
      <c r="N839" s="14" t="s">
        <v>8199</v>
      </c>
      <c r="O839" s="14" t="s">
        <v>8199</v>
      </c>
    </row>
    <row r="840" spans="1:15" x14ac:dyDescent="0.25">
      <c r="A840">
        <v>100</v>
      </c>
      <c r="B840">
        <v>36050</v>
      </c>
      <c r="C840">
        <v>3</v>
      </c>
      <c r="D840" t="s">
        <v>1102</v>
      </c>
      <c r="E840" s="3">
        <v>53</v>
      </c>
      <c r="F840">
        <v>270</v>
      </c>
      <c r="G840" s="2" t="s">
        <v>528</v>
      </c>
      <c r="I840" s="2" t="s">
        <v>528</v>
      </c>
      <c r="J840" s="14" t="s">
        <v>8199</v>
      </c>
      <c r="K840" s="14" t="s">
        <v>8199</v>
      </c>
      <c r="L840" s="14" t="s">
        <v>8199</v>
      </c>
      <c r="M840" s="14" t="s">
        <v>8199</v>
      </c>
      <c r="N840" s="14" t="s">
        <v>8199</v>
      </c>
      <c r="O840" s="14" t="s">
        <v>8199</v>
      </c>
    </row>
    <row r="841" spans="1:15" x14ac:dyDescent="0.25">
      <c r="A841">
        <v>100</v>
      </c>
      <c r="B841">
        <v>36060</v>
      </c>
      <c r="C841">
        <v>2</v>
      </c>
      <c r="D841" t="s">
        <v>1103</v>
      </c>
      <c r="E841" s="3">
        <v>665.5</v>
      </c>
      <c r="F841">
        <v>270</v>
      </c>
      <c r="G841" s="2" t="s">
        <v>528</v>
      </c>
      <c r="I841" s="2" t="s">
        <v>528</v>
      </c>
      <c r="J841" s="14" t="s">
        <v>8199</v>
      </c>
      <c r="K841" s="14" t="s">
        <v>8199</v>
      </c>
      <c r="L841" s="14" t="s">
        <v>8199</v>
      </c>
      <c r="M841" s="14" t="s">
        <v>8199</v>
      </c>
      <c r="N841" s="14" t="s">
        <v>8199</v>
      </c>
      <c r="O841" s="14" t="s">
        <v>8199</v>
      </c>
    </row>
    <row r="842" spans="1:15" x14ac:dyDescent="0.25">
      <c r="A842">
        <v>100</v>
      </c>
      <c r="B842">
        <v>36065</v>
      </c>
      <c r="C842">
        <v>1</v>
      </c>
      <c r="D842" t="s">
        <v>1104</v>
      </c>
      <c r="E842" s="3">
        <v>737</v>
      </c>
      <c r="F842">
        <v>270</v>
      </c>
      <c r="G842" s="2" t="s">
        <v>650</v>
      </c>
      <c r="H842" s="2"/>
      <c r="I842" s="2" t="s">
        <v>650</v>
      </c>
      <c r="J842" s="14" t="s">
        <v>8199</v>
      </c>
      <c r="K842" s="14" t="s">
        <v>8199</v>
      </c>
      <c r="L842" s="14" t="s">
        <v>8199</v>
      </c>
      <c r="M842" s="14" t="s">
        <v>8199</v>
      </c>
      <c r="N842" s="14" t="s">
        <v>8199</v>
      </c>
      <c r="O842" s="14" t="s">
        <v>8199</v>
      </c>
    </row>
    <row r="843" spans="1:15" x14ac:dyDescent="0.25">
      <c r="A843">
        <v>100</v>
      </c>
      <c r="B843">
        <v>36070</v>
      </c>
      <c r="C843">
        <v>1</v>
      </c>
      <c r="D843" t="s">
        <v>1105</v>
      </c>
      <c r="E843" s="3">
        <v>11</v>
      </c>
      <c r="F843">
        <v>270</v>
      </c>
      <c r="G843" s="2" t="s">
        <v>650</v>
      </c>
      <c r="I843" s="2" t="s">
        <v>650</v>
      </c>
      <c r="J843" s="14" t="s">
        <v>8199</v>
      </c>
      <c r="K843" s="14" t="s">
        <v>8199</v>
      </c>
      <c r="L843" s="14" t="s">
        <v>8199</v>
      </c>
      <c r="M843" s="14" t="s">
        <v>8199</v>
      </c>
      <c r="N843" s="14" t="s">
        <v>8199</v>
      </c>
      <c r="O843" s="14" t="s">
        <v>8199</v>
      </c>
    </row>
    <row r="844" spans="1:15" x14ac:dyDescent="0.25">
      <c r="A844">
        <v>100</v>
      </c>
      <c r="B844">
        <v>36075</v>
      </c>
      <c r="C844">
        <v>0</v>
      </c>
      <c r="D844" t="s">
        <v>1106</v>
      </c>
      <c r="E844" s="3">
        <v>60.5</v>
      </c>
      <c r="F844">
        <v>270</v>
      </c>
      <c r="G844" s="2" t="s">
        <v>528</v>
      </c>
      <c r="I844" s="2" t="s">
        <v>528</v>
      </c>
      <c r="J844" s="14" t="s">
        <v>8199</v>
      </c>
      <c r="K844" s="14" t="s">
        <v>8199</v>
      </c>
      <c r="L844" s="14" t="s">
        <v>8199</v>
      </c>
      <c r="M844" s="14" t="s">
        <v>8199</v>
      </c>
      <c r="N844" s="14" t="s">
        <v>8199</v>
      </c>
      <c r="O844" s="14" t="s">
        <v>8199</v>
      </c>
    </row>
    <row r="845" spans="1:15" x14ac:dyDescent="0.25">
      <c r="A845">
        <v>100</v>
      </c>
      <c r="B845">
        <v>36085</v>
      </c>
      <c r="C845">
        <v>9</v>
      </c>
      <c r="D845" t="s">
        <v>1107</v>
      </c>
      <c r="E845" s="3">
        <v>266.5</v>
      </c>
      <c r="F845">
        <v>270</v>
      </c>
      <c r="G845" s="2" t="s">
        <v>528</v>
      </c>
      <c r="I845" s="2" t="s">
        <v>528</v>
      </c>
      <c r="J845" s="14" t="s">
        <v>8199</v>
      </c>
      <c r="K845" s="14" t="s">
        <v>8199</v>
      </c>
      <c r="L845" s="14" t="s">
        <v>8199</v>
      </c>
      <c r="M845" s="14" t="s">
        <v>8199</v>
      </c>
      <c r="N845" s="14" t="s">
        <v>8199</v>
      </c>
      <c r="O845" s="14" t="s">
        <v>8199</v>
      </c>
    </row>
    <row r="846" spans="1:15" x14ac:dyDescent="0.25">
      <c r="A846">
        <v>100</v>
      </c>
      <c r="B846">
        <v>36090</v>
      </c>
      <c r="C846">
        <v>9</v>
      </c>
      <c r="D846" t="s">
        <v>1108</v>
      </c>
      <c r="E846" s="3">
        <v>10</v>
      </c>
      <c r="F846">
        <v>270</v>
      </c>
      <c r="G846" s="2" t="s">
        <v>528</v>
      </c>
      <c r="I846" s="2" t="s">
        <v>528</v>
      </c>
      <c r="J846" s="14" t="s">
        <v>8199</v>
      </c>
      <c r="K846" s="14" t="s">
        <v>8199</v>
      </c>
      <c r="L846" s="14" t="s">
        <v>8199</v>
      </c>
      <c r="M846" s="14" t="s">
        <v>8199</v>
      </c>
      <c r="N846" s="14" t="s">
        <v>8199</v>
      </c>
      <c r="O846" s="14" t="s">
        <v>8199</v>
      </c>
    </row>
    <row r="847" spans="1:15" x14ac:dyDescent="0.25">
      <c r="A847">
        <v>100</v>
      </c>
      <c r="B847">
        <v>36100</v>
      </c>
      <c r="C847">
        <v>6</v>
      </c>
      <c r="D847" t="s">
        <v>1109</v>
      </c>
      <c r="E847" s="3">
        <v>60.5</v>
      </c>
      <c r="F847">
        <v>270</v>
      </c>
      <c r="G847" s="2" t="s">
        <v>528</v>
      </c>
      <c r="I847" s="2" t="s">
        <v>528</v>
      </c>
      <c r="J847" s="14" t="s">
        <v>8199</v>
      </c>
      <c r="K847" s="14" t="s">
        <v>8199</v>
      </c>
      <c r="L847" s="14" t="s">
        <v>8199</v>
      </c>
      <c r="M847" s="14" t="s">
        <v>8199</v>
      </c>
      <c r="N847" s="14" t="s">
        <v>8199</v>
      </c>
      <c r="O847" s="14" t="s">
        <v>8199</v>
      </c>
    </row>
    <row r="848" spans="1:15" x14ac:dyDescent="0.25">
      <c r="A848">
        <v>100</v>
      </c>
      <c r="B848">
        <v>36120</v>
      </c>
      <c r="C848">
        <v>4</v>
      </c>
      <c r="D848" t="s">
        <v>1110</v>
      </c>
      <c r="E848" s="3">
        <v>2145</v>
      </c>
      <c r="F848">
        <v>270</v>
      </c>
      <c r="G848" s="2" t="s">
        <v>528</v>
      </c>
      <c r="H848" s="2"/>
      <c r="I848" s="2" t="s">
        <v>528</v>
      </c>
      <c r="J848" s="14" t="s">
        <v>8199</v>
      </c>
      <c r="K848" s="14" t="s">
        <v>8199</v>
      </c>
      <c r="L848" s="14" t="s">
        <v>8199</v>
      </c>
      <c r="M848" s="14" t="s">
        <v>8199</v>
      </c>
      <c r="N848" s="14" t="s">
        <v>8199</v>
      </c>
      <c r="O848" s="14" t="s">
        <v>8199</v>
      </c>
    </row>
    <row r="849" spans="1:15" x14ac:dyDescent="0.25">
      <c r="A849">
        <v>100</v>
      </c>
      <c r="B849">
        <v>36150</v>
      </c>
      <c r="C849">
        <v>1</v>
      </c>
      <c r="D849" t="s">
        <v>1111</v>
      </c>
      <c r="E849" s="3">
        <v>21</v>
      </c>
      <c r="F849">
        <v>270</v>
      </c>
      <c r="G849" s="2" t="s">
        <v>528</v>
      </c>
      <c r="I849" s="2" t="s">
        <v>528</v>
      </c>
      <c r="J849" s="14" t="s">
        <v>8199</v>
      </c>
      <c r="K849" s="14" t="s">
        <v>8199</v>
      </c>
      <c r="L849" s="14" t="s">
        <v>8199</v>
      </c>
      <c r="M849" s="14" t="s">
        <v>8199</v>
      </c>
      <c r="N849" s="14" t="s">
        <v>8199</v>
      </c>
      <c r="O849" s="14" t="s">
        <v>8199</v>
      </c>
    </row>
    <row r="850" spans="1:15" x14ac:dyDescent="0.25">
      <c r="A850">
        <v>100</v>
      </c>
      <c r="B850">
        <v>36151</v>
      </c>
      <c r="C850">
        <v>9</v>
      </c>
      <c r="D850" t="s">
        <v>1112</v>
      </c>
      <c r="E850" s="3">
        <v>40</v>
      </c>
      <c r="F850">
        <v>270</v>
      </c>
      <c r="G850" s="2" t="s">
        <v>528</v>
      </c>
      <c r="I850" s="2" t="s">
        <v>528</v>
      </c>
      <c r="J850" s="14" t="s">
        <v>8199</v>
      </c>
      <c r="K850" s="14" t="s">
        <v>8199</v>
      </c>
      <c r="L850" s="14" t="s">
        <v>8199</v>
      </c>
      <c r="M850" s="14" t="s">
        <v>8199</v>
      </c>
      <c r="N850" s="14" t="s">
        <v>8199</v>
      </c>
      <c r="O850" s="14" t="s">
        <v>8199</v>
      </c>
    </row>
    <row r="851" spans="1:15" x14ac:dyDescent="0.25">
      <c r="A851">
        <v>100</v>
      </c>
      <c r="B851">
        <v>36152</v>
      </c>
      <c r="C851">
        <v>7</v>
      </c>
      <c r="D851" t="s">
        <v>1113</v>
      </c>
      <c r="E851" s="3">
        <v>35.5</v>
      </c>
      <c r="F851">
        <v>270</v>
      </c>
      <c r="G851" s="2" t="s">
        <v>528</v>
      </c>
      <c r="I851" s="2" t="s">
        <v>528</v>
      </c>
      <c r="J851" s="14" t="s">
        <v>8199</v>
      </c>
      <c r="K851" s="14" t="s">
        <v>8199</v>
      </c>
      <c r="L851" s="14" t="s">
        <v>8199</v>
      </c>
      <c r="M851" s="14" t="s">
        <v>8199</v>
      </c>
      <c r="N851" s="14" t="s">
        <v>8199</v>
      </c>
      <c r="O851" s="14" t="s">
        <v>8199</v>
      </c>
    </row>
    <row r="852" spans="1:15" x14ac:dyDescent="0.25">
      <c r="A852">
        <v>100</v>
      </c>
      <c r="B852">
        <v>36153</v>
      </c>
      <c r="C852">
        <v>5</v>
      </c>
      <c r="D852" t="s">
        <v>1114</v>
      </c>
      <c r="E852" s="3">
        <v>36.5</v>
      </c>
      <c r="F852">
        <v>270</v>
      </c>
      <c r="G852" s="2" t="s">
        <v>528</v>
      </c>
      <c r="I852" s="2" t="s">
        <v>528</v>
      </c>
      <c r="J852" s="14" t="s">
        <v>8199</v>
      </c>
      <c r="K852" s="14" t="s">
        <v>8199</v>
      </c>
      <c r="L852" s="14" t="s">
        <v>8199</v>
      </c>
      <c r="M852" s="14" t="s">
        <v>8199</v>
      </c>
      <c r="N852" s="14" t="s">
        <v>8199</v>
      </c>
      <c r="O852" s="14" t="s">
        <v>8199</v>
      </c>
    </row>
    <row r="853" spans="1:15" x14ac:dyDescent="0.25">
      <c r="A853">
        <v>100</v>
      </c>
      <c r="B853">
        <v>36154</v>
      </c>
      <c r="C853">
        <v>3</v>
      </c>
      <c r="D853" t="s">
        <v>1115</v>
      </c>
      <c r="E853" s="3">
        <v>37.5</v>
      </c>
      <c r="F853">
        <v>270</v>
      </c>
      <c r="G853" s="2" t="s">
        <v>528</v>
      </c>
      <c r="I853" s="2" t="s">
        <v>528</v>
      </c>
      <c r="J853" s="14" t="s">
        <v>8199</v>
      </c>
      <c r="K853" s="14" t="s">
        <v>8199</v>
      </c>
      <c r="L853" s="14" t="s">
        <v>8199</v>
      </c>
      <c r="M853" s="14" t="s">
        <v>8199</v>
      </c>
      <c r="N853" s="14" t="s">
        <v>8199</v>
      </c>
      <c r="O853" s="14" t="s">
        <v>8199</v>
      </c>
    </row>
    <row r="854" spans="1:15" x14ac:dyDescent="0.25">
      <c r="A854">
        <v>100</v>
      </c>
      <c r="B854">
        <v>36160</v>
      </c>
      <c r="C854">
        <v>0</v>
      </c>
      <c r="D854" t="s">
        <v>1116</v>
      </c>
      <c r="E854" s="3">
        <v>60.5</v>
      </c>
      <c r="F854">
        <v>270</v>
      </c>
      <c r="G854" s="2" t="s">
        <v>528</v>
      </c>
      <c r="I854" s="2" t="s">
        <v>528</v>
      </c>
      <c r="J854" s="14" t="s">
        <v>8199</v>
      </c>
      <c r="K854" s="14" t="s">
        <v>8199</v>
      </c>
      <c r="L854" s="14" t="s">
        <v>8199</v>
      </c>
      <c r="M854" s="14" t="s">
        <v>8199</v>
      </c>
      <c r="N854" s="14" t="s">
        <v>8199</v>
      </c>
      <c r="O854" s="14" t="s">
        <v>8199</v>
      </c>
    </row>
    <row r="855" spans="1:15" x14ac:dyDescent="0.25">
      <c r="A855">
        <v>100</v>
      </c>
      <c r="B855">
        <v>36161</v>
      </c>
      <c r="C855">
        <v>8</v>
      </c>
      <c r="D855" t="s">
        <v>1117</v>
      </c>
      <c r="E855" s="3">
        <v>60.5</v>
      </c>
      <c r="F855">
        <v>270</v>
      </c>
      <c r="G855" s="2" t="s">
        <v>528</v>
      </c>
      <c r="I855" s="2" t="s">
        <v>528</v>
      </c>
      <c r="J855" s="14" t="s">
        <v>8199</v>
      </c>
      <c r="K855" s="14" t="s">
        <v>8199</v>
      </c>
      <c r="L855" s="14" t="s">
        <v>8199</v>
      </c>
      <c r="M855" s="14" t="s">
        <v>8199</v>
      </c>
      <c r="N855" s="14" t="s">
        <v>8199</v>
      </c>
      <c r="O855" s="14" t="s">
        <v>8199</v>
      </c>
    </row>
    <row r="856" spans="1:15" x14ac:dyDescent="0.25">
      <c r="A856">
        <v>100</v>
      </c>
      <c r="B856">
        <v>36168</v>
      </c>
      <c r="C856">
        <v>3</v>
      </c>
      <c r="D856" t="s">
        <v>1118</v>
      </c>
      <c r="E856" s="3">
        <v>80.5</v>
      </c>
      <c r="F856">
        <v>270</v>
      </c>
      <c r="G856" s="2" t="s">
        <v>528</v>
      </c>
      <c r="I856" s="2" t="s">
        <v>528</v>
      </c>
      <c r="J856" s="14" t="s">
        <v>8199</v>
      </c>
      <c r="K856" s="14" t="s">
        <v>8199</v>
      </c>
      <c r="L856" s="14" t="s">
        <v>8199</v>
      </c>
      <c r="M856" s="14" t="s">
        <v>8199</v>
      </c>
      <c r="N856" s="14" t="s">
        <v>8199</v>
      </c>
      <c r="O856" s="14" t="s">
        <v>8199</v>
      </c>
    </row>
    <row r="857" spans="1:15" x14ac:dyDescent="0.25">
      <c r="A857">
        <v>100</v>
      </c>
      <c r="B857">
        <v>37825</v>
      </c>
      <c r="C857">
        <v>7</v>
      </c>
      <c r="D857" t="s">
        <v>1119</v>
      </c>
      <c r="E857" s="3">
        <v>8</v>
      </c>
      <c r="F857">
        <v>270</v>
      </c>
      <c r="G857" s="2" t="s">
        <v>528</v>
      </c>
      <c r="I857" s="2" t="s">
        <v>528</v>
      </c>
      <c r="J857" s="14" t="s">
        <v>8199</v>
      </c>
      <c r="K857" s="14" t="s">
        <v>8199</v>
      </c>
      <c r="L857" s="14" t="s">
        <v>8199</v>
      </c>
      <c r="M857" s="14" t="s">
        <v>8199</v>
      </c>
      <c r="N857" s="14" t="s">
        <v>8199</v>
      </c>
      <c r="O857" s="14" t="s">
        <v>8199</v>
      </c>
    </row>
    <row r="858" spans="1:15" x14ac:dyDescent="0.25">
      <c r="A858">
        <v>100</v>
      </c>
      <c r="B858">
        <v>37834</v>
      </c>
      <c r="C858">
        <v>9</v>
      </c>
      <c r="D858" t="s">
        <v>1120</v>
      </c>
      <c r="E858" s="3">
        <v>13.5</v>
      </c>
      <c r="F858">
        <v>270</v>
      </c>
      <c r="G858" s="2" t="s">
        <v>528</v>
      </c>
      <c r="I858" s="2" t="s">
        <v>528</v>
      </c>
      <c r="J858" s="14" t="s">
        <v>8199</v>
      </c>
      <c r="K858" s="14" t="s">
        <v>8199</v>
      </c>
      <c r="L858" s="14" t="s">
        <v>8199</v>
      </c>
      <c r="M858" s="14" t="s">
        <v>8199</v>
      </c>
      <c r="N858" s="14" t="s">
        <v>8199</v>
      </c>
      <c r="O858" s="14" t="s">
        <v>8199</v>
      </c>
    </row>
    <row r="859" spans="1:15" x14ac:dyDescent="0.25">
      <c r="A859">
        <v>100</v>
      </c>
      <c r="B859">
        <v>37840</v>
      </c>
      <c r="C859">
        <v>6</v>
      </c>
      <c r="D859" t="s">
        <v>1121</v>
      </c>
      <c r="E859" s="3">
        <v>107</v>
      </c>
      <c r="F859">
        <v>270</v>
      </c>
      <c r="G859" s="2" t="s">
        <v>528</v>
      </c>
      <c r="I859" s="2" t="s">
        <v>528</v>
      </c>
      <c r="J859" s="14" t="s">
        <v>8199</v>
      </c>
      <c r="K859" s="14" t="s">
        <v>8199</v>
      </c>
      <c r="L859" s="14" t="s">
        <v>8199</v>
      </c>
      <c r="M859" s="14" t="s">
        <v>8199</v>
      </c>
      <c r="N859" s="14" t="s">
        <v>8199</v>
      </c>
      <c r="O859" s="14" t="s">
        <v>8199</v>
      </c>
    </row>
    <row r="860" spans="1:15" x14ac:dyDescent="0.25">
      <c r="A860">
        <v>100</v>
      </c>
      <c r="B860">
        <v>37850</v>
      </c>
      <c r="C860">
        <v>5</v>
      </c>
      <c r="D860" t="s">
        <v>1122</v>
      </c>
      <c r="E860" s="3">
        <v>8</v>
      </c>
      <c r="F860">
        <v>270</v>
      </c>
      <c r="G860" s="2" t="s">
        <v>528</v>
      </c>
      <c r="I860" s="2" t="s">
        <v>528</v>
      </c>
      <c r="J860" s="14" t="s">
        <v>8199</v>
      </c>
      <c r="K860" s="14" t="s">
        <v>8199</v>
      </c>
      <c r="L860" s="14" t="s">
        <v>8199</v>
      </c>
      <c r="M860" s="14" t="s">
        <v>8199</v>
      </c>
      <c r="N860" s="14" t="s">
        <v>8199</v>
      </c>
      <c r="O860" s="14" t="s">
        <v>8199</v>
      </c>
    </row>
    <row r="861" spans="1:15" x14ac:dyDescent="0.25">
      <c r="A861">
        <v>100</v>
      </c>
      <c r="B861">
        <v>37900</v>
      </c>
      <c r="C861">
        <v>8</v>
      </c>
      <c r="D861" t="s">
        <v>1123</v>
      </c>
      <c r="E861" s="3">
        <v>60.5</v>
      </c>
      <c r="F861">
        <v>270</v>
      </c>
      <c r="G861" s="2" t="s">
        <v>528</v>
      </c>
      <c r="I861" s="2" t="s">
        <v>528</v>
      </c>
      <c r="J861" s="14" t="s">
        <v>8199</v>
      </c>
      <c r="K861" s="14" t="s">
        <v>8199</v>
      </c>
      <c r="L861" s="14" t="s">
        <v>8199</v>
      </c>
      <c r="M861" s="14" t="s">
        <v>8199</v>
      </c>
      <c r="N861" s="14" t="s">
        <v>8199</v>
      </c>
      <c r="O861" s="14" t="s">
        <v>8199</v>
      </c>
    </row>
    <row r="862" spans="1:15" x14ac:dyDescent="0.25">
      <c r="A862">
        <v>100</v>
      </c>
      <c r="B862">
        <v>37920</v>
      </c>
      <c r="C862">
        <v>6</v>
      </c>
      <c r="D862" t="s">
        <v>1124</v>
      </c>
      <c r="E862" s="3">
        <v>266.5</v>
      </c>
      <c r="F862">
        <v>270</v>
      </c>
      <c r="G862" s="2" t="s">
        <v>650</v>
      </c>
      <c r="I862" s="2" t="s">
        <v>650</v>
      </c>
      <c r="J862" s="14" t="s">
        <v>8199</v>
      </c>
      <c r="K862" s="14" t="s">
        <v>8199</v>
      </c>
      <c r="L862" s="14" t="s">
        <v>8199</v>
      </c>
      <c r="M862" s="14" t="s">
        <v>8199</v>
      </c>
      <c r="N862" s="14" t="s">
        <v>8199</v>
      </c>
      <c r="O862" s="14" t="s">
        <v>8199</v>
      </c>
    </row>
    <row r="863" spans="1:15" x14ac:dyDescent="0.25">
      <c r="A863">
        <v>100</v>
      </c>
      <c r="B863">
        <v>37925</v>
      </c>
      <c r="C863">
        <v>5</v>
      </c>
      <c r="D863" t="s">
        <v>1125</v>
      </c>
      <c r="E863" s="3">
        <v>40</v>
      </c>
      <c r="F863">
        <v>270</v>
      </c>
      <c r="G863" s="2" t="s">
        <v>528</v>
      </c>
      <c r="I863" s="2" t="s">
        <v>528</v>
      </c>
      <c r="J863" s="14" t="s">
        <v>8199</v>
      </c>
      <c r="K863" s="14" t="s">
        <v>8199</v>
      </c>
      <c r="L863" s="14" t="s">
        <v>8199</v>
      </c>
      <c r="M863" s="14" t="s">
        <v>8199</v>
      </c>
      <c r="N863" s="14" t="s">
        <v>8199</v>
      </c>
      <c r="O863" s="14" t="s">
        <v>8199</v>
      </c>
    </row>
    <row r="864" spans="1:15" x14ac:dyDescent="0.25">
      <c r="A864">
        <v>100</v>
      </c>
      <c r="B864">
        <v>37950</v>
      </c>
      <c r="C864">
        <v>3</v>
      </c>
      <c r="D864" t="s">
        <v>1126</v>
      </c>
      <c r="E864" s="3">
        <v>53</v>
      </c>
      <c r="F864">
        <v>270</v>
      </c>
      <c r="G864" s="2" t="s">
        <v>528</v>
      </c>
      <c r="I864" s="2" t="s">
        <v>528</v>
      </c>
      <c r="J864" s="14" t="s">
        <v>8199</v>
      </c>
      <c r="K864" s="14" t="s">
        <v>8199</v>
      </c>
      <c r="L864" s="14" t="s">
        <v>8199</v>
      </c>
      <c r="M864" s="14" t="s">
        <v>8199</v>
      </c>
      <c r="N864" s="14" t="s">
        <v>8199</v>
      </c>
      <c r="O864" s="14" t="s">
        <v>8199</v>
      </c>
    </row>
    <row r="865" spans="1:15" x14ac:dyDescent="0.25">
      <c r="A865">
        <v>100</v>
      </c>
      <c r="B865">
        <v>37960</v>
      </c>
      <c r="C865">
        <v>2</v>
      </c>
      <c r="D865" t="s">
        <v>1127</v>
      </c>
      <c r="E865" s="3">
        <v>67.5</v>
      </c>
      <c r="F865">
        <v>270</v>
      </c>
      <c r="G865" s="2" t="s">
        <v>528</v>
      </c>
      <c r="I865" s="2" t="s">
        <v>528</v>
      </c>
      <c r="J865" s="14" t="s">
        <v>8199</v>
      </c>
      <c r="K865" s="14" t="s">
        <v>8199</v>
      </c>
      <c r="L865" s="14" t="s">
        <v>8199</v>
      </c>
      <c r="M865" s="14" t="s">
        <v>8199</v>
      </c>
      <c r="N865" s="14" t="s">
        <v>8199</v>
      </c>
      <c r="O865" s="14" t="s">
        <v>8199</v>
      </c>
    </row>
    <row r="866" spans="1:15" x14ac:dyDescent="0.25">
      <c r="A866">
        <v>100</v>
      </c>
      <c r="B866">
        <v>38000</v>
      </c>
      <c r="C866">
        <v>6</v>
      </c>
      <c r="D866" t="s">
        <v>1128</v>
      </c>
      <c r="E866" s="3">
        <v>87</v>
      </c>
      <c r="F866">
        <v>270</v>
      </c>
      <c r="G866" s="2" t="s">
        <v>528</v>
      </c>
      <c r="I866" s="2" t="s">
        <v>528</v>
      </c>
      <c r="J866" s="14" t="s">
        <v>8199</v>
      </c>
      <c r="K866" s="14" t="s">
        <v>8199</v>
      </c>
      <c r="L866" s="14" t="s">
        <v>8199</v>
      </c>
      <c r="M866" s="14" t="s">
        <v>8199</v>
      </c>
      <c r="N866" s="14" t="s">
        <v>8199</v>
      </c>
      <c r="O866" s="14" t="s">
        <v>8199</v>
      </c>
    </row>
    <row r="867" spans="1:15" x14ac:dyDescent="0.25">
      <c r="A867">
        <v>100</v>
      </c>
      <c r="B867">
        <v>38050</v>
      </c>
      <c r="C867">
        <v>1</v>
      </c>
      <c r="D867" t="s">
        <v>1129</v>
      </c>
      <c r="E867" s="3">
        <v>10</v>
      </c>
      <c r="F867">
        <v>270</v>
      </c>
      <c r="G867" s="2" t="s">
        <v>528</v>
      </c>
      <c r="I867" s="2" t="s">
        <v>528</v>
      </c>
      <c r="J867" s="14" t="s">
        <v>8199</v>
      </c>
      <c r="K867" s="14" t="s">
        <v>8199</v>
      </c>
      <c r="L867" s="14" t="s">
        <v>8199</v>
      </c>
      <c r="M867" s="14" t="s">
        <v>8199</v>
      </c>
      <c r="N867" s="14" t="s">
        <v>8199</v>
      </c>
      <c r="O867" s="14" t="s">
        <v>8199</v>
      </c>
    </row>
    <row r="868" spans="1:15" x14ac:dyDescent="0.25">
      <c r="A868">
        <v>100</v>
      </c>
      <c r="B868">
        <v>38100</v>
      </c>
      <c r="C868">
        <v>4</v>
      </c>
      <c r="D868" t="s">
        <v>1130</v>
      </c>
      <c r="E868" s="3">
        <v>120</v>
      </c>
      <c r="F868">
        <v>270</v>
      </c>
      <c r="G868" s="2" t="s">
        <v>528</v>
      </c>
      <c r="I868" s="2" t="s">
        <v>528</v>
      </c>
      <c r="J868" s="14" t="s">
        <v>8199</v>
      </c>
      <c r="K868" s="14" t="s">
        <v>8199</v>
      </c>
      <c r="L868" s="14" t="s">
        <v>8199</v>
      </c>
      <c r="M868" s="14" t="s">
        <v>8199</v>
      </c>
      <c r="N868" s="14" t="s">
        <v>8199</v>
      </c>
      <c r="O868" s="14" t="s">
        <v>8199</v>
      </c>
    </row>
    <row r="869" spans="1:15" x14ac:dyDescent="0.25">
      <c r="A869">
        <v>100</v>
      </c>
      <c r="B869">
        <v>38110</v>
      </c>
      <c r="C869">
        <v>3</v>
      </c>
      <c r="D869" t="s">
        <v>1131</v>
      </c>
      <c r="E869" s="3">
        <v>100.5</v>
      </c>
      <c r="F869">
        <v>270</v>
      </c>
      <c r="G869" s="2" t="s">
        <v>528</v>
      </c>
      <c r="I869" s="2" t="s">
        <v>528</v>
      </c>
      <c r="J869" s="14" t="s">
        <v>8199</v>
      </c>
      <c r="K869" s="14" t="s">
        <v>8199</v>
      </c>
      <c r="L869" s="14" t="s">
        <v>8199</v>
      </c>
      <c r="M869" s="14" t="s">
        <v>8199</v>
      </c>
      <c r="N869" s="14" t="s">
        <v>8199</v>
      </c>
      <c r="O869" s="14" t="s">
        <v>8199</v>
      </c>
    </row>
    <row r="870" spans="1:15" x14ac:dyDescent="0.25">
      <c r="A870">
        <v>100</v>
      </c>
      <c r="B870">
        <v>38125</v>
      </c>
      <c r="C870">
        <v>1</v>
      </c>
      <c r="D870" t="s">
        <v>1132</v>
      </c>
      <c r="E870" s="3">
        <v>21</v>
      </c>
      <c r="F870">
        <v>270</v>
      </c>
      <c r="G870" s="2" t="s">
        <v>528</v>
      </c>
      <c r="I870" s="2" t="s">
        <v>528</v>
      </c>
      <c r="J870" s="14" t="s">
        <v>8199</v>
      </c>
      <c r="K870" s="14" t="s">
        <v>8199</v>
      </c>
      <c r="L870" s="14" t="s">
        <v>8199</v>
      </c>
      <c r="M870" s="14" t="s">
        <v>8199</v>
      </c>
      <c r="N870" s="14" t="s">
        <v>8199</v>
      </c>
      <c r="O870" s="14" t="s">
        <v>8199</v>
      </c>
    </row>
    <row r="871" spans="1:15" x14ac:dyDescent="0.25">
      <c r="A871">
        <v>100</v>
      </c>
      <c r="B871">
        <v>38126</v>
      </c>
      <c r="C871">
        <v>9</v>
      </c>
      <c r="D871" t="s">
        <v>1133</v>
      </c>
      <c r="E871" s="3">
        <v>47.5</v>
      </c>
      <c r="F871">
        <v>270</v>
      </c>
      <c r="G871" s="2" t="s">
        <v>528</v>
      </c>
      <c r="I871" s="2" t="s">
        <v>528</v>
      </c>
      <c r="J871" s="14" t="s">
        <v>8199</v>
      </c>
      <c r="K871" s="14" t="s">
        <v>8199</v>
      </c>
      <c r="L871" s="14" t="s">
        <v>8199</v>
      </c>
      <c r="M871" s="14" t="s">
        <v>8199</v>
      </c>
      <c r="N871" s="14" t="s">
        <v>8199</v>
      </c>
      <c r="O871" s="14" t="s">
        <v>8199</v>
      </c>
    </row>
    <row r="872" spans="1:15" x14ac:dyDescent="0.25">
      <c r="A872">
        <v>100</v>
      </c>
      <c r="B872">
        <v>38130</v>
      </c>
      <c r="C872">
        <v>1</v>
      </c>
      <c r="D872" t="s">
        <v>1134</v>
      </c>
      <c r="E872" s="3">
        <v>167.5</v>
      </c>
      <c r="F872">
        <v>270</v>
      </c>
      <c r="G872" s="2" t="s">
        <v>528</v>
      </c>
      <c r="I872" s="2" t="s">
        <v>528</v>
      </c>
      <c r="J872" s="14" t="s">
        <v>8199</v>
      </c>
      <c r="K872" s="14" t="s">
        <v>8199</v>
      </c>
      <c r="L872" s="14" t="s">
        <v>8199</v>
      </c>
      <c r="M872" s="14" t="s">
        <v>8199</v>
      </c>
      <c r="N872" s="14" t="s">
        <v>8199</v>
      </c>
      <c r="O872" s="14" t="s">
        <v>8199</v>
      </c>
    </row>
    <row r="873" spans="1:15" x14ac:dyDescent="0.25">
      <c r="A873">
        <v>100</v>
      </c>
      <c r="B873">
        <v>38135</v>
      </c>
      <c r="C873">
        <v>0</v>
      </c>
      <c r="D873" t="s">
        <v>1135</v>
      </c>
      <c r="E873" s="3">
        <v>26.5</v>
      </c>
      <c r="F873">
        <v>270</v>
      </c>
      <c r="G873" s="2" t="s">
        <v>528</v>
      </c>
      <c r="I873" s="2" t="s">
        <v>528</v>
      </c>
      <c r="J873" s="14" t="s">
        <v>8199</v>
      </c>
      <c r="K873" s="14" t="s">
        <v>8199</v>
      </c>
      <c r="L873" s="14" t="s">
        <v>8199</v>
      </c>
      <c r="M873" s="14" t="s">
        <v>8199</v>
      </c>
      <c r="N873" s="14" t="s">
        <v>8199</v>
      </c>
      <c r="O873" s="14" t="s">
        <v>8199</v>
      </c>
    </row>
    <row r="874" spans="1:15" x14ac:dyDescent="0.25">
      <c r="A874">
        <v>100</v>
      </c>
      <c r="B874">
        <v>38150</v>
      </c>
      <c r="C874">
        <v>9</v>
      </c>
      <c r="D874" t="s">
        <v>1136</v>
      </c>
      <c r="E874" s="3">
        <v>11</v>
      </c>
      <c r="F874">
        <v>270</v>
      </c>
      <c r="G874" s="2" t="s">
        <v>528</v>
      </c>
      <c r="I874" s="2" t="s">
        <v>528</v>
      </c>
      <c r="J874" s="14" t="s">
        <v>8199</v>
      </c>
      <c r="K874" s="14" t="s">
        <v>8199</v>
      </c>
      <c r="L874" s="14" t="s">
        <v>8199</v>
      </c>
      <c r="M874" s="14" t="s">
        <v>8199</v>
      </c>
      <c r="N874" s="14" t="s">
        <v>8199</v>
      </c>
      <c r="O874" s="14" t="s">
        <v>8199</v>
      </c>
    </row>
    <row r="875" spans="1:15" x14ac:dyDescent="0.25">
      <c r="A875">
        <v>100</v>
      </c>
      <c r="B875">
        <v>38175</v>
      </c>
      <c r="C875">
        <v>6</v>
      </c>
      <c r="D875" t="s">
        <v>1137</v>
      </c>
      <c r="E875" s="3">
        <v>11</v>
      </c>
      <c r="F875">
        <v>270</v>
      </c>
      <c r="G875" s="2" t="s">
        <v>528</v>
      </c>
      <c r="I875" s="2" t="s">
        <v>528</v>
      </c>
      <c r="J875" s="14" t="s">
        <v>8199</v>
      </c>
      <c r="K875" s="14" t="s">
        <v>8199</v>
      </c>
      <c r="L875" s="14" t="s">
        <v>8199</v>
      </c>
      <c r="M875" s="14" t="s">
        <v>8199</v>
      </c>
      <c r="N875" s="14" t="s">
        <v>8199</v>
      </c>
      <c r="O875" s="14" t="s">
        <v>8199</v>
      </c>
    </row>
    <row r="876" spans="1:15" x14ac:dyDescent="0.25">
      <c r="A876">
        <v>100</v>
      </c>
      <c r="B876">
        <v>38180</v>
      </c>
      <c r="C876">
        <v>6</v>
      </c>
      <c r="D876" t="s">
        <v>1138</v>
      </c>
      <c r="E876" s="3">
        <v>40</v>
      </c>
      <c r="F876">
        <v>270</v>
      </c>
      <c r="G876" s="2" t="s">
        <v>528</v>
      </c>
      <c r="I876" s="2" t="s">
        <v>528</v>
      </c>
      <c r="J876" s="14" t="s">
        <v>8199</v>
      </c>
      <c r="K876" s="14" t="s">
        <v>8199</v>
      </c>
      <c r="L876" s="14" t="s">
        <v>8199</v>
      </c>
      <c r="M876" s="14" t="s">
        <v>8199</v>
      </c>
      <c r="N876" s="14" t="s">
        <v>8199</v>
      </c>
      <c r="O876" s="14" t="s">
        <v>8199</v>
      </c>
    </row>
    <row r="877" spans="1:15" x14ac:dyDescent="0.25">
      <c r="A877">
        <v>100</v>
      </c>
      <c r="B877">
        <v>38200</v>
      </c>
      <c r="C877">
        <v>2</v>
      </c>
      <c r="D877" t="s">
        <v>1139</v>
      </c>
      <c r="E877" s="3">
        <v>3.5</v>
      </c>
      <c r="F877">
        <v>270</v>
      </c>
      <c r="G877" s="2" t="s">
        <v>528</v>
      </c>
      <c r="I877" s="2" t="s">
        <v>528</v>
      </c>
      <c r="J877" s="14" t="s">
        <v>8199</v>
      </c>
      <c r="K877" s="14" t="s">
        <v>8199</v>
      </c>
      <c r="L877" s="14" t="s">
        <v>8199</v>
      </c>
      <c r="M877" s="14" t="s">
        <v>8199</v>
      </c>
      <c r="N877" s="14" t="s">
        <v>8199</v>
      </c>
      <c r="O877" s="14" t="s">
        <v>8199</v>
      </c>
    </row>
    <row r="878" spans="1:15" x14ac:dyDescent="0.25">
      <c r="A878">
        <v>100</v>
      </c>
      <c r="B878">
        <v>38250</v>
      </c>
      <c r="C878">
        <v>7</v>
      </c>
      <c r="D878" t="s">
        <v>1140</v>
      </c>
      <c r="E878" s="3">
        <v>11</v>
      </c>
      <c r="F878">
        <v>270</v>
      </c>
      <c r="G878" s="2" t="s">
        <v>528</v>
      </c>
      <c r="I878" s="2" t="s">
        <v>528</v>
      </c>
      <c r="J878" s="14" t="s">
        <v>8199</v>
      </c>
      <c r="K878" s="14" t="s">
        <v>8199</v>
      </c>
      <c r="L878" s="14" t="s">
        <v>8199</v>
      </c>
      <c r="M878" s="14" t="s">
        <v>8199</v>
      </c>
      <c r="N878" s="14" t="s">
        <v>8199</v>
      </c>
      <c r="O878" s="14" t="s">
        <v>8199</v>
      </c>
    </row>
    <row r="879" spans="1:15" x14ac:dyDescent="0.25">
      <c r="A879">
        <v>100</v>
      </c>
      <c r="B879">
        <v>38300</v>
      </c>
      <c r="C879">
        <v>0</v>
      </c>
      <c r="D879" t="s">
        <v>1141</v>
      </c>
      <c r="E879" s="3">
        <v>21</v>
      </c>
      <c r="F879">
        <v>270</v>
      </c>
      <c r="G879" s="2" t="s">
        <v>528</v>
      </c>
      <c r="I879" s="2" t="s">
        <v>528</v>
      </c>
      <c r="J879" s="14" t="s">
        <v>8199</v>
      </c>
      <c r="K879" s="14" t="s">
        <v>8199</v>
      </c>
      <c r="L879" s="14" t="s">
        <v>8199</v>
      </c>
      <c r="M879" s="14" t="s">
        <v>8199</v>
      </c>
      <c r="N879" s="14" t="s">
        <v>8199</v>
      </c>
      <c r="O879" s="14" t="s">
        <v>8199</v>
      </c>
    </row>
    <row r="880" spans="1:15" x14ac:dyDescent="0.25">
      <c r="A880">
        <v>100</v>
      </c>
      <c r="B880">
        <v>38350</v>
      </c>
      <c r="C880">
        <v>5</v>
      </c>
      <c r="D880" t="s">
        <v>1142</v>
      </c>
      <c r="E880" s="3">
        <v>11</v>
      </c>
      <c r="F880">
        <v>270</v>
      </c>
      <c r="G880" s="2" t="s">
        <v>528</v>
      </c>
      <c r="I880" s="2" t="s">
        <v>528</v>
      </c>
      <c r="J880" s="14" t="s">
        <v>8199</v>
      </c>
      <c r="K880" s="14" t="s">
        <v>8199</v>
      </c>
      <c r="L880" s="14" t="s">
        <v>8199</v>
      </c>
      <c r="M880" s="14" t="s">
        <v>8199</v>
      </c>
      <c r="N880" s="14" t="s">
        <v>8199</v>
      </c>
      <c r="O880" s="14" t="s">
        <v>8199</v>
      </c>
    </row>
    <row r="881" spans="1:15" x14ac:dyDescent="0.25">
      <c r="A881">
        <v>100</v>
      </c>
      <c r="B881">
        <v>38376</v>
      </c>
      <c r="C881">
        <v>0</v>
      </c>
      <c r="D881" t="s">
        <v>1143</v>
      </c>
      <c r="E881" s="3">
        <v>10</v>
      </c>
      <c r="F881">
        <v>270</v>
      </c>
      <c r="G881" s="2" t="s">
        <v>528</v>
      </c>
      <c r="I881" s="2" t="s">
        <v>528</v>
      </c>
      <c r="J881" s="14" t="s">
        <v>8199</v>
      </c>
      <c r="K881" s="14" t="s">
        <v>8199</v>
      </c>
      <c r="L881" s="14" t="s">
        <v>8199</v>
      </c>
      <c r="M881" s="14" t="s">
        <v>8199</v>
      </c>
      <c r="N881" s="14" t="s">
        <v>8199</v>
      </c>
      <c r="O881" s="14" t="s">
        <v>8199</v>
      </c>
    </row>
    <row r="882" spans="1:15" x14ac:dyDescent="0.25">
      <c r="A882">
        <v>100</v>
      </c>
      <c r="B882">
        <v>38386</v>
      </c>
      <c r="C882">
        <v>9</v>
      </c>
      <c r="D882" t="s">
        <v>1144</v>
      </c>
      <c r="E882" s="3">
        <v>56.5</v>
      </c>
      <c r="F882">
        <v>270</v>
      </c>
      <c r="G882" s="2" t="s">
        <v>528</v>
      </c>
      <c r="I882" s="2" t="s">
        <v>528</v>
      </c>
      <c r="J882" s="14" t="s">
        <v>8199</v>
      </c>
      <c r="K882" s="14" t="s">
        <v>8199</v>
      </c>
      <c r="L882" s="14" t="s">
        <v>8199</v>
      </c>
      <c r="M882" s="14" t="s">
        <v>8199</v>
      </c>
      <c r="N882" s="14" t="s">
        <v>8199</v>
      </c>
      <c r="O882" s="14" t="s">
        <v>8199</v>
      </c>
    </row>
    <row r="883" spans="1:15" x14ac:dyDescent="0.25">
      <c r="A883">
        <v>100</v>
      </c>
      <c r="B883">
        <v>38390</v>
      </c>
      <c r="C883">
        <v>1</v>
      </c>
      <c r="D883" t="s">
        <v>1145</v>
      </c>
      <c r="E883" s="3">
        <v>26.5</v>
      </c>
      <c r="F883">
        <v>270</v>
      </c>
      <c r="G883" s="2" t="s">
        <v>528</v>
      </c>
      <c r="I883" s="2" t="s">
        <v>528</v>
      </c>
      <c r="J883" s="14" t="s">
        <v>8199</v>
      </c>
      <c r="K883" s="14" t="s">
        <v>8199</v>
      </c>
      <c r="L883" s="14" t="s">
        <v>8199</v>
      </c>
      <c r="M883" s="14" t="s">
        <v>8199</v>
      </c>
      <c r="N883" s="14" t="s">
        <v>8199</v>
      </c>
      <c r="O883" s="14" t="s">
        <v>8199</v>
      </c>
    </row>
    <row r="884" spans="1:15" x14ac:dyDescent="0.25">
      <c r="A884">
        <v>100</v>
      </c>
      <c r="B884">
        <v>38400</v>
      </c>
      <c r="C884">
        <v>8</v>
      </c>
      <c r="D884" t="s">
        <v>1146</v>
      </c>
      <c r="E884" s="3">
        <v>13.5</v>
      </c>
      <c r="F884">
        <v>270</v>
      </c>
      <c r="G884" s="2" t="s">
        <v>528</v>
      </c>
      <c r="I884" s="2" t="s">
        <v>528</v>
      </c>
      <c r="J884" s="14" t="s">
        <v>8199</v>
      </c>
      <c r="K884" s="14" t="s">
        <v>8199</v>
      </c>
      <c r="L884" s="14" t="s">
        <v>8199</v>
      </c>
      <c r="M884" s="14" t="s">
        <v>8199</v>
      </c>
      <c r="N884" s="14" t="s">
        <v>8199</v>
      </c>
      <c r="O884" s="14" t="s">
        <v>8199</v>
      </c>
    </row>
    <row r="885" spans="1:15" x14ac:dyDescent="0.25">
      <c r="A885">
        <v>100</v>
      </c>
      <c r="B885">
        <v>38405</v>
      </c>
      <c r="C885">
        <v>7</v>
      </c>
      <c r="D885" t="s">
        <v>1147</v>
      </c>
      <c r="E885" s="3">
        <v>200.5</v>
      </c>
      <c r="F885">
        <v>270</v>
      </c>
      <c r="G885" s="2" t="s">
        <v>528</v>
      </c>
      <c r="I885" s="2" t="s">
        <v>528</v>
      </c>
      <c r="J885" s="14" t="s">
        <v>8199</v>
      </c>
      <c r="K885" s="14" t="s">
        <v>8199</v>
      </c>
      <c r="L885" s="14" t="s">
        <v>8199</v>
      </c>
      <c r="M885" s="14" t="s">
        <v>8199</v>
      </c>
      <c r="N885" s="14" t="s">
        <v>8199</v>
      </c>
      <c r="O885" s="14" t="s">
        <v>8199</v>
      </c>
    </row>
    <row r="886" spans="1:15" x14ac:dyDescent="0.25">
      <c r="A886">
        <v>100</v>
      </c>
      <c r="B886">
        <v>38410</v>
      </c>
      <c r="C886">
        <v>7</v>
      </c>
      <c r="D886" t="s">
        <v>1148</v>
      </c>
      <c r="E886" s="3">
        <v>40</v>
      </c>
      <c r="F886">
        <v>270</v>
      </c>
      <c r="G886" s="2" t="s">
        <v>528</v>
      </c>
      <c r="I886" s="2" t="s">
        <v>528</v>
      </c>
      <c r="J886" s="14" t="s">
        <v>8199</v>
      </c>
      <c r="K886" s="14" t="s">
        <v>8199</v>
      </c>
      <c r="L886" s="14" t="s">
        <v>8199</v>
      </c>
      <c r="M886" s="14" t="s">
        <v>8199</v>
      </c>
      <c r="N886" s="14" t="s">
        <v>8199</v>
      </c>
      <c r="O886" s="14" t="s">
        <v>8199</v>
      </c>
    </row>
    <row r="887" spans="1:15" x14ac:dyDescent="0.25">
      <c r="A887">
        <v>100</v>
      </c>
      <c r="B887">
        <v>38415</v>
      </c>
      <c r="C887">
        <v>6</v>
      </c>
      <c r="D887" t="s">
        <v>1149</v>
      </c>
      <c r="E887" s="3">
        <v>15.5</v>
      </c>
      <c r="F887">
        <v>270</v>
      </c>
      <c r="G887" s="2" t="s">
        <v>528</v>
      </c>
      <c r="I887" s="2" t="s">
        <v>528</v>
      </c>
      <c r="J887" s="14" t="s">
        <v>8199</v>
      </c>
      <c r="K887" s="14" t="s">
        <v>8199</v>
      </c>
      <c r="L887" s="14" t="s">
        <v>8199</v>
      </c>
      <c r="M887" s="14" t="s">
        <v>8199</v>
      </c>
      <c r="N887" s="14" t="s">
        <v>8199</v>
      </c>
      <c r="O887" s="14" t="s">
        <v>8199</v>
      </c>
    </row>
    <row r="888" spans="1:15" x14ac:dyDescent="0.25">
      <c r="A888">
        <v>100</v>
      </c>
      <c r="B888">
        <v>38430</v>
      </c>
      <c r="C888">
        <v>5</v>
      </c>
      <c r="D888" t="s">
        <v>1150</v>
      </c>
      <c r="E888" s="3">
        <v>200.5</v>
      </c>
      <c r="F888">
        <v>270</v>
      </c>
      <c r="G888" s="2" t="s">
        <v>528</v>
      </c>
      <c r="I888" s="2" t="s">
        <v>528</v>
      </c>
      <c r="J888" s="14" t="s">
        <v>8199</v>
      </c>
      <c r="K888" s="14" t="s">
        <v>8199</v>
      </c>
      <c r="L888" s="14" t="s">
        <v>8199</v>
      </c>
      <c r="M888" s="14" t="s">
        <v>8199</v>
      </c>
      <c r="N888" s="14" t="s">
        <v>8199</v>
      </c>
      <c r="O888" s="14" t="s">
        <v>8199</v>
      </c>
    </row>
    <row r="889" spans="1:15" x14ac:dyDescent="0.25">
      <c r="A889">
        <v>100</v>
      </c>
      <c r="B889">
        <v>38442</v>
      </c>
      <c r="C889">
        <v>0</v>
      </c>
      <c r="D889" t="s">
        <v>1151</v>
      </c>
      <c r="E889" s="3">
        <v>26.5</v>
      </c>
      <c r="F889">
        <v>270</v>
      </c>
      <c r="G889" s="2" t="s">
        <v>528</v>
      </c>
      <c r="I889" s="2" t="s">
        <v>528</v>
      </c>
      <c r="J889" s="14" t="s">
        <v>8199</v>
      </c>
      <c r="K889" s="14" t="s">
        <v>8199</v>
      </c>
      <c r="L889" s="14" t="s">
        <v>8199</v>
      </c>
      <c r="M889" s="14" t="s">
        <v>8199</v>
      </c>
      <c r="N889" s="14" t="s">
        <v>8199</v>
      </c>
      <c r="O889" s="14" t="s">
        <v>8199</v>
      </c>
    </row>
    <row r="890" spans="1:15" x14ac:dyDescent="0.25">
      <c r="A890">
        <v>100</v>
      </c>
      <c r="B890">
        <v>38450</v>
      </c>
      <c r="C890">
        <v>3</v>
      </c>
      <c r="D890" t="s">
        <v>1152</v>
      </c>
      <c r="E890" s="3">
        <v>9</v>
      </c>
      <c r="F890">
        <v>270</v>
      </c>
      <c r="G890" s="2" t="s">
        <v>528</v>
      </c>
      <c r="I890" s="2" t="s">
        <v>528</v>
      </c>
      <c r="J890" s="14" t="s">
        <v>8199</v>
      </c>
      <c r="K890" s="14" t="s">
        <v>8199</v>
      </c>
      <c r="L890" s="14" t="s">
        <v>8199</v>
      </c>
      <c r="M890" s="14" t="s">
        <v>8199</v>
      </c>
      <c r="N890" s="14" t="s">
        <v>8199</v>
      </c>
      <c r="O890" s="14" t="s">
        <v>8199</v>
      </c>
    </row>
    <row r="891" spans="1:15" x14ac:dyDescent="0.25">
      <c r="A891">
        <v>100</v>
      </c>
      <c r="B891">
        <v>38500</v>
      </c>
      <c r="C891">
        <v>5</v>
      </c>
      <c r="D891" t="s">
        <v>1153</v>
      </c>
      <c r="E891" s="3">
        <v>40</v>
      </c>
      <c r="F891">
        <v>270</v>
      </c>
      <c r="G891" s="2" t="s">
        <v>528</v>
      </c>
      <c r="I891" s="2" t="s">
        <v>528</v>
      </c>
      <c r="J891" s="14" t="s">
        <v>8199</v>
      </c>
      <c r="K891" s="14" t="s">
        <v>8199</v>
      </c>
      <c r="L891" s="14" t="s">
        <v>8199</v>
      </c>
      <c r="M891" s="14" t="s">
        <v>8199</v>
      </c>
      <c r="N891" s="14" t="s">
        <v>8199</v>
      </c>
      <c r="O891" s="14" t="s">
        <v>8199</v>
      </c>
    </row>
    <row r="892" spans="1:15" x14ac:dyDescent="0.25">
      <c r="A892">
        <v>100</v>
      </c>
      <c r="B892">
        <v>38515</v>
      </c>
      <c r="C892">
        <v>3</v>
      </c>
      <c r="D892" t="s">
        <v>1154</v>
      </c>
      <c r="E892" s="3">
        <v>15.5</v>
      </c>
      <c r="F892">
        <v>270</v>
      </c>
      <c r="G892" s="2" t="s">
        <v>528</v>
      </c>
      <c r="I892" s="2" t="s">
        <v>528</v>
      </c>
      <c r="J892" s="14" t="s">
        <v>8199</v>
      </c>
      <c r="K892" s="14" t="s">
        <v>8199</v>
      </c>
      <c r="L892" s="14" t="s">
        <v>8199</v>
      </c>
      <c r="M892" s="14" t="s">
        <v>8199</v>
      </c>
      <c r="N892" s="14" t="s">
        <v>8199</v>
      </c>
      <c r="O892" s="14" t="s">
        <v>8199</v>
      </c>
    </row>
    <row r="893" spans="1:15" x14ac:dyDescent="0.25">
      <c r="A893">
        <v>100</v>
      </c>
      <c r="B893">
        <v>38550</v>
      </c>
      <c r="C893">
        <v>0</v>
      </c>
      <c r="D893" t="s">
        <v>1155</v>
      </c>
      <c r="E893" s="3">
        <v>80.5</v>
      </c>
      <c r="F893">
        <v>270</v>
      </c>
      <c r="G893" s="2" t="s">
        <v>528</v>
      </c>
      <c r="I893" s="2" t="s">
        <v>528</v>
      </c>
      <c r="J893" s="14" t="s">
        <v>8199</v>
      </c>
      <c r="K893" s="14" t="s">
        <v>8199</v>
      </c>
      <c r="L893" s="14" t="s">
        <v>8199</v>
      </c>
      <c r="M893" s="14" t="s">
        <v>8199</v>
      </c>
      <c r="N893" s="14" t="s">
        <v>8199</v>
      </c>
      <c r="O893" s="14" t="s">
        <v>8199</v>
      </c>
    </row>
    <row r="894" spans="1:15" x14ac:dyDescent="0.25">
      <c r="A894">
        <v>100</v>
      </c>
      <c r="B894">
        <v>38565</v>
      </c>
      <c r="C894">
        <v>8</v>
      </c>
      <c r="D894" t="s">
        <v>1156</v>
      </c>
      <c r="E894" s="3">
        <v>9</v>
      </c>
      <c r="F894">
        <v>270</v>
      </c>
      <c r="G894" s="2" t="s">
        <v>528</v>
      </c>
      <c r="I894" s="2" t="s">
        <v>528</v>
      </c>
      <c r="J894" s="14" t="s">
        <v>8199</v>
      </c>
      <c r="K894" s="14" t="s">
        <v>8199</v>
      </c>
      <c r="L894" s="14" t="s">
        <v>8199</v>
      </c>
      <c r="M894" s="14" t="s">
        <v>8199</v>
      </c>
      <c r="N894" s="14" t="s">
        <v>8199</v>
      </c>
      <c r="O894" s="14" t="s">
        <v>8199</v>
      </c>
    </row>
    <row r="895" spans="1:15" x14ac:dyDescent="0.25">
      <c r="A895">
        <v>100</v>
      </c>
      <c r="B895">
        <v>38585</v>
      </c>
      <c r="C895">
        <v>6</v>
      </c>
      <c r="D895" t="s">
        <v>1157</v>
      </c>
      <c r="E895" s="3">
        <v>24.5</v>
      </c>
      <c r="F895">
        <v>270</v>
      </c>
      <c r="G895" s="2" t="s">
        <v>528</v>
      </c>
      <c r="I895" s="2" t="s">
        <v>528</v>
      </c>
      <c r="J895" s="14" t="s">
        <v>8199</v>
      </c>
      <c r="K895" s="14" t="s">
        <v>8199</v>
      </c>
      <c r="L895" s="14" t="s">
        <v>8199</v>
      </c>
      <c r="M895" s="14" t="s">
        <v>8199</v>
      </c>
      <c r="N895" s="14" t="s">
        <v>8199</v>
      </c>
      <c r="O895" s="14" t="s">
        <v>8199</v>
      </c>
    </row>
    <row r="896" spans="1:15" x14ac:dyDescent="0.25">
      <c r="A896">
        <v>100</v>
      </c>
      <c r="B896">
        <v>38600</v>
      </c>
      <c r="C896">
        <v>3</v>
      </c>
      <c r="D896" t="s">
        <v>1158</v>
      </c>
      <c r="E896" s="3">
        <v>15.5</v>
      </c>
      <c r="F896">
        <v>270</v>
      </c>
      <c r="G896" s="2" t="s">
        <v>528</v>
      </c>
      <c r="I896" s="2" t="s">
        <v>528</v>
      </c>
      <c r="J896" s="14" t="s">
        <v>8199</v>
      </c>
      <c r="K896" s="14" t="s">
        <v>8199</v>
      </c>
      <c r="L896" s="14" t="s">
        <v>8199</v>
      </c>
      <c r="M896" s="14" t="s">
        <v>8199</v>
      </c>
      <c r="N896" s="14" t="s">
        <v>8199</v>
      </c>
      <c r="O896" s="14" t="s">
        <v>8199</v>
      </c>
    </row>
    <row r="897" spans="1:15" x14ac:dyDescent="0.25">
      <c r="A897">
        <v>100</v>
      </c>
      <c r="B897">
        <v>39250</v>
      </c>
      <c r="C897">
        <v>6</v>
      </c>
      <c r="D897" t="s">
        <v>1159</v>
      </c>
      <c r="E897" s="3">
        <v>0</v>
      </c>
      <c r="F897">
        <v>270</v>
      </c>
      <c r="G897" s="2" t="s">
        <v>517</v>
      </c>
      <c r="I897" s="2" t="s">
        <v>517</v>
      </c>
      <c r="J897" s="14" t="s">
        <v>8199</v>
      </c>
      <c r="K897" s="14" t="s">
        <v>8199</v>
      </c>
      <c r="L897" s="14" t="s">
        <v>8199</v>
      </c>
      <c r="M897" s="14" t="s">
        <v>8199</v>
      </c>
      <c r="N897" s="14" t="s">
        <v>8199</v>
      </c>
      <c r="O897" s="14" t="s">
        <v>8199</v>
      </c>
    </row>
    <row r="898" spans="1:15" x14ac:dyDescent="0.25">
      <c r="A898">
        <v>100</v>
      </c>
      <c r="B898">
        <v>39400</v>
      </c>
      <c r="C898">
        <v>7</v>
      </c>
      <c r="D898" t="s">
        <v>1160</v>
      </c>
      <c r="E898" s="3">
        <v>3.5</v>
      </c>
      <c r="F898">
        <v>270</v>
      </c>
      <c r="G898" s="2" t="s">
        <v>528</v>
      </c>
      <c r="I898" s="2" t="s">
        <v>528</v>
      </c>
      <c r="J898" s="14" t="s">
        <v>8199</v>
      </c>
      <c r="K898" s="14" t="s">
        <v>8199</v>
      </c>
      <c r="L898" s="14" t="s">
        <v>8199</v>
      </c>
      <c r="M898" s="14" t="s">
        <v>8199</v>
      </c>
      <c r="N898" s="14" t="s">
        <v>8199</v>
      </c>
      <c r="O898" s="14" t="s">
        <v>8199</v>
      </c>
    </row>
    <row r="899" spans="1:15" x14ac:dyDescent="0.25">
      <c r="A899">
        <v>100</v>
      </c>
      <c r="B899">
        <v>39450</v>
      </c>
      <c r="C899">
        <v>2</v>
      </c>
      <c r="D899" t="s">
        <v>1161</v>
      </c>
      <c r="E899" s="3">
        <v>3.5</v>
      </c>
      <c r="F899">
        <v>270</v>
      </c>
      <c r="G899" s="2" t="s">
        <v>528</v>
      </c>
      <c r="I899" s="2" t="s">
        <v>528</v>
      </c>
      <c r="J899" s="14" t="s">
        <v>8199</v>
      </c>
      <c r="K899" s="14" t="s">
        <v>8199</v>
      </c>
      <c r="L899" s="14" t="s">
        <v>8199</v>
      </c>
      <c r="M899" s="14" t="s">
        <v>8199</v>
      </c>
      <c r="N899" s="14" t="s">
        <v>8199</v>
      </c>
      <c r="O899" s="14" t="s">
        <v>8199</v>
      </c>
    </row>
    <row r="900" spans="1:15" x14ac:dyDescent="0.25">
      <c r="A900">
        <v>100</v>
      </c>
      <c r="B900">
        <v>39500</v>
      </c>
      <c r="C900">
        <v>4</v>
      </c>
      <c r="D900" t="s">
        <v>1162</v>
      </c>
      <c r="E900" s="3">
        <v>3.5</v>
      </c>
      <c r="F900">
        <v>270</v>
      </c>
      <c r="G900" s="2" t="s">
        <v>528</v>
      </c>
      <c r="I900" s="2" t="s">
        <v>528</v>
      </c>
      <c r="J900" s="14" t="s">
        <v>8199</v>
      </c>
      <c r="K900" s="14" t="s">
        <v>8199</v>
      </c>
      <c r="L900" s="14" t="s">
        <v>8199</v>
      </c>
      <c r="M900" s="14" t="s">
        <v>8199</v>
      </c>
      <c r="N900" s="14" t="s">
        <v>8199</v>
      </c>
      <c r="O900" s="14" t="s">
        <v>8199</v>
      </c>
    </row>
    <row r="901" spans="1:15" x14ac:dyDescent="0.25">
      <c r="A901">
        <v>100</v>
      </c>
      <c r="B901">
        <v>39550</v>
      </c>
      <c r="C901">
        <v>9</v>
      </c>
      <c r="D901" t="s">
        <v>1163</v>
      </c>
      <c r="E901" s="3">
        <v>8</v>
      </c>
      <c r="F901">
        <v>270</v>
      </c>
      <c r="G901" s="2" t="s">
        <v>528</v>
      </c>
      <c r="I901" s="2" t="s">
        <v>528</v>
      </c>
      <c r="J901" s="14" t="s">
        <v>8199</v>
      </c>
      <c r="K901" s="14" t="s">
        <v>8199</v>
      </c>
      <c r="L901" s="14" t="s">
        <v>8199</v>
      </c>
      <c r="M901" s="14" t="s">
        <v>8199</v>
      </c>
      <c r="N901" s="14" t="s">
        <v>8199</v>
      </c>
      <c r="O901" s="14" t="s">
        <v>8199</v>
      </c>
    </row>
    <row r="902" spans="1:15" x14ac:dyDescent="0.25">
      <c r="A902">
        <v>100</v>
      </c>
      <c r="B902">
        <v>39580</v>
      </c>
      <c r="C902">
        <v>6</v>
      </c>
      <c r="D902" t="s">
        <v>1164</v>
      </c>
      <c r="E902" s="3">
        <v>35.5</v>
      </c>
      <c r="F902">
        <v>270</v>
      </c>
      <c r="G902" s="2" t="s">
        <v>528</v>
      </c>
      <c r="I902" s="2" t="s">
        <v>528</v>
      </c>
      <c r="J902" s="14" t="s">
        <v>8199</v>
      </c>
      <c r="K902" s="14" t="s">
        <v>8199</v>
      </c>
      <c r="L902" s="14" t="s">
        <v>8199</v>
      </c>
      <c r="M902" s="14" t="s">
        <v>8199</v>
      </c>
      <c r="N902" s="14" t="s">
        <v>8199</v>
      </c>
      <c r="O902" s="14" t="s">
        <v>8199</v>
      </c>
    </row>
    <row r="903" spans="1:15" x14ac:dyDescent="0.25">
      <c r="A903">
        <v>100</v>
      </c>
      <c r="B903">
        <v>39585</v>
      </c>
      <c r="C903">
        <v>5</v>
      </c>
      <c r="D903" t="s">
        <v>1165</v>
      </c>
      <c r="E903" s="3">
        <v>93.5</v>
      </c>
      <c r="F903">
        <v>270</v>
      </c>
      <c r="G903" s="2" t="s">
        <v>528</v>
      </c>
      <c r="I903" s="2" t="s">
        <v>528</v>
      </c>
      <c r="J903" s="14" t="s">
        <v>8199</v>
      </c>
      <c r="K903" s="14" t="s">
        <v>8199</v>
      </c>
      <c r="L903" s="14" t="s">
        <v>8199</v>
      </c>
      <c r="M903" s="14" t="s">
        <v>8199</v>
      </c>
      <c r="N903" s="14" t="s">
        <v>8199</v>
      </c>
      <c r="O903" s="14" t="s">
        <v>8199</v>
      </c>
    </row>
    <row r="904" spans="1:15" x14ac:dyDescent="0.25">
      <c r="A904">
        <v>100</v>
      </c>
      <c r="B904">
        <v>39600</v>
      </c>
      <c r="C904">
        <v>2</v>
      </c>
      <c r="D904" t="s">
        <v>1166</v>
      </c>
      <c r="E904" s="3">
        <v>2.5</v>
      </c>
      <c r="F904">
        <v>270</v>
      </c>
      <c r="G904" s="2" t="s">
        <v>528</v>
      </c>
      <c r="I904" s="2" t="s">
        <v>528</v>
      </c>
      <c r="J904" s="14" t="s">
        <v>8199</v>
      </c>
      <c r="K904" s="14" t="s">
        <v>8199</v>
      </c>
      <c r="L904" s="14" t="s">
        <v>8199</v>
      </c>
      <c r="M904" s="14" t="s">
        <v>8199</v>
      </c>
      <c r="N904" s="14" t="s">
        <v>8199</v>
      </c>
      <c r="O904" s="14" t="s">
        <v>8199</v>
      </c>
    </row>
    <row r="905" spans="1:15" x14ac:dyDescent="0.25">
      <c r="A905">
        <v>100</v>
      </c>
      <c r="B905">
        <v>39700</v>
      </c>
      <c r="C905">
        <v>0</v>
      </c>
      <c r="D905" t="s">
        <v>1167</v>
      </c>
      <c r="E905" s="3">
        <v>26.5</v>
      </c>
      <c r="F905">
        <v>270</v>
      </c>
      <c r="G905" s="2" t="s">
        <v>528</v>
      </c>
      <c r="I905" s="2" t="s">
        <v>528</v>
      </c>
      <c r="J905" s="14" t="s">
        <v>8199</v>
      </c>
      <c r="K905" s="14" t="s">
        <v>8199</v>
      </c>
      <c r="L905" s="14" t="s">
        <v>8199</v>
      </c>
      <c r="M905" s="14" t="s">
        <v>8199</v>
      </c>
      <c r="N905" s="14" t="s">
        <v>8199</v>
      </c>
      <c r="O905" s="14" t="s">
        <v>8199</v>
      </c>
    </row>
    <row r="906" spans="1:15" x14ac:dyDescent="0.25">
      <c r="A906">
        <v>100</v>
      </c>
      <c r="B906">
        <v>39850</v>
      </c>
      <c r="C906">
        <v>3</v>
      </c>
      <c r="D906" t="s">
        <v>1168</v>
      </c>
      <c r="E906" s="3">
        <v>8</v>
      </c>
      <c r="F906">
        <v>270</v>
      </c>
      <c r="G906" s="2" t="s">
        <v>528</v>
      </c>
      <c r="I906" s="2" t="s">
        <v>528</v>
      </c>
      <c r="J906" s="14" t="s">
        <v>8199</v>
      </c>
      <c r="K906" s="14" t="s">
        <v>8199</v>
      </c>
      <c r="L906" s="14" t="s">
        <v>8199</v>
      </c>
      <c r="M906" s="14" t="s">
        <v>8199</v>
      </c>
      <c r="N906" s="14" t="s">
        <v>8199</v>
      </c>
      <c r="O906" s="14" t="s">
        <v>8199</v>
      </c>
    </row>
    <row r="907" spans="1:15" x14ac:dyDescent="0.25">
      <c r="A907">
        <v>100</v>
      </c>
      <c r="B907">
        <v>39950</v>
      </c>
      <c r="C907">
        <v>1</v>
      </c>
      <c r="D907" t="s">
        <v>1169</v>
      </c>
      <c r="E907" s="3">
        <v>23.5</v>
      </c>
      <c r="F907">
        <v>270</v>
      </c>
      <c r="G907" s="2" t="s">
        <v>528</v>
      </c>
      <c r="I907" s="2" t="s">
        <v>528</v>
      </c>
      <c r="J907" s="14" t="s">
        <v>8199</v>
      </c>
      <c r="K907" s="14" t="s">
        <v>8199</v>
      </c>
      <c r="L907" s="14" t="s">
        <v>8199</v>
      </c>
      <c r="M907" s="14" t="s">
        <v>8199</v>
      </c>
      <c r="N907" s="14" t="s">
        <v>8199</v>
      </c>
      <c r="O907" s="14" t="s">
        <v>8199</v>
      </c>
    </row>
    <row r="908" spans="1:15" x14ac:dyDescent="0.25">
      <c r="A908">
        <v>100</v>
      </c>
      <c r="B908">
        <v>40000</v>
      </c>
      <c r="C908">
        <v>2</v>
      </c>
      <c r="D908" t="s">
        <v>1170</v>
      </c>
      <c r="E908" s="3">
        <v>10</v>
      </c>
      <c r="F908">
        <v>270</v>
      </c>
      <c r="G908" s="2" t="s">
        <v>528</v>
      </c>
      <c r="I908" s="2" t="s">
        <v>528</v>
      </c>
      <c r="J908" s="14" t="s">
        <v>8199</v>
      </c>
      <c r="K908" s="14" t="s">
        <v>8199</v>
      </c>
      <c r="L908" s="14" t="s">
        <v>8199</v>
      </c>
      <c r="M908" s="14" t="s">
        <v>8199</v>
      </c>
      <c r="N908" s="14" t="s">
        <v>8199</v>
      </c>
      <c r="O908" s="14" t="s">
        <v>8199</v>
      </c>
    </row>
    <row r="909" spans="1:15" x14ac:dyDescent="0.25">
      <c r="A909">
        <v>100</v>
      </c>
      <c r="B909">
        <v>40750</v>
      </c>
      <c r="C909">
        <v>2</v>
      </c>
      <c r="D909" t="s">
        <v>1171</v>
      </c>
      <c r="E909" s="3">
        <v>0</v>
      </c>
      <c r="F909">
        <v>270</v>
      </c>
      <c r="G909" s="2" t="s">
        <v>528</v>
      </c>
      <c r="I909" s="2" t="s">
        <v>528</v>
      </c>
      <c r="J909" s="14" t="s">
        <v>8199</v>
      </c>
      <c r="K909" s="14" t="s">
        <v>8199</v>
      </c>
      <c r="L909" s="14" t="s">
        <v>8199</v>
      </c>
      <c r="M909" s="14" t="s">
        <v>8199</v>
      </c>
      <c r="N909" s="14" t="s">
        <v>8199</v>
      </c>
      <c r="O909" s="14" t="s">
        <v>8199</v>
      </c>
    </row>
    <row r="910" spans="1:15" x14ac:dyDescent="0.25">
      <c r="A910">
        <v>100</v>
      </c>
      <c r="B910">
        <v>40850</v>
      </c>
      <c r="C910">
        <v>0</v>
      </c>
      <c r="D910" t="s">
        <v>1172</v>
      </c>
      <c r="E910" s="3">
        <v>13.5</v>
      </c>
      <c r="F910">
        <v>270</v>
      </c>
      <c r="G910" s="2" t="s">
        <v>528</v>
      </c>
      <c r="I910" s="2" t="s">
        <v>528</v>
      </c>
      <c r="J910" s="14" t="s">
        <v>8199</v>
      </c>
      <c r="K910" s="14" t="s">
        <v>8199</v>
      </c>
      <c r="L910" s="14" t="s">
        <v>8199</v>
      </c>
      <c r="M910" s="14" t="s">
        <v>8199</v>
      </c>
      <c r="N910" s="14" t="s">
        <v>8199</v>
      </c>
      <c r="O910" s="14" t="s">
        <v>8199</v>
      </c>
    </row>
    <row r="911" spans="1:15" x14ac:dyDescent="0.25">
      <c r="A911">
        <v>100</v>
      </c>
      <c r="B911">
        <v>41050</v>
      </c>
      <c r="C911">
        <v>6</v>
      </c>
      <c r="D911" t="s">
        <v>1173</v>
      </c>
      <c r="E911" s="3">
        <v>15.5</v>
      </c>
      <c r="F911">
        <v>270</v>
      </c>
      <c r="G911" s="2" t="s">
        <v>528</v>
      </c>
      <c r="I911" s="2" t="s">
        <v>528</v>
      </c>
      <c r="J911" s="14" t="s">
        <v>8199</v>
      </c>
      <c r="K911" s="14" t="s">
        <v>8199</v>
      </c>
      <c r="L911" s="14" t="s">
        <v>8199</v>
      </c>
      <c r="M911" s="14" t="s">
        <v>8199</v>
      </c>
      <c r="N911" s="14" t="s">
        <v>8199</v>
      </c>
      <c r="O911" s="14" t="s">
        <v>8199</v>
      </c>
    </row>
    <row r="912" spans="1:15" x14ac:dyDescent="0.25">
      <c r="A912">
        <v>100</v>
      </c>
      <c r="B912">
        <v>41120</v>
      </c>
      <c r="C912">
        <v>7</v>
      </c>
      <c r="D912" t="s">
        <v>1174</v>
      </c>
      <c r="E912" s="3">
        <v>22</v>
      </c>
      <c r="F912">
        <v>270</v>
      </c>
      <c r="G912" s="2" t="s">
        <v>528</v>
      </c>
      <c r="I912" s="2" t="s">
        <v>528</v>
      </c>
      <c r="J912" s="14" t="s">
        <v>8199</v>
      </c>
      <c r="K912" s="14" t="s">
        <v>8199</v>
      </c>
      <c r="L912" s="14" t="s">
        <v>8199</v>
      </c>
      <c r="M912" s="14" t="s">
        <v>8199</v>
      </c>
      <c r="N912" s="14" t="s">
        <v>8199</v>
      </c>
      <c r="O912" s="14" t="s">
        <v>8199</v>
      </c>
    </row>
    <row r="913" spans="1:15" x14ac:dyDescent="0.25">
      <c r="A913">
        <v>100</v>
      </c>
      <c r="B913">
        <v>41125</v>
      </c>
      <c r="C913">
        <v>6</v>
      </c>
      <c r="D913" t="s">
        <v>1175</v>
      </c>
      <c r="E913" s="3">
        <v>24.5</v>
      </c>
      <c r="F913">
        <v>270</v>
      </c>
      <c r="G913" s="2" t="s">
        <v>528</v>
      </c>
      <c r="H913" s="2"/>
      <c r="I913" s="2" t="s">
        <v>528</v>
      </c>
      <c r="J913" s="14" t="s">
        <v>8199</v>
      </c>
      <c r="K913" s="14" t="s">
        <v>8199</v>
      </c>
      <c r="L913" s="14" t="s">
        <v>8199</v>
      </c>
      <c r="M913" s="14" t="s">
        <v>8199</v>
      </c>
      <c r="N913" s="14" t="s">
        <v>8199</v>
      </c>
      <c r="O913" s="14" t="s">
        <v>8199</v>
      </c>
    </row>
    <row r="914" spans="1:15" x14ac:dyDescent="0.25">
      <c r="A914">
        <v>100</v>
      </c>
      <c r="B914">
        <v>41150</v>
      </c>
      <c r="C914">
        <v>4</v>
      </c>
      <c r="D914" t="s">
        <v>1176</v>
      </c>
      <c r="E914" s="3">
        <v>40</v>
      </c>
      <c r="F914">
        <v>270</v>
      </c>
      <c r="G914" s="2" t="s">
        <v>528</v>
      </c>
      <c r="I914" s="2" t="s">
        <v>528</v>
      </c>
      <c r="J914" s="14" t="s">
        <v>8199</v>
      </c>
      <c r="K914" s="14" t="s">
        <v>8199</v>
      </c>
      <c r="L914" s="14" t="s">
        <v>8199</v>
      </c>
      <c r="M914" s="14" t="s">
        <v>8199</v>
      </c>
      <c r="N914" s="14" t="s">
        <v>8199</v>
      </c>
      <c r="O914" s="14" t="s">
        <v>8199</v>
      </c>
    </row>
    <row r="915" spans="1:15" x14ac:dyDescent="0.25">
      <c r="A915">
        <v>100</v>
      </c>
      <c r="B915">
        <v>41151</v>
      </c>
      <c r="C915">
        <v>2</v>
      </c>
      <c r="D915" t="s">
        <v>1177</v>
      </c>
      <c r="E915" s="3">
        <v>3.5</v>
      </c>
      <c r="F915">
        <v>270</v>
      </c>
      <c r="G915" s="2" t="s">
        <v>528</v>
      </c>
      <c r="I915" s="2" t="s">
        <v>528</v>
      </c>
      <c r="J915" s="14" t="s">
        <v>8199</v>
      </c>
      <c r="K915" s="14" t="s">
        <v>8199</v>
      </c>
      <c r="L915" s="14" t="s">
        <v>8199</v>
      </c>
      <c r="M915" s="14" t="s">
        <v>8199</v>
      </c>
      <c r="N915" s="14" t="s">
        <v>8199</v>
      </c>
      <c r="O915" s="14" t="s">
        <v>8199</v>
      </c>
    </row>
    <row r="916" spans="1:15" x14ac:dyDescent="0.25">
      <c r="A916">
        <v>100</v>
      </c>
      <c r="B916">
        <v>41163</v>
      </c>
      <c r="C916">
        <v>7</v>
      </c>
      <c r="D916" t="s">
        <v>1178</v>
      </c>
      <c r="E916" s="3">
        <v>21</v>
      </c>
      <c r="F916">
        <v>270</v>
      </c>
      <c r="G916" s="2" t="s">
        <v>528</v>
      </c>
      <c r="I916" s="2" t="s">
        <v>528</v>
      </c>
      <c r="J916" s="14" t="s">
        <v>8199</v>
      </c>
      <c r="K916" s="14" t="s">
        <v>8199</v>
      </c>
      <c r="L916" s="14" t="s">
        <v>8199</v>
      </c>
      <c r="M916" s="14" t="s">
        <v>8199</v>
      </c>
      <c r="N916" s="14" t="s">
        <v>8199</v>
      </c>
      <c r="O916" s="14" t="s">
        <v>8199</v>
      </c>
    </row>
    <row r="917" spans="1:15" x14ac:dyDescent="0.25">
      <c r="A917">
        <v>100</v>
      </c>
      <c r="B917">
        <v>41200</v>
      </c>
      <c r="C917">
        <v>7</v>
      </c>
      <c r="D917" t="s">
        <v>1179</v>
      </c>
      <c r="E917" s="3">
        <v>13.5</v>
      </c>
      <c r="F917">
        <v>270</v>
      </c>
      <c r="G917" s="2" t="s">
        <v>528</v>
      </c>
      <c r="I917" s="2" t="s">
        <v>528</v>
      </c>
      <c r="J917" s="14" t="s">
        <v>8199</v>
      </c>
      <c r="K917" s="14" t="s">
        <v>8199</v>
      </c>
      <c r="L917" s="14" t="s">
        <v>8199</v>
      </c>
      <c r="M917" s="14" t="s">
        <v>8199</v>
      </c>
      <c r="N917" s="14" t="s">
        <v>8199</v>
      </c>
      <c r="O917" s="14" t="s">
        <v>8199</v>
      </c>
    </row>
    <row r="918" spans="1:15" x14ac:dyDescent="0.25">
      <c r="A918">
        <v>100</v>
      </c>
      <c r="B918">
        <v>41250</v>
      </c>
      <c r="C918">
        <v>2</v>
      </c>
      <c r="D918" t="s">
        <v>1180</v>
      </c>
      <c r="E918" s="3">
        <v>26.5</v>
      </c>
      <c r="F918">
        <v>270</v>
      </c>
      <c r="G918" s="2" t="s">
        <v>528</v>
      </c>
      <c r="I918" s="2" t="s">
        <v>528</v>
      </c>
      <c r="J918" s="14" t="s">
        <v>8199</v>
      </c>
      <c r="K918" s="14" t="s">
        <v>8199</v>
      </c>
      <c r="L918" s="14" t="s">
        <v>8199</v>
      </c>
      <c r="M918" s="14" t="s">
        <v>8199</v>
      </c>
      <c r="N918" s="14" t="s">
        <v>8199</v>
      </c>
      <c r="O918" s="14" t="s">
        <v>8199</v>
      </c>
    </row>
    <row r="919" spans="1:15" x14ac:dyDescent="0.25">
      <c r="A919">
        <v>100</v>
      </c>
      <c r="B919">
        <v>41270</v>
      </c>
      <c r="C919">
        <v>0</v>
      </c>
      <c r="D919" t="s">
        <v>1181</v>
      </c>
      <c r="E919" s="3">
        <v>100.5</v>
      </c>
      <c r="F919">
        <v>270</v>
      </c>
      <c r="G919" s="2" t="s">
        <v>528</v>
      </c>
      <c r="I919" s="2" t="s">
        <v>528</v>
      </c>
      <c r="J919" s="14" t="s">
        <v>8199</v>
      </c>
      <c r="K919" s="14" t="s">
        <v>8199</v>
      </c>
      <c r="L919" s="14" t="s">
        <v>8199</v>
      </c>
      <c r="M919" s="14" t="s">
        <v>8199</v>
      </c>
      <c r="N919" s="14" t="s">
        <v>8199</v>
      </c>
      <c r="O919" s="14" t="s">
        <v>8199</v>
      </c>
    </row>
    <row r="920" spans="1:15" x14ac:dyDescent="0.25">
      <c r="A920">
        <v>100</v>
      </c>
      <c r="B920">
        <v>41300</v>
      </c>
      <c r="C920">
        <v>5</v>
      </c>
      <c r="D920" t="s">
        <v>1182</v>
      </c>
      <c r="E920" s="3">
        <v>34.5</v>
      </c>
      <c r="F920">
        <v>270</v>
      </c>
      <c r="G920" s="2" t="s">
        <v>528</v>
      </c>
      <c r="I920" s="2" t="s">
        <v>528</v>
      </c>
      <c r="J920" s="14" t="s">
        <v>8199</v>
      </c>
      <c r="K920" s="14" t="s">
        <v>8199</v>
      </c>
      <c r="L920" s="14" t="s">
        <v>8199</v>
      </c>
      <c r="M920" s="14" t="s">
        <v>8199</v>
      </c>
      <c r="N920" s="14" t="s">
        <v>8199</v>
      </c>
      <c r="O920" s="14" t="s">
        <v>8199</v>
      </c>
    </row>
    <row r="921" spans="1:15" x14ac:dyDescent="0.25">
      <c r="A921">
        <v>100</v>
      </c>
      <c r="B921">
        <v>48850</v>
      </c>
      <c r="C921">
        <v>2</v>
      </c>
      <c r="D921" t="s">
        <v>1183</v>
      </c>
      <c r="E921" s="3">
        <v>0</v>
      </c>
      <c r="F921">
        <v>270</v>
      </c>
      <c r="G921" s="2" t="s">
        <v>528</v>
      </c>
      <c r="I921" s="2" t="s">
        <v>528</v>
      </c>
      <c r="J921" s="14" t="s">
        <v>8199</v>
      </c>
      <c r="K921" s="14" t="s">
        <v>8199</v>
      </c>
      <c r="L921" s="14" t="s">
        <v>8199</v>
      </c>
      <c r="M921" s="14" t="s">
        <v>8199</v>
      </c>
      <c r="N921" s="14" t="s">
        <v>8199</v>
      </c>
      <c r="O921" s="14" t="s">
        <v>8199</v>
      </c>
    </row>
    <row r="922" spans="1:15" x14ac:dyDescent="0.25">
      <c r="A922">
        <v>100</v>
      </c>
      <c r="B922">
        <v>48913</v>
      </c>
      <c r="C922">
        <v>8</v>
      </c>
      <c r="D922" t="s">
        <v>1184</v>
      </c>
      <c r="E922" s="3">
        <v>60.5</v>
      </c>
      <c r="F922">
        <v>270</v>
      </c>
      <c r="G922" s="2" t="s">
        <v>528</v>
      </c>
      <c r="I922" s="2" t="s">
        <v>528</v>
      </c>
      <c r="J922" s="14" t="s">
        <v>8199</v>
      </c>
      <c r="K922" s="14" t="s">
        <v>8199</v>
      </c>
      <c r="L922" s="14" t="s">
        <v>8199</v>
      </c>
      <c r="M922" s="14" t="s">
        <v>8199</v>
      </c>
      <c r="N922" s="14" t="s">
        <v>8199</v>
      </c>
      <c r="O922" s="14" t="s">
        <v>8199</v>
      </c>
    </row>
    <row r="923" spans="1:15" x14ac:dyDescent="0.25">
      <c r="A923">
        <v>100</v>
      </c>
      <c r="B923">
        <v>48914</v>
      </c>
      <c r="C923">
        <v>6</v>
      </c>
      <c r="D923" t="s">
        <v>1185</v>
      </c>
      <c r="E923" s="3">
        <v>60.5</v>
      </c>
      <c r="F923">
        <v>270</v>
      </c>
      <c r="G923" s="2" t="s">
        <v>528</v>
      </c>
      <c r="I923" s="2" t="s">
        <v>528</v>
      </c>
      <c r="J923" s="14" t="s">
        <v>8199</v>
      </c>
      <c r="K923" s="14" t="s">
        <v>8199</v>
      </c>
      <c r="L923" s="14" t="s">
        <v>8199</v>
      </c>
      <c r="M923" s="14" t="s">
        <v>8199</v>
      </c>
      <c r="N923" s="14" t="s">
        <v>8199</v>
      </c>
      <c r="O923" s="14" t="s">
        <v>8199</v>
      </c>
    </row>
    <row r="924" spans="1:15" x14ac:dyDescent="0.25">
      <c r="A924">
        <v>100</v>
      </c>
      <c r="B924">
        <v>48915</v>
      </c>
      <c r="C924">
        <v>3</v>
      </c>
      <c r="D924" t="s">
        <v>1186</v>
      </c>
      <c r="E924" s="3">
        <v>60.5</v>
      </c>
      <c r="F924">
        <v>270</v>
      </c>
      <c r="G924" s="2" t="s">
        <v>528</v>
      </c>
      <c r="I924" s="2" t="s">
        <v>528</v>
      </c>
      <c r="J924" s="14" t="s">
        <v>8199</v>
      </c>
      <c r="K924" s="14" t="s">
        <v>8199</v>
      </c>
      <c r="L924" s="14" t="s">
        <v>8199</v>
      </c>
      <c r="M924" s="14" t="s">
        <v>8199</v>
      </c>
      <c r="N924" s="14" t="s">
        <v>8199</v>
      </c>
      <c r="O924" s="14" t="s">
        <v>8199</v>
      </c>
    </row>
    <row r="925" spans="1:15" x14ac:dyDescent="0.25">
      <c r="A925">
        <v>100</v>
      </c>
      <c r="B925">
        <v>48917</v>
      </c>
      <c r="C925">
        <v>9</v>
      </c>
      <c r="D925" t="s">
        <v>1187</v>
      </c>
      <c r="E925" s="3">
        <v>60.5</v>
      </c>
      <c r="F925">
        <v>270</v>
      </c>
      <c r="G925" s="2" t="s">
        <v>528</v>
      </c>
      <c r="I925" s="2" t="s">
        <v>528</v>
      </c>
      <c r="J925" s="14" t="s">
        <v>8199</v>
      </c>
      <c r="K925" s="14" t="s">
        <v>8199</v>
      </c>
      <c r="L925" s="14" t="s">
        <v>8199</v>
      </c>
      <c r="M925" s="14" t="s">
        <v>8199</v>
      </c>
      <c r="N925" s="14" t="s">
        <v>8199</v>
      </c>
      <c r="O925" s="14" t="s">
        <v>8199</v>
      </c>
    </row>
    <row r="926" spans="1:15" x14ac:dyDescent="0.25">
      <c r="A926">
        <v>100</v>
      </c>
      <c r="B926">
        <v>48918</v>
      </c>
      <c r="C926">
        <v>7</v>
      </c>
      <c r="D926" t="s">
        <v>1188</v>
      </c>
      <c r="E926" s="3">
        <v>60.5</v>
      </c>
      <c r="F926">
        <v>270</v>
      </c>
      <c r="G926" s="2" t="s">
        <v>528</v>
      </c>
      <c r="I926" s="2" t="s">
        <v>528</v>
      </c>
      <c r="J926" s="14" t="s">
        <v>8199</v>
      </c>
      <c r="K926" s="14" t="s">
        <v>8199</v>
      </c>
      <c r="L926" s="14" t="s">
        <v>8199</v>
      </c>
      <c r="M926" s="14" t="s">
        <v>8199</v>
      </c>
      <c r="N926" s="14" t="s">
        <v>8199</v>
      </c>
      <c r="O926" s="14" t="s">
        <v>8199</v>
      </c>
    </row>
    <row r="927" spans="1:15" x14ac:dyDescent="0.25">
      <c r="A927">
        <v>100</v>
      </c>
      <c r="B927">
        <v>48921</v>
      </c>
      <c r="C927">
        <v>1</v>
      </c>
      <c r="D927" t="s">
        <v>1189</v>
      </c>
      <c r="E927" s="3">
        <v>100.5</v>
      </c>
      <c r="F927">
        <v>270</v>
      </c>
      <c r="G927" s="2" t="s">
        <v>528</v>
      </c>
      <c r="I927" s="2" t="s">
        <v>528</v>
      </c>
      <c r="J927" s="14" t="s">
        <v>8199</v>
      </c>
      <c r="K927" s="14" t="s">
        <v>8199</v>
      </c>
      <c r="L927" s="14" t="s">
        <v>8199</v>
      </c>
      <c r="M927" s="14" t="s">
        <v>8199</v>
      </c>
      <c r="N927" s="14" t="s">
        <v>8199</v>
      </c>
      <c r="O927" s="14" t="s">
        <v>8199</v>
      </c>
    </row>
    <row r="928" spans="1:15" x14ac:dyDescent="0.25">
      <c r="A928">
        <v>100</v>
      </c>
      <c r="B928">
        <v>48950</v>
      </c>
      <c r="C928">
        <v>0</v>
      </c>
      <c r="D928" t="s">
        <v>1190</v>
      </c>
      <c r="E928" s="3">
        <v>100.5</v>
      </c>
      <c r="F928">
        <v>270</v>
      </c>
      <c r="G928" s="2" t="s">
        <v>528</v>
      </c>
      <c r="I928" s="2" t="s">
        <v>528</v>
      </c>
      <c r="J928" s="14" t="s">
        <v>8199</v>
      </c>
      <c r="K928" s="14" t="s">
        <v>8199</v>
      </c>
      <c r="L928" s="14" t="s">
        <v>8199</v>
      </c>
      <c r="M928" s="14" t="s">
        <v>8199</v>
      </c>
      <c r="N928" s="14" t="s">
        <v>8199</v>
      </c>
      <c r="O928" s="14" t="s">
        <v>8199</v>
      </c>
    </row>
    <row r="929" spans="1:15" x14ac:dyDescent="0.25">
      <c r="A929">
        <v>100</v>
      </c>
      <c r="B929">
        <v>49000</v>
      </c>
      <c r="C929">
        <v>3</v>
      </c>
      <c r="D929" t="s">
        <v>1191</v>
      </c>
      <c r="E929" s="3">
        <v>100.5</v>
      </c>
      <c r="F929">
        <v>270</v>
      </c>
      <c r="G929" s="2" t="s">
        <v>517</v>
      </c>
      <c r="I929" s="2" t="s">
        <v>517</v>
      </c>
      <c r="J929" s="14" t="s">
        <v>8199</v>
      </c>
      <c r="K929" s="14" t="s">
        <v>8199</v>
      </c>
      <c r="L929" s="14" t="s">
        <v>8199</v>
      </c>
      <c r="M929" s="14" t="s">
        <v>8199</v>
      </c>
      <c r="N929" s="14" t="s">
        <v>8199</v>
      </c>
      <c r="O929" s="14" t="s">
        <v>8199</v>
      </c>
    </row>
    <row r="930" spans="1:15" x14ac:dyDescent="0.25">
      <c r="A930">
        <v>100</v>
      </c>
      <c r="B930">
        <v>49050</v>
      </c>
      <c r="C930">
        <v>8</v>
      </c>
      <c r="D930" t="s">
        <v>1192</v>
      </c>
      <c r="E930" s="3">
        <v>93.5</v>
      </c>
      <c r="F930">
        <v>270</v>
      </c>
      <c r="G930" s="2" t="s">
        <v>517</v>
      </c>
      <c r="I930" s="2" t="s">
        <v>517</v>
      </c>
      <c r="J930" s="14" t="s">
        <v>8199</v>
      </c>
      <c r="K930" s="14" t="s">
        <v>8199</v>
      </c>
      <c r="L930" s="14" t="s">
        <v>8199</v>
      </c>
      <c r="M930" s="14" t="s">
        <v>8199</v>
      </c>
      <c r="N930" s="14" t="s">
        <v>8199</v>
      </c>
      <c r="O930" s="14" t="s">
        <v>8199</v>
      </c>
    </row>
    <row r="931" spans="1:15" x14ac:dyDescent="0.25">
      <c r="A931">
        <v>100</v>
      </c>
      <c r="B931">
        <v>53250</v>
      </c>
      <c r="C931">
        <v>7</v>
      </c>
      <c r="D931" t="s">
        <v>1193</v>
      </c>
      <c r="E931" s="3">
        <v>13.5</v>
      </c>
      <c r="F931">
        <v>270</v>
      </c>
      <c r="G931" s="2" t="s">
        <v>517</v>
      </c>
      <c r="I931" s="2" t="s">
        <v>517</v>
      </c>
      <c r="J931" s="14" t="s">
        <v>8199</v>
      </c>
      <c r="K931" s="14" t="s">
        <v>8199</v>
      </c>
      <c r="L931" s="14" t="s">
        <v>8199</v>
      </c>
      <c r="M931" s="14" t="s">
        <v>8199</v>
      </c>
      <c r="N931" s="14" t="s">
        <v>8199</v>
      </c>
      <c r="O931" s="14" t="s">
        <v>8199</v>
      </c>
    </row>
    <row r="932" spans="1:15" x14ac:dyDescent="0.25">
      <c r="A932">
        <v>100</v>
      </c>
      <c r="B932">
        <v>53275</v>
      </c>
      <c r="C932">
        <v>4</v>
      </c>
      <c r="D932" t="s">
        <v>1194</v>
      </c>
      <c r="E932" s="3">
        <v>7</v>
      </c>
      <c r="F932">
        <v>270</v>
      </c>
      <c r="G932" s="2" t="s">
        <v>528</v>
      </c>
      <c r="I932" s="2" t="s">
        <v>528</v>
      </c>
      <c r="J932" s="14" t="s">
        <v>8199</v>
      </c>
      <c r="K932" s="14" t="s">
        <v>8199</v>
      </c>
      <c r="L932" s="14" t="s">
        <v>8199</v>
      </c>
      <c r="M932" s="14" t="s">
        <v>8199</v>
      </c>
      <c r="N932" s="14" t="s">
        <v>8199</v>
      </c>
      <c r="O932" s="14" t="s">
        <v>8199</v>
      </c>
    </row>
    <row r="933" spans="1:15" x14ac:dyDescent="0.25">
      <c r="A933">
        <v>100</v>
      </c>
      <c r="B933">
        <v>55950</v>
      </c>
      <c r="C933">
        <v>0</v>
      </c>
      <c r="D933" t="s">
        <v>1195</v>
      </c>
      <c r="E933" s="3">
        <v>0</v>
      </c>
      <c r="F933">
        <v>270</v>
      </c>
      <c r="G933" s="2" t="s">
        <v>517</v>
      </c>
      <c r="I933" s="2" t="s">
        <v>517</v>
      </c>
      <c r="J933" s="14" t="s">
        <v>8199</v>
      </c>
      <c r="K933" s="14" t="s">
        <v>8199</v>
      </c>
      <c r="L933" s="14" t="s">
        <v>8199</v>
      </c>
      <c r="M933" s="14" t="s">
        <v>8199</v>
      </c>
      <c r="N933" s="14" t="s">
        <v>8199</v>
      </c>
      <c r="O933" s="14" t="s">
        <v>8199</v>
      </c>
    </row>
    <row r="934" spans="1:15" x14ac:dyDescent="0.25">
      <c r="A934">
        <v>100</v>
      </c>
      <c r="B934">
        <v>56010</v>
      </c>
      <c r="C934">
        <v>2</v>
      </c>
      <c r="D934" t="s">
        <v>1196</v>
      </c>
      <c r="E934" s="3">
        <v>26.5</v>
      </c>
      <c r="F934">
        <v>270</v>
      </c>
      <c r="G934" s="2" t="s">
        <v>528</v>
      </c>
      <c r="I934" s="2" t="s">
        <v>528</v>
      </c>
      <c r="J934" s="14" t="s">
        <v>8199</v>
      </c>
      <c r="K934" s="14" t="s">
        <v>8199</v>
      </c>
      <c r="L934" s="14" t="s">
        <v>8199</v>
      </c>
      <c r="M934" s="14" t="s">
        <v>8199</v>
      </c>
      <c r="N934" s="14" t="s">
        <v>8199</v>
      </c>
      <c r="O934" s="14" t="s">
        <v>8199</v>
      </c>
    </row>
    <row r="935" spans="1:15" x14ac:dyDescent="0.25">
      <c r="A935">
        <v>100</v>
      </c>
      <c r="B935">
        <v>56050</v>
      </c>
      <c r="C935">
        <v>8</v>
      </c>
      <c r="D935" t="s">
        <v>1197</v>
      </c>
      <c r="E935" s="3">
        <v>10</v>
      </c>
      <c r="F935">
        <v>270</v>
      </c>
      <c r="G935" s="2" t="s">
        <v>528</v>
      </c>
      <c r="I935" s="2" t="s">
        <v>528</v>
      </c>
      <c r="J935" s="14" t="s">
        <v>8199</v>
      </c>
      <c r="K935" s="14" t="s">
        <v>8199</v>
      </c>
      <c r="L935" s="14" t="s">
        <v>8199</v>
      </c>
      <c r="M935" s="14" t="s">
        <v>8199</v>
      </c>
      <c r="N935" s="14" t="s">
        <v>8199</v>
      </c>
      <c r="O935" s="14" t="s">
        <v>8199</v>
      </c>
    </row>
    <row r="936" spans="1:15" x14ac:dyDescent="0.25">
      <c r="A936">
        <v>100</v>
      </c>
      <c r="B936">
        <v>56100</v>
      </c>
      <c r="C936">
        <v>1</v>
      </c>
      <c r="D936" t="s">
        <v>1198</v>
      </c>
      <c r="E936" s="3">
        <v>12.5</v>
      </c>
      <c r="F936">
        <v>270</v>
      </c>
      <c r="G936" s="2" t="s">
        <v>528</v>
      </c>
      <c r="I936" s="2" t="s">
        <v>528</v>
      </c>
      <c r="J936" s="14" t="s">
        <v>8199</v>
      </c>
      <c r="K936" s="14" t="s">
        <v>8199</v>
      </c>
      <c r="L936" s="14" t="s">
        <v>8199</v>
      </c>
      <c r="M936" s="14" t="s">
        <v>8199</v>
      </c>
      <c r="N936" s="14" t="s">
        <v>8199</v>
      </c>
      <c r="O936" s="14" t="s">
        <v>8199</v>
      </c>
    </row>
    <row r="937" spans="1:15" x14ac:dyDescent="0.25">
      <c r="A937">
        <v>100</v>
      </c>
      <c r="B937">
        <v>56110</v>
      </c>
      <c r="C937">
        <v>0</v>
      </c>
      <c r="D937" t="s">
        <v>1199</v>
      </c>
      <c r="E937" s="3">
        <v>8</v>
      </c>
      <c r="F937">
        <v>270</v>
      </c>
      <c r="G937" s="2" t="s">
        <v>528</v>
      </c>
      <c r="I937" s="2" t="s">
        <v>528</v>
      </c>
      <c r="J937" s="14" t="s">
        <v>8199</v>
      </c>
      <c r="K937" s="14" t="s">
        <v>8199</v>
      </c>
      <c r="L937" s="14" t="s">
        <v>8199</v>
      </c>
      <c r="M937" s="14" t="s">
        <v>8199</v>
      </c>
      <c r="N937" s="14" t="s">
        <v>8199</v>
      </c>
      <c r="O937" s="14" t="s">
        <v>8199</v>
      </c>
    </row>
    <row r="938" spans="1:15" x14ac:dyDescent="0.25">
      <c r="A938">
        <v>100</v>
      </c>
      <c r="B938">
        <v>56150</v>
      </c>
      <c r="C938">
        <v>6</v>
      </c>
      <c r="D938" t="s">
        <v>1200</v>
      </c>
      <c r="E938" s="3">
        <v>47.5</v>
      </c>
      <c r="F938">
        <v>270</v>
      </c>
      <c r="G938" s="2" t="s">
        <v>528</v>
      </c>
      <c r="I938" s="2" t="s">
        <v>528</v>
      </c>
      <c r="J938" s="14" t="s">
        <v>8199</v>
      </c>
      <c r="K938" s="14" t="s">
        <v>8199</v>
      </c>
      <c r="L938" s="14" t="s">
        <v>8199</v>
      </c>
      <c r="M938" s="14" t="s">
        <v>8199</v>
      </c>
      <c r="N938" s="14" t="s">
        <v>8199</v>
      </c>
      <c r="O938" s="14" t="s">
        <v>8199</v>
      </c>
    </row>
    <row r="939" spans="1:15" x14ac:dyDescent="0.25">
      <c r="A939">
        <v>100</v>
      </c>
      <c r="B939">
        <v>56200</v>
      </c>
      <c r="C939">
        <v>9</v>
      </c>
      <c r="D939" t="s">
        <v>1201</v>
      </c>
      <c r="E939" s="3">
        <v>80.5</v>
      </c>
      <c r="F939">
        <v>270</v>
      </c>
      <c r="G939" s="2" t="s">
        <v>528</v>
      </c>
      <c r="I939" s="2" t="s">
        <v>528</v>
      </c>
      <c r="J939" s="14" t="s">
        <v>8199</v>
      </c>
      <c r="K939" s="14" t="s">
        <v>8199</v>
      </c>
      <c r="L939" s="14" t="s">
        <v>8199</v>
      </c>
      <c r="M939" s="14" t="s">
        <v>8199</v>
      </c>
      <c r="N939" s="14" t="s">
        <v>8199</v>
      </c>
      <c r="O939" s="14" t="s">
        <v>8199</v>
      </c>
    </row>
    <row r="940" spans="1:15" x14ac:dyDescent="0.25">
      <c r="A940">
        <v>100</v>
      </c>
      <c r="B940">
        <v>56250</v>
      </c>
      <c r="C940">
        <v>4</v>
      </c>
      <c r="D940" t="s">
        <v>1202</v>
      </c>
      <c r="E940" s="3">
        <v>8</v>
      </c>
      <c r="F940">
        <v>270</v>
      </c>
      <c r="G940" s="2" t="s">
        <v>528</v>
      </c>
      <c r="I940" s="2" t="s">
        <v>528</v>
      </c>
      <c r="J940" s="14" t="s">
        <v>8199</v>
      </c>
      <c r="K940" s="14" t="s">
        <v>8199</v>
      </c>
      <c r="L940" s="14" t="s">
        <v>8199</v>
      </c>
      <c r="M940" s="14" t="s">
        <v>8199</v>
      </c>
      <c r="N940" s="14" t="s">
        <v>8199</v>
      </c>
      <c r="O940" s="14" t="s">
        <v>8199</v>
      </c>
    </row>
    <row r="941" spans="1:15" x14ac:dyDescent="0.25">
      <c r="A941">
        <v>100</v>
      </c>
      <c r="B941">
        <v>56275</v>
      </c>
      <c r="C941">
        <v>1</v>
      </c>
      <c r="D941" t="s">
        <v>1203</v>
      </c>
      <c r="E941" s="3">
        <v>96</v>
      </c>
      <c r="F941">
        <v>270</v>
      </c>
      <c r="G941" s="2" t="s">
        <v>528</v>
      </c>
      <c r="I941" s="2" t="s">
        <v>528</v>
      </c>
      <c r="J941" s="14" t="s">
        <v>8199</v>
      </c>
      <c r="K941" s="14" t="s">
        <v>8199</v>
      </c>
      <c r="L941" s="14" t="s">
        <v>8199</v>
      </c>
      <c r="M941" s="14" t="s">
        <v>8199</v>
      </c>
      <c r="N941" s="14" t="s">
        <v>8199</v>
      </c>
      <c r="O941" s="14" t="s">
        <v>8199</v>
      </c>
    </row>
    <row r="942" spans="1:15" x14ac:dyDescent="0.25">
      <c r="A942">
        <v>100</v>
      </c>
      <c r="B942">
        <v>56300</v>
      </c>
      <c r="C942">
        <v>7</v>
      </c>
      <c r="D942" t="s">
        <v>1204</v>
      </c>
      <c r="E942" s="3">
        <v>93.5</v>
      </c>
      <c r="F942">
        <v>270</v>
      </c>
      <c r="G942" s="2" t="s">
        <v>528</v>
      </c>
      <c r="I942" s="2" t="s">
        <v>528</v>
      </c>
      <c r="J942" s="14" t="s">
        <v>8199</v>
      </c>
      <c r="K942" s="14" t="s">
        <v>8199</v>
      </c>
      <c r="L942" s="14" t="s">
        <v>8199</v>
      </c>
      <c r="M942" s="14" t="s">
        <v>8199</v>
      </c>
      <c r="N942" s="14" t="s">
        <v>8199</v>
      </c>
      <c r="O942" s="14" t="s">
        <v>8199</v>
      </c>
    </row>
    <row r="943" spans="1:15" x14ac:dyDescent="0.25">
      <c r="A943">
        <v>100</v>
      </c>
      <c r="B943">
        <v>56350</v>
      </c>
      <c r="C943">
        <v>2</v>
      </c>
      <c r="D943" t="s">
        <v>1205</v>
      </c>
      <c r="E943" s="3">
        <v>8</v>
      </c>
      <c r="F943">
        <v>270</v>
      </c>
      <c r="G943" s="2" t="s">
        <v>528</v>
      </c>
      <c r="I943" s="2" t="s">
        <v>528</v>
      </c>
      <c r="J943" s="14" t="s">
        <v>8199</v>
      </c>
      <c r="K943" s="14" t="s">
        <v>8199</v>
      </c>
      <c r="L943" s="14" t="s">
        <v>8199</v>
      </c>
      <c r="M943" s="14" t="s">
        <v>8199</v>
      </c>
      <c r="N943" s="14" t="s">
        <v>8199</v>
      </c>
      <c r="O943" s="14" t="s">
        <v>8199</v>
      </c>
    </row>
    <row r="944" spans="1:15" x14ac:dyDescent="0.25">
      <c r="A944">
        <v>100</v>
      </c>
      <c r="B944">
        <v>56400</v>
      </c>
      <c r="C944">
        <v>5</v>
      </c>
      <c r="D944" t="s">
        <v>1206</v>
      </c>
      <c r="E944" s="3">
        <v>74</v>
      </c>
      <c r="F944">
        <v>270</v>
      </c>
      <c r="G944" s="2" t="s">
        <v>528</v>
      </c>
      <c r="I944" s="2" t="s">
        <v>528</v>
      </c>
      <c r="J944" s="14" t="s">
        <v>8199</v>
      </c>
      <c r="K944" s="14" t="s">
        <v>8199</v>
      </c>
      <c r="L944" s="14" t="s">
        <v>8199</v>
      </c>
      <c r="M944" s="14" t="s">
        <v>8199</v>
      </c>
      <c r="N944" s="14" t="s">
        <v>8199</v>
      </c>
      <c r="O944" s="14" t="s">
        <v>8199</v>
      </c>
    </row>
    <row r="945" spans="1:15" x14ac:dyDescent="0.25">
      <c r="A945">
        <v>100</v>
      </c>
      <c r="B945">
        <v>56450</v>
      </c>
      <c r="C945">
        <v>0</v>
      </c>
      <c r="D945" t="s">
        <v>1207</v>
      </c>
      <c r="E945" s="3">
        <v>13.5</v>
      </c>
      <c r="F945">
        <v>270</v>
      </c>
      <c r="G945" s="2" t="s">
        <v>528</v>
      </c>
      <c r="I945" s="2" t="s">
        <v>528</v>
      </c>
      <c r="J945" s="14" t="s">
        <v>8199</v>
      </c>
      <c r="K945" s="14" t="s">
        <v>8199</v>
      </c>
      <c r="L945" s="14" t="s">
        <v>8199</v>
      </c>
      <c r="M945" s="14" t="s">
        <v>8199</v>
      </c>
      <c r="N945" s="14" t="s">
        <v>8199</v>
      </c>
      <c r="O945" s="14" t="s">
        <v>8199</v>
      </c>
    </row>
    <row r="946" spans="1:15" x14ac:dyDescent="0.25">
      <c r="A946">
        <v>100</v>
      </c>
      <c r="B946">
        <v>56500</v>
      </c>
      <c r="C946">
        <v>2</v>
      </c>
      <c r="D946" t="s">
        <v>1208</v>
      </c>
      <c r="E946" s="3">
        <v>14</v>
      </c>
      <c r="F946">
        <v>270</v>
      </c>
      <c r="G946" s="2" t="s">
        <v>528</v>
      </c>
      <c r="H946" s="2"/>
      <c r="I946" s="2" t="s">
        <v>528</v>
      </c>
      <c r="J946" s="14" t="s">
        <v>8199</v>
      </c>
      <c r="K946" s="14" t="s">
        <v>8199</v>
      </c>
      <c r="L946" s="14" t="s">
        <v>8199</v>
      </c>
      <c r="M946" s="14" t="s">
        <v>8199</v>
      </c>
      <c r="N946" s="14" t="s">
        <v>8199</v>
      </c>
      <c r="O946" s="14" t="s">
        <v>8199</v>
      </c>
    </row>
    <row r="947" spans="1:15" x14ac:dyDescent="0.25">
      <c r="A947">
        <v>100</v>
      </c>
      <c r="B947">
        <v>56550</v>
      </c>
      <c r="C947">
        <v>7</v>
      </c>
      <c r="D947" t="s">
        <v>1209</v>
      </c>
      <c r="E947" s="3">
        <v>15.5</v>
      </c>
      <c r="F947">
        <v>270</v>
      </c>
      <c r="G947" s="2" t="s">
        <v>528</v>
      </c>
      <c r="I947" s="2" t="s">
        <v>528</v>
      </c>
      <c r="J947" s="14" t="s">
        <v>8199</v>
      </c>
      <c r="K947" s="14" t="s">
        <v>8199</v>
      </c>
      <c r="L947" s="14" t="s">
        <v>8199</v>
      </c>
      <c r="M947" s="14" t="s">
        <v>8199</v>
      </c>
      <c r="N947" s="14" t="s">
        <v>8199</v>
      </c>
      <c r="O947" s="14" t="s">
        <v>8199</v>
      </c>
    </row>
    <row r="948" spans="1:15" x14ac:dyDescent="0.25">
      <c r="A948">
        <v>100</v>
      </c>
      <c r="B948">
        <v>56585</v>
      </c>
      <c r="C948">
        <v>3</v>
      </c>
      <c r="D948" t="s">
        <v>1210</v>
      </c>
      <c r="E948" s="3">
        <v>2.5</v>
      </c>
      <c r="F948">
        <v>270</v>
      </c>
      <c r="G948" s="2" t="s">
        <v>528</v>
      </c>
      <c r="I948" s="2" t="s">
        <v>528</v>
      </c>
      <c r="J948" s="14" t="s">
        <v>8199</v>
      </c>
      <c r="K948" s="14" t="s">
        <v>8199</v>
      </c>
      <c r="L948" s="14" t="s">
        <v>8199</v>
      </c>
      <c r="M948" s="14" t="s">
        <v>8199</v>
      </c>
      <c r="N948" s="14" t="s">
        <v>8199</v>
      </c>
      <c r="O948" s="14" t="s">
        <v>8199</v>
      </c>
    </row>
    <row r="949" spans="1:15" x14ac:dyDescent="0.25">
      <c r="A949">
        <v>100</v>
      </c>
      <c r="B949">
        <v>56600</v>
      </c>
      <c r="C949">
        <v>0</v>
      </c>
      <c r="D949" t="s">
        <v>1211</v>
      </c>
      <c r="E949" s="3">
        <v>80.5</v>
      </c>
      <c r="F949">
        <v>270</v>
      </c>
      <c r="G949" s="2" t="s">
        <v>528</v>
      </c>
      <c r="I949" s="2" t="s">
        <v>528</v>
      </c>
      <c r="J949" s="14" t="s">
        <v>8199</v>
      </c>
      <c r="K949" s="14" t="s">
        <v>8199</v>
      </c>
      <c r="L949" s="14" t="s">
        <v>8199</v>
      </c>
      <c r="M949" s="14" t="s">
        <v>8199</v>
      </c>
      <c r="N949" s="14" t="s">
        <v>8199</v>
      </c>
      <c r="O949" s="14" t="s">
        <v>8199</v>
      </c>
    </row>
    <row r="950" spans="1:15" x14ac:dyDescent="0.25">
      <c r="A950">
        <v>100</v>
      </c>
      <c r="B950">
        <v>56650</v>
      </c>
      <c r="C950">
        <v>5</v>
      </c>
      <c r="D950" t="s">
        <v>1212</v>
      </c>
      <c r="E950" s="3">
        <v>87</v>
      </c>
      <c r="F950">
        <v>270</v>
      </c>
      <c r="G950" s="2" t="s">
        <v>528</v>
      </c>
      <c r="I950" s="2" t="s">
        <v>528</v>
      </c>
      <c r="J950" s="14" t="s">
        <v>8199</v>
      </c>
      <c r="K950" s="14" t="s">
        <v>8199</v>
      </c>
      <c r="L950" s="14" t="s">
        <v>8199</v>
      </c>
      <c r="M950" s="14" t="s">
        <v>8199</v>
      </c>
      <c r="N950" s="14" t="s">
        <v>8199</v>
      </c>
      <c r="O950" s="14" t="s">
        <v>8199</v>
      </c>
    </row>
    <row r="951" spans="1:15" x14ac:dyDescent="0.25">
      <c r="A951">
        <v>100</v>
      </c>
      <c r="B951">
        <v>56700</v>
      </c>
      <c r="C951">
        <v>8</v>
      </c>
      <c r="D951" t="s">
        <v>1213</v>
      </c>
      <c r="E951" s="3">
        <v>8</v>
      </c>
      <c r="F951">
        <v>270</v>
      </c>
      <c r="G951" s="2" t="s">
        <v>528</v>
      </c>
      <c r="I951" s="2" t="s">
        <v>528</v>
      </c>
      <c r="J951" s="14" t="s">
        <v>8199</v>
      </c>
      <c r="K951" s="14" t="s">
        <v>8199</v>
      </c>
      <c r="L951" s="14" t="s">
        <v>8199</v>
      </c>
      <c r="M951" s="14" t="s">
        <v>8199</v>
      </c>
      <c r="N951" s="14" t="s">
        <v>8199</v>
      </c>
      <c r="O951" s="14" t="s">
        <v>8199</v>
      </c>
    </row>
    <row r="952" spans="1:15" x14ac:dyDescent="0.25">
      <c r="A952">
        <v>100</v>
      </c>
      <c r="B952">
        <v>56750</v>
      </c>
      <c r="C952">
        <v>3</v>
      </c>
      <c r="D952" t="s">
        <v>1214</v>
      </c>
      <c r="E952" s="3">
        <v>80.5</v>
      </c>
      <c r="F952">
        <v>270</v>
      </c>
      <c r="G952" s="2" t="s">
        <v>528</v>
      </c>
      <c r="I952" s="2" t="s">
        <v>528</v>
      </c>
      <c r="J952" s="14" t="s">
        <v>8199</v>
      </c>
      <c r="K952" s="14" t="s">
        <v>8199</v>
      </c>
      <c r="L952" s="14" t="s">
        <v>8199</v>
      </c>
      <c r="M952" s="14" t="s">
        <v>8199</v>
      </c>
      <c r="N952" s="14" t="s">
        <v>8199</v>
      </c>
      <c r="O952" s="14" t="s">
        <v>8199</v>
      </c>
    </row>
    <row r="953" spans="1:15" x14ac:dyDescent="0.25">
      <c r="A953">
        <v>100</v>
      </c>
      <c r="B953">
        <v>56800</v>
      </c>
      <c r="C953">
        <v>6</v>
      </c>
      <c r="D953" t="s">
        <v>1215</v>
      </c>
      <c r="E953" s="3">
        <v>13.5</v>
      </c>
      <c r="F953">
        <v>270</v>
      </c>
      <c r="G953" s="2" t="s">
        <v>528</v>
      </c>
      <c r="I953" s="2" t="s">
        <v>528</v>
      </c>
      <c r="J953" s="14" t="s">
        <v>8199</v>
      </c>
      <c r="K953" s="14" t="s">
        <v>8199</v>
      </c>
      <c r="L953" s="14" t="s">
        <v>8199</v>
      </c>
      <c r="M953" s="14" t="s">
        <v>8199</v>
      </c>
      <c r="N953" s="14" t="s">
        <v>8199</v>
      </c>
      <c r="O953" s="14" t="s">
        <v>8199</v>
      </c>
    </row>
    <row r="954" spans="1:15" x14ac:dyDescent="0.25">
      <c r="A954">
        <v>100</v>
      </c>
      <c r="B954">
        <v>56825</v>
      </c>
      <c r="C954">
        <v>3</v>
      </c>
      <c r="D954" t="s">
        <v>1216</v>
      </c>
      <c r="E954" s="3">
        <v>22</v>
      </c>
      <c r="F954">
        <v>274</v>
      </c>
      <c r="G954" s="2" t="s">
        <v>1217</v>
      </c>
      <c r="H954" s="2"/>
      <c r="I954" s="2" t="s">
        <v>1217</v>
      </c>
      <c r="J954" s="14" t="s">
        <v>8199</v>
      </c>
      <c r="K954" s="14" t="s">
        <v>8199</v>
      </c>
      <c r="L954" s="14" t="s">
        <v>8199</v>
      </c>
      <c r="M954" s="14" t="s">
        <v>8199</v>
      </c>
      <c r="N954" s="14" t="s">
        <v>8199</v>
      </c>
      <c r="O954" s="14" t="s">
        <v>8199</v>
      </c>
    </row>
    <row r="955" spans="1:15" x14ac:dyDescent="0.25">
      <c r="A955">
        <v>100</v>
      </c>
      <c r="B955">
        <v>56850</v>
      </c>
      <c r="C955">
        <v>1</v>
      </c>
      <c r="D955" t="s">
        <v>1218</v>
      </c>
      <c r="E955" s="3">
        <v>15.5</v>
      </c>
      <c r="F955">
        <v>270</v>
      </c>
      <c r="G955" s="2" t="s">
        <v>528</v>
      </c>
      <c r="I955" s="2" t="s">
        <v>528</v>
      </c>
      <c r="J955" s="14" t="s">
        <v>8199</v>
      </c>
      <c r="K955" s="14" t="s">
        <v>8199</v>
      </c>
      <c r="L955" s="14" t="s">
        <v>8199</v>
      </c>
      <c r="M955" s="14" t="s">
        <v>8199</v>
      </c>
      <c r="N955" s="14" t="s">
        <v>8199</v>
      </c>
      <c r="O955" s="14" t="s">
        <v>8199</v>
      </c>
    </row>
    <row r="956" spans="1:15" x14ac:dyDescent="0.25">
      <c r="A956">
        <v>100</v>
      </c>
      <c r="B956">
        <v>56900</v>
      </c>
      <c r="C956">
        <v>4</v>
      </c>
      <c r="D956" t="s">
        <v>1219</v>
      </c>
      <c r="E956" s="3">
        <v>21</v>
      </c>
      <c r="F956">
        <v>270</v>
      </c>
      <c r="G956" s="2" t="s">
        <v>528</v>
      </c>
      <c r="I956" s="2" t="s">
        <v>528</v>
      </c>
      <c r="J956" s="14" t="s">
        <v>8199</v>
      </c>
      <c r="K956" s="14" t="s">
        <v>8199</v>
      </c>
      <c r="L956" s="14" t="s">
        <v>8199</v>
      </c>
      <c r="M956" s="14" t="s">
        <v>8199</v>
      </c>
      <c r="N956" s="14" t="s">
        <v>8199</v>
      </c>
      <c r="O956" s="14" t="s">
        <v>8199</v>
      </c>
    </row>
    <row r="957" spans="1:15" x14ac:dyDescent="0.25">
      <c r="A957">
        <v>100</v>
      </c>
      <c r="B957">
        <v>56935</v>
      </c>
      <c r="C957">
        <v>0</v>
      </c>
      <c r="D957" t="s">
        <v>1220</v>
      </c>
      <c r="E957" s="3">
        <v>10</v>
      </c>
      <c r="F957">
        <v>270</v>
      </c>
      <c r="G957" s="2" t="s">
        <v>528</v>
      </c>
      <c r="I957" s="2" t="s">
        <v>528</v>
      </c>
      <c r="J957" s="14" t="s">
        <v>8199</v>
      </c>
      <c r="K957" s="14" t="s">
        <v>8199</v>
      </c>
      <c r="L957" s="14" t="s">
        <v>8199</v>
      </c>
      <c r="M957" s="14" t="s">
        <v>8199</v>
      </c>
      <c r="N957" s="14" t="s">
        <v>8199</v>
      </c>
      <c r="O957" s="14" t="s">
        <v>8199</v>
      </c>
    </row>
    <row r="958" spans="1:15" x14ac:dyDescent="0.25">
      <c r="A958">
        <v>100</v>
      </c>
      <c r="B958">
        <v>56950</v>
      </c>
      <c r="C958">
        <v>9</v>
      </c>
      <c r="D958" t="s">
        <v>1221</v>
      </c>
      <c r="E958" s="3">
        <v>21</v>
      </c>
      <c r="F958">
        <v>270</v>
      </c>
      <c r="G958" s="2" t="s">
        <v>528</v>
      </c>
      <c r="I958" s="2" t="s">
        <v>528</v>
      </c>
      <c r="J958" s="14" t="s">
        <v>8199</v>
      </c>
      <c r="K958" s="14" t="s">
        <v>8199</v>
      </c>
      <c r="L958" s="14" t="s">
        <v>8199</v>
      </c>
      <c r="M958" s="14" t="s">
        <v>8199</v>
      </c>
      <c r="N958" s="14" t="s">
        <v>8199</v>
      </c>
      <c r="O958" s="14" t="s">
        <v>8199</v>
      </c>
    </row>
    <row r="959" spans="1:15" x14ac:dyDescent="0.25">
      <c r="A959">
        <v>100</v>
      </c>
      <c r="B959">
        <v>56990</v>
      </c>
      <c r="C959">
        <v>5</v>
      </c>
      <c r="D959" t="s">
        <v>1222</v>
      </c>
      <c r="E959" s="3">
        <v>34.5</v>
      </c>
      <c r="F959">
        <v>270</v>
      </c>
      <c r="G959" s="2" t="s">
        <v>528</v>
      </c>
      <c r="I959" s="2" t="s">
        <v>528</v>
      </c>
      <c r="J959" s="14" t="s">
        <v>8199</v>
      </c>
      <c r="K959" s="14" t="s">
        <v>8199</v>
      </c>
      <c r="L959" s="14" t="s">
        <v>8199</v>
      </c>
      <c r="M959" s="14" t="s">
        <v>8199</v>
      </c>
      <c r="N959" s="14" t="s">
        <v>8199</v>
      </c>
      <c r="O959" s="14" t="s">
        <v>8199</v>
      </c>
    </row>
    <row r="960" spans="1:15" x14ac:dyDescent="0.25">
      <c r="A960">
        <v>100</v>
      </c>
      <c r="B960">
        <v>57000</v>
      </c>
      <c r="C960">
        <v>2</v>
      </c>
      <c r="D960" t="s">
        <v>1223</v>
      </c>
      <c r="E960" s="3">
        <v>53</v>
      </c>
      <c r="F960">
        <v>270</v>
      </c>
      <c r="G960" s="2" t="s">
        <v>528</v>
      </c>
      <c r="I960" s="2" t="s">
        <v>528</v>
      </c>
      <c r="J960" s="14" t="s">
        <v>8199</v>
      </c>
      <c r="K960" s="14" t="s">
        <v>8199</v>
      </c>
      <c r="L960" s="14" t="s">
        <v>8199</v>
      </c>
      <c r="M960" s="14" t="s">
        <v>8199</v>
      </c>
      <c r="N960" s="14" t="s">
        <v>8199</v>
      </c>
      <c r="O960" s="14" t="s">
        <v>8199</v>
      </c>
    </row>
    <row r="961" spans="1:15" x14ac:dyDescent="0.25">
      <c r="A961">
        <v>100</v>
      </c>
      <c r="B961">
        <v>57020</v>
      </c>
      <c r="C961">
        <v>0</v>
      </c>
      <c r="D961" t="s">
        <v>1224</v>
      </c>
      <c r="E961" s="3">
        <v>13.5</v>
      </c>
      <c r="F961">
        <v>270</v>
      </c>
      <c r="G961" s="2" t="s">
        <v>528</v>
      </c>
      <c r="I961" s="2" t="s">
        <v>528</v>
      </c>
      <c r="J961" s="14" t="s">
        <v>8199</v>
      </c>
      <c r="K961" s="14" t="s">
        <v>8199</v>
      </c>
      <c r="L961" s="14" t="s">
        <v>8199</v>
      </c>
      <c r="M961" s="14" t="s">
        <v>8199</v>
      </c>
      <c r="N961" s="14" t="s">
        <v>8199</v>
      </c>
      <c r="O961" s="14" t="s">
        <v>8199</v>
      </c>
    </row>
    <row r="962" spans="1:15" x14ac:dyDescent="0.25">
      <c r="A962">
        <v>100</v>
      </c>
      <c r="B962">
        <v>57030</v>
      </c>
      <c r="C962">
        <v>9</v>
      </c>
      <c r="D962" t="s">
        <v>1225</v>
      </c>
      <c r="E962" s="3">
        <v>37.5</v>
      </c>
      <c r="F962">
        <v>270</v>
      </c>
      <c r="G962" s="2" t="s">
        <v>528</v>
      </c>
      <c r="I962" s="2" t="s">
        <v>528</v>
      </c>
      <c r="J962" s="14" t="s">
        <v>8199</v>
      </c>
      <c r="K962" s="14" t="s">
        <v>8199</v>
      </c>
      <c r="L962" s="14" t="s">
        <v>8199</v>
      </c>
      <c r="M962" s="14" t="s">
        <v>8199</v>
      </c>
      <c r="N962" s="14" t="s">
        <v>8199</v>
      </c>
      <c r="O962" s="14" t="s">
        <v>8199</v>
      </c>
    </row>
    <row r="963" spans="1:15" x14ac:dyDescent="0.25">
      <c r="A963">
        <v>100</v>
      </c>
      <c r="B963">
        <v>57050</v>
      </c>
      <c r="C963">
        <v>7</v>
      </c>
      <c r="D963" t="s">
        <v>1226</v>
      </c>
      <c r="E963" s="3">
        <v>8</v>
      </c>
      <c r="F963">
        <v>270</v>
      </c>
      <c r="G963" s="2" t="s">
        <v>528</v>
      </c>
      <c r="I963" s="2" t="s">
        <v>528</v>
      </c>
      <c r="J963" s="14" t="s">
        <v>8199</v>
      </c>
      <c r="K963" s="14" t="s">
        <v>8199</v>
      </c>
      <c r="L963" s="14" t="s">
        <v>8199</v>
      </c>
      <c r="M963" s="14" t="s">
        <v>8199</v>
      </c>
      <c r="N963" s="14" t="s">
        <v>8199</v>
      </c>
      <c r="O963" s="14" t="s">
        <v>8199</v>
      </c>
    </row>
    <row r="964" spans="1:15" x14ac:dyDescent="0.25">
      <c r="A964">
        <v>100</v>
      </c>
      <c r="B964">
        <v>57100</v>
      </c>
      <c r="C964">
        <v>0</v>
      </c>
      <c r="D964" t="s">
        <v>1227</v>
      </c>
      <c r="E964" s="3">
        <v>23.5</v>
      </c>
      <c r="F964">
        <v>270</v>
      </c>
      <c r="G964" s="2" t="s">
        <v>528</v>
      </c>
      <c r="I964" s="2" t="s">
        <v>528</v>
      </c>
      <c r="J964" s="14" t="s">
        <v>8199</v>
      </c>
      <c r="K964" s="14" t="s">
        <v>8199</v>
      </c>
      <c r="L964" s="14" t="s">
        <v>8199</v>
      </c>
      <c r="M964" s="14" t="s">
        <v>8199</v>
      </c>
      <c r="N964" s="14" t="s">
        <v>8199</v>
      </c>
      <c r="O964" s="14" t="s">
        <v>8199</v>
      </c>
    </row>
    <row r="965" spans="1:15" x14ac:dyDescent="0.25">
      <c r="A965">
        <v>100</v>
      </c>
      <c r="B965">
        <v>57150</v>
      </c>
      <c r="C965">
        <v>5</v>
      </c>
      <c r="D965" t="s">
        <v>1228</v>
      </c>
      <c r="E965" s="3">
        <v>100.5</v>
      </c>
      <c r="F965">
        <v>270</v>
      </c>
      <c r="G965" s="2" t="s">
        <v>528</v>
      </c>
      <c r="I965" s="2" t="s">
        <v>528</v>
      </c>
      <c r="J965" s="14" t="s">
        <v>8199</v>
      </c>
      <c r="K965" s="14" t="s">
        <v>8199</v>
      </c>
      <c r="L965" s="14" t="s">
        <v>8199</v>
      </c>
      <c r="M965" s="14" t="s">
        <v>8199</v>
      </c>
      <c r="N965" s="14" t="s">
        <v>8199</v>
      </c>
      <c r="O965" s="14" t="s">
        <v>8199</v>
      </c>
    </row>
    <row r="966" spans="1:15" x14ac:dyDescent="0.25">
      <c r="A966">
        <v>100</v>
      </c>
      <c r="B966">
        <v>57200</v>
      </c>
      <c r="C966">
        <v>8</v>
      </c>
      <c r="D966" t="s">
        <v>1229</v>
      </c>
      <c r="E966" s="3">
        <v>93.5</v>
      </c>
      <c r="F966">
        <v>270</v>
      </c>
      <c r="G966" s="2" t="s">
        <v>528</v>
      </c>
      <c r="I966" s="2" t="s">
        <v>528</v>
      </c>
      <c r="J966" s="14" t="s">
        <v>8199</v>
      </c>
      <c r="K966" s="14" t="s">
        <v>8199</v>
      </c>
      <c r="L966" s="14" t="s">
        <v>8199</v>
      </c>
      <c r="M966" s="14" t="s">
        <v>8199</v>
      </c>
      <c r="N966" s="14" t="s">
        <v>8199</v>
      </c>
      <c r="O966" s="14" t="s">
        <v>8199</v>
      </c>
    </row>
    <row r="967" spans="1:15" x14ac:dyDescent="0.25">
      <c r="A967">
        <v>100</v>
      </c>
      <c r="B967">
        <v>57250</v>
      </c>
      <c r="C967">
        <v>3</v>
      </c>
      <c r="D967" t="s">
        <v>1230</v>
      </c>
      <c r="E967" s="3">
        <v>107</v>
      </c>
      <c r="F967">
        <v>270</v>
      </c>
      <c r="G967" s="2" t="s">
        <v>528</v>
      </c>
      <c r="I967" s="2" t="s">
        <v>528</v>
      </c>
      <c r="J967" s="14" t="s">
        <v>8199</v>
      </c>
      <c r="K967" s="14" t="s">
        <v>8199</v>
      </c>
      <c r="L967" s="14" t="s">
        <v>8199</v>
      </c>
      <c r="M967" s="14" t="s">
        <v>8199</v>
      </c>
      <c r="N967" s="14" t="s">
        <v>8199</v>
      </c>
      <c r="O967" s="14" t="s">
        <v>8199</v>
      </c>
    </row>
    <row r="968" spans="1:15" x14ac:dyDescent="0.25">
      <c r="A968">
        <v>100</v>
      </c>
      <c r="B968">
        <v>57260</v>
      </c>
      <c r="C968">
        <v>2</v>
      </c>
      <c r="D968" t="s">
        <v>1231</v>
      </c>
      <c r="E968" s="3">
        <v>67.5</v>
      </c>
      <c r="F968">
        <v>274</v>
      </c>
      <c r="G968" s="2" t="s">
        <v>528</v>
      </c>
      <c r="H968" s="2"/>
      <c r="I968" s="2" t="s">
        <v>528</v>
      </c>
      <c r="J968" s="14" t="s">
        <v>8199</v>
      </c>
      <c r="K968" s="14" t="s">
        <v>8199</v>
      </c>
      <c r="L968" s="14" t="s">
        <v>8199</v>
      </c>
      <c r="M968" s="14" t="s">
        <v>8199</v>
      </c>
      <c r="N968" s="14" t="s">
        <v>8199</v>
      </c>
      <c r="O968" s="14" t="s">
        <v>8199</v>
      </c>
    </row>
    <row r="969" spans="1:15" x14ac:dyDescent="0.25">
      <c r="A969">
        <v>100</v>
      </c>
      <c r="B969">
        <v>57261</v>
      </c>
      <c r="C969">
        <v>0</v>
      </c>
      <c r="D969" t="s">
        <v>1232</v>
      </c>
      <c r="E969" s="3">
        <v>4.5</v>
      </c>
      <c r="F969">
        <v>270</v>
      </c>
      <c r="G969" s="2" t="s">
        <v>528</v>
      </c>
      <c r="I969" s="2" t="s">
        <v>528</v>
      </c>
      <c r="J969" s="14" t="s">
        <v>8199</v>
      </c>
      <c r="K969" s="14" t="s">
        <v>8199</v>
      </c>
      <c r="L969" s="14" t="s">
        <v>8199</v>
      </c>
      <c r="M969" s="14" t="s">
        <v>8199</v>
      </c>
      <c r="N969" s="14" t="s">
        <v>8199</v>
      </c>
      <c r="O969" s="14" t="s">
        <v>8199</v>
      </c>
    </row>
    <row r="970" spans="1:15" x14ac:dyDescent="0.25">
      <c r="A970">
        <v>100</v>
      </c>
      <c r="B970">
        <v>57350</v>
      </c>
      <c r="C970">
        <v>1</v>
      </c>
      <c r="D970" t="s">
        <v>1233</v>
      </c>
      <c r="E970" s="3">
        <v>0</v>
      </c>
      <c r="F970">
        <v>270</v>
      </c>
      <c r="G970" s="2" t="s">
        <v>528</v>
      </c>
      <c r="I970" s="2" t="s">
        <v>528</v>
      </c>
      <c r="J970" s="14" t="s">
        <v>8199</v>
      </c>
      <c r="K970" s="14" t="s">
        <v>8199</v>
      </c>
      <c r="L970" s="14" t="s">
        <v>8199</v>
      </c>
      <c r="M970" s="14" t="s">
        <v>8199</v>
      </c>
      <c r="N970" s="14" t="s">
        <v>8199</v>
      </c>
      <c r="O970" s="14" t="s">
        <v>8199</v>
      </c>
    </row>
    <row r="971" spans="1:15" x14ac:dyDescent="0.25">
      <c r="A971">
        <v>100</v>
      </c>
      <c r="B971">
        <v>57410</v>
      </c>
      <c r="C971">
        <v>3</v>
      </c>
      <c r="D971" t="s">
        <v>1234</v>
      </c>
      <c r="E971" s="3">
        <v>1673.5</v>
      </c>
      <c r="F971">
        <v>270</v>
      </c>
      <c r="G971" s="2" t="s">
        <v>650</v>
      </c>
      <c r="I971" s="2" t="s">
        <v>650</v>
      </c>
      <c r="J971" s="14" t="s">
        <v>8199</v>
      </c>
      <c r="K971" s="14" t="s">
        <v>8199</v>
      </c>
      <c r="L971" s="14" t="s">
        <v>8199</v>
      </c>
      <c r="M971" s="14" t="s">
        <v>8199</v>
      </c>
      <c r="N971" s="14" t="s">
        <v>8199</v>
      </c>
      <c r="O971" s="14" t="s">
        <v>8199</v>
      </c>
    </row>
    <row r="972" spans="1:15" x14ac:dyDescent="0.25">
      <c r="A972">
        <v>100</v>
      </c>
      <c r="B972">
        <v>57414</v>
      </c>
      <c r="C972">
        <v>5</v>
      </c>
      <c r="D972" t="s">
        <v>1235</v>
      </c>
      <c r="E972" s="3">
        <v>196</v>
      </c>
      <c r="F972">
        <v>278</v>
      </c>
      <c r="G972" s="2" t="s">
        <v>1236</v>
      </c>
      <c r="H972" s="2" t="s">
        <v>1236</v>
      </c>
      <c r="I972" s="2" t="s">
        <v>1236</v>
      </c>
      <c r="J972" s="14" t="s">
        <v>8199</v>
      </c>
      <c r="K972" s="14" t="s">
        <v>8199</v>
      </c>
      <c r="L972" s="14" t="s">
        <v>8199</v>
      </c>
      <c r="M972" s="14" t="s">
        <v>8199</v>
      </c>
      <c r="N972" s="14" t="s">
        <v>8199</v>
      </c>
      <c r="O972" s="14" t="s">
        <v>8199</v>
      </c>
    </row>
    <row r="973" spans="1:15" x14ac:dyDescent="0.25">
      <c r="A973">
        <v>100</v>
      </c>
      <c r="B973">
        <v>57415</v>
      </c>
      <c r="C973">
        <v>2</v>
      </c>
      <c r="D973" t="s">
        <v>1237</v>
      </c>
      <c r="E973" s="3">
        <v>420.5</v>
      </c>
      <c r="F973">
        <v>270</v>
      </c>
      <c r="G973" s="2" t="s">
        <v>650</v>
      </c>
      <c r="I973" s="2" t="s">
        <v>650</v>
      </c>
      <c r="J973" s="14" t="s">
        <v>8199</v>
      </c>
      <c r="K973" s="14" t="s">
        <v>8199</v>
      </c>
      <c r="L973" s="14" t="s">
        <v>8199</v>
      </c>
      <c r="M973" s="14" t="s">
        <v>8199</v>
      </c>
      <c r="N973" s="14" t="s">
        <v>8199</v>
      </c>
      <c r="O973" s="14" t="s">
        <v>8199</v>
      </c>
    </row>
    <row r="974" spans="1:15" x14ac:dyDescent="0.25">
      <c r="A974">
        <v>100</v>
      </c>
      <c r="B974">
        <v>57420</v>
      </c>
      <c r="C974">
        <v>2</v>
      </c>
      <c r="D974" t="s">
        <v>1238</v>
      </c>
      <c r="E974" s="3">
        <v>3.5</v>
      </c>
      <c r="F974">
        <v>270</v>
      </c>
      <c r="G974" s="2" t="s">
        <v>528</v>
      </c>
      <c r="I974" s="2" t="s">
        <v>528</v>
      </c>
      <c r="J974" s="14" t="s">
        <v>8199</v>
      </c>
      <c r="K974" s="14" t="s">
        <v>8199</v>
      </c>
      <c r="L974" s="14" t="s">
        <v>8199</v>
      </c>
      <c r="M974" s="14" t="s">
        <v>8199</v>
      </c>
      <c r="N974" s="14" t="s">
        <v>8199</v>
      </c>
      <c r="O974" s="14" t="s">
        <v>8199</v>
      </c>
    </row>
    <row r="975" spans="1:15" x14ac:dyDescent="0.25">
      <c r="A975">
        <v>100</v>
      </c>
      <c r="B975">
        <v>57425</v>
      </c>
      <c r="C975">
        <v>1</v>
      </c>
      <c r="D975" t="s">
        <v>1239</v>
      </c>
      <c r="E975" s="3">
        <v>8</v>
      </c>
      <c r="F975">
        <v>270</v>
      </c>
      <c r="G975" s="2" t="s">
        <v>528</v>
      </c>
      <c r="I975" s="2" t="s">
        <v>528</v>
      </c>
      <c r="J975" s="14" t="s">
        <v>8199</v>
      </c>
      <c r="K975" s="14" t="s">
        <v>8199</v>
      </c>
      <c r="L975" s="14" t="s">
        <v>8199</v>
      </c>
      <c r="M975" s="14" t="s">
        <v>8199</v>
      </c>
      <c r="N975" s="14" t="s">
        <v>8199</v>
      </c>
      <c r="O975" s="14" t="s">
        <v>8199</v>
      </c>
    </row>
    <row r="976" spans="1:15" x14ac:dyDescent="0.25">
      <c r="A976">
        <v>100</v>
      </c>
      <c r="B976">
        <v>57450</v>
      </c>
      <c r="C976">
        <v>9</v>
      </c>
      <c r="D976" t="s">
        <v>1240</v>
      </c>
      <c r="E976" s="3">
        <v>8</v>
      </c>
      <c r="F976">
        <v>270</v>
      </c>
      <c r="G976" s="2" t="s">
        <v>528</v>
      </c>
      <c r="I976" s="2" t="s">
        <v>528</v>
      </c>
      <c r="J976" s="14" t="s">
        <v>8199</v>
      </c>
      <c r="K976" s="14" t="s">
        <v>8199</v>
      </c>
      <c r="L976" s="14" t="s">
        <v>8199</v>
      </c>
      <c r="M976" s="14" t="s">
        <v>8199</v>
      </c>
      <c r="N976" s="14" t="s">
        <v>8199</v>
      </c>
      <c r="O976" s="14" t="s">
        <v>8199</v>
      </c>
    </row>
    <row r="977" spans="1:15" x14ac:dyDescent="0.25">
      <c r="A977">
        <v>100</v>
      </c>
      <c r="B977">
        <v>57500</v>
      </c>
      <c r="C977">
        <v>1</v>
      </c>
      <c r="D977" t="s">
        <v>1241</v>
      </c>
      <c r="E977" s="3">
        <v>8</v>
      </c>
      <c r="F977">
        <v>270</v>
      </c>
      <c r="G977" s="2" t="s">
        <v>528</v>
      </c>
      <c r="I977" s="2" t="s">
        <v>528</v>
      </c>
      <c r="J977" s="14" t="s">
        <v>8199</v>
      </c>
      <c r="K977" s="14" t="s">
        <v>8199</v>
      </c>
      <c r="L977" s="14" t="s">
        <v>8199</v>
      </c>
      <c r="M977" s="14" t="s">
        <v>8199</v>
      </c>
      <c r="N977" s="14" t="s">
        <v>8199</v>
      </c>
      <c r="O977" s="14" t="s">
        <v>8199</v>
      </c>
    </row>
    <row r="978" spans="1:15" x14ac:dyDescent="0.25">
      <c r="A978">
        <v>100</v>
      </c>
      <c r="B978">
        <v>57550</v>
      </c>
      <c r="C978">
        <v>6</v>
      </c>
      <c r="D978" t="s">
        <v>1242</v>
      </c>
      <c r="E978" s="3">
        <v>8</v>
      </c>
      <c r="F978">
        <v>270</v>
      </c>
      <c r="G978" s="2" t="s">
        <v>528</v>
      </c>
      <c r="I978" s="2" t="s">
        <v>528</v>
      </c>
      <c r="J978" s="14" t="s">
        <v>8199</v>
      </c>
      <c r="K978" s="14" t="s">
        <v>8199</v>
      </c>
      <c r="L978" s="14" t="s">
        <v>8199</v>
      </c>
      <c r="M978" s="14" t="s">
        <v>8199</v>
      </c>
      <c r="N978" s="14" t="s">
        <v>8199</v>
      </c>
      <c r="O978" s="14" t="s">
        <v>8199</v>
      </c>
    </row>
    <row r="979" spans="1:15" x14ac:dyDescent="0.25">
      <c r="A979">
        <v>100</v>
      </c>
      <c r="B979">
        <v>57600</v>
      </c>
      <c r="C979">
        <v>9</v>
      </c>
      <c r="D979" t="s">
        <v>1243</v>
      </c>
      <c r="E979" s="3">
        <v>8</v>
      </c>
      <c r="F979">
        <v>270</v>
      </c>
      <c r="G979" s="2" t="s">
        <v>528</v>
      </c>
      <c r="I979" s="2" t="s">
        <v>528</v>
      </c>
      <c r="J979" s="14" t="s">
        <v>8199</v>
      </c>
      <c r="K979" s="14" t="s">
        <v>8199</v>
      </c>
      <c r="L979" s="14" t="s">
        <v>8199</v>
      </c>
      <c r="M979" s="14" t="s">
        <v>8199</v>
      </c>
      <c r="N979" s="14" t="s">
        <v>8199</v>
      </c>
      <c r="O979" s="14" t="s">
        <v>8199</v>
      </c>
    </row>
    <row r="980" spans="1:15" x14ac:dyDescent="0.25">
      <c r="A980">
        <v>100</v>
      </c>
      <c r="B980">
        <v>57650</v>
      </c>
      <c r="C980">
        <v>4</v>
      </c>
      <c r="D980" t="s">
        <v>1244</v>
      </c>
      <c r="E980" s="3">
        <v>8</v>
      </c>
      <c r="F980">
        <v>270</v>
      </c>
      <c r="G980" s="2" t="s">
        <v>528</v>
      </c>
      <c r="I980" s="2" t="s">
        <v>528</v>
      </c>
      <c r="J980" s="14" t="s">
        <v>8199</v>
      </c>
      <c r="K980" s="14" t="s">
        <v>8199</v>
      </c>
      <c r="L980" s="14" t="s">
        <v>8199</v>
      </c>
      <c r="M980" s="14" t="s">
        <v>8199</v>
      </c>
      <c r="N980" s="14" t="s">
        <v>8199</v>
      </c>
      <c r="O980" s="14" t="s">
        <v>8199</v>
      </c>
    </row>
    <row r="981" spans="1:15" x14ac:dyDescent="0.25">
      <c r="A981">
        <v>100</v>
      </c>
      <c r="B981">
        <v>57670</v>
      </c>
      <c r="C981">
        <v>2</v>
      </c>
      <c r="D981" t="s">
        <v>1245</v>
      </c>
      <c r="E981" s="3">
        <v>24.5</v>
      </c>
      <c r="F981">
        <v>270</v>
      </c>
      <c r="G981" s="2" t="s">
        <v>650</v>
      </c>
      <c r="I981" s="2" t="s">
        <v>650</v>
      </c>
      <c r="J981" s="14" t="s">
        <v>8199</v>
      </c>
      <c r="K981" s="14" t="s">
        <v>8199</v>
      </c>
      <c r="L981" s="14" t="s">
        <v>8199</v>
      </c>
      <c r="M981" s="14" t="s">
        <v>8199</v>
      </c>
      <c r="N981" s="14" t="s">
        <v>8199</v>
      </c>
      <c r="O981" s="14" t="s">
        <v>8199</v>
      </c>
    </row>
    <row r="982" spans="1:15" x14ac:dyDescent="0.25">
      <c r="A982">
        <v>100</v>
      </c>
      <c r="B982">
        <v>57675</v>
      </c>
      <c r="C982">
        <v>1</v>
      </c>
      <c r="D982" t="s">
        <v>1246</v>
      </c>
      <c r="E982" s="3">
        <v>11</v>
      </c>
      <c r="F982">
        <v>270</v>
      </c>
      <c r="G982" s="2" t="s">
        <v>528</v>
      </c>
      <c r="I982" s="2" t="s">
        <v>528</v>
      </c>
      <c r="J982" s="14" t="s">
        <v>8199</v>
      </c>
      <c r="K982" s="14" t="s">
        <v>8199</v>
      </c>
      <c r="L982" s="14" t="s">
        <v>8199</v>
      </c>
      <c r="M982" s="14" t="s">
        <v>8199</v>
      </c>
      <c r="N982" s="14" t="s">
        <v>8199</v>
      </c>
      <c r="O982" s="14" t="s">
        <v>8199</v>
      </c>
    </row>
    <row r="983" spans="1:15" x14ac:dyDescent="0.25">
      <c r="A983">
        <v>100</v>
      </c>
      <c r="B983">
        <v>57685</v>
      </c>
      <c r="C983">
        <v>0</v>
      </c>
      <c r="D983" t="s">
        <v>1247</v>
      </c>
      <c r="E983" s="3">
        <v>21</v>
      </c>
      <c r="F983">
        <v>270</v>
      </c>
      <c r="G983" s="2" t="s">
        <v>528</v>
      </c>
      <c r="I983" s="2" t="s">
        <v>528</v>
      </c>
      <c r="J983" s="14" t="s">
        <v>8199</v>
      </c>
      <c r="K983" s="14" t="s">
        <v>8199</v>
      </c>
      <c r="L983" s="14" t="s">
        <v>8199</v>
      </c>
      <c r="M983" s="14" t="s">
        <v>8199</v>
      </c>
      <c r="N983" s="14" t="s">
        <v>8199</v>
      </c>
      <c r="O983" s="14" t="s">
        <v>8199</v>
      </c>
    </row>
    <row r="984" spans="1:15" x14ac:dyDescent="0.25">
      <c r="A984">
        <v>100</v>
      </c>
      <c r="B984">
        <v>57690</v>
      </c>
      <c r="C984">
        <v>0</v>
      </c>
      <c r="D984" t="s">
        <v>1248</v>
      </c>
      <c r="E984" s="3">
        <v>128</v>
      </c>
      <c r="F984">
        <v>270</v>
      </c>
      <c r="G984" s="2" t="s">
        <v>650</v>
      </c>
      <c r="H984" s="2"/>
      <c r="I984" s="2" t="s">
        <v>650</v>
      </c>
      <c r="J984" s="14" t="s">
        <v>8199</v>
      </c>
      <c r="K984" s="14" t="s">
        <v>8199</v>
      </c>
      <c r="L984" s="14" t="s">
        <v>8199</v>
      </c>
      <c r="M984" s="14" t="s">
        <v>8199</v>
      </c>
      <c r="N984" s="14" t="s">
        <v>8199</v>
      </c>
      <c r="O984" s="14" t="s">
        <v>8199</v>
      </c>
    </row>
    <row r="985" spans="1:15" x14ac:dyDescent="0.25">
      <c r="A985">
        <v>100</v>
      </c>
      <c r="B985">
        <v>57775</v>
      </c>
      <c r="C985">
        <v>9</v>
      </c>
      <c r="D985" t="s">
        <v>1249</v>
      </c>
      <c r="E985" s="3">
        <v>266.5</v>
      </c>
      <c r="F985">
        <v>270</v>
      </c>
      <c r="G985" s="2" t="s">
        <v>528</v>
      </c>
      <c r="I985" s="2" t="s">
        <v>528</v>
      </c>
      <c r="J985" s="14" t="s">
        <v>8199</v>
      </c>
      <c r="K985" s="14" t="s">
        <v>8199</v>
      </c>
      <c r="L985" s="14" t="s">
        <v>8199</v>
      </c>
      <c r="M985" s="14" t="s">
        <v>8199</v>
      </c>
      <c r="N985" s="14" t="s">
        <v>8199</v>
      </c>
      <c r="O985" s="14" t="s">
        <v>8199</v>
      </c>
    </row>
    <row r="986" spans="1:15" x14ac:dyDescent="0.25">
      <c r="A986">
        <v>100</v>
      </c>
      <c r="B986">
        <v>57795</v>
      </c>
      <c r="C986">
        <v>7</v>
      </c>
      <c r="D986" t="s">
        <v>1250</v>
      </c>
      <c r="E986" s="3">
        <v>290.5</v>
      </c>
      <c r="F986">
        <v>270</v>
      </c>
      <c r="G986" s="2" t="s">
        <v>650</v>
      </c>
      <c r="I986" s="2" t="s">
        <v>650</v>
      </c>
      <c r="J986" s="14" t="s">
        <v>8199</v>
      </c>
      <c r="K986" s="14" t="s">
        <v>8199</v>
      </c>
      <c r="L986" s="14" t="s">
        <v>8199</v>
      </c>
      <c r="M986" s="14" t="s">
        <v>8199</v>
      </c>
      <c r="N986" s="14" t="s">
        <v>8199</v>
      </c>
      <c r="O986" s="14" t="s">
        <v>8199</v>
      </c>
    </row>
    <row r="987" spans="1:15" x14ac:dyDescent="0.25">
      <c r="A987">
        <v>100</v>
      </c>
      <c r="B987">
        <v>57797</v>
      </c>
      <c r="C987">
        <v>3</v>
      </c>
      <c r="D987" t="s">
        <v>1251</v>
      </c>
      <c r="E987" s="3">
        <v>114.5</v>
      </c>
      <c r="F987">
        <v>270</v>
      </c>
      <c r="G987" s="2" t="s">
        <v>650</v>
      </c>
      <c r="H987" s="2" t="s">
        <v>1252</v>
      </c>
      <c r="I987" s="2" t="s">
        <v>1252</v>
      </c>
      <c r="J987" s="14" t="s">
        <v>8199</v>
      </c>
      <c r="K987" s="14" t="s">
        <v>8199</v>
      </c>
      <c r="L987" s="14" t="s">
        <v>8199</v>
      </c>
      <c r="M987" s="14" t="s">
        <v>8199</v>
      </c>
      <c r="N987" s="14" t="s">
        <v>8199</v>
      </c>
      <c r="O987" s="14" t="s">
        <v>8199</v>
      </c>
    </row>
    <row r="988" spans="1:15" x14ac:dyDescent="0.25">
      <c r="A988">
        <v>100</v>
      </c>
      <c r="B988">
        <v>57799</v>
      </c>
      <c r="C988">
        <v>9</v>
      </c>
      <c r="D988" t="s">
        <v>1253</v>
      </c>
      <c r="E988" s="3">
        <v>2740.5</v>
      </c>
      <c r="F988">
        <v>278</v>
      </c>
      <c r="G988" s="2" t="s">
        <v>1254</v>
      </c>
      <c r="H988" s="2" t="s">
        <v>1254</v>
      </c>
      <c r="I988" s="2" t="s">
        <v>1254</v>
      </c>
      <c r="J988" s="14" t="s">
        <v>8199</v>
      </c>
      <c r="K988" s="14" t="s">
        <v>8199</v>
      </c>
      <c r="L988" s="14" t="s">
        <v>8199</v>
      </c>
      <c r="M988" s="14" t="s">
        <v>8199</v>
      </c>
      <c r="N988" s="14" t="s">
        <v>8199</v>
      </c>
      <c r="O988" s="14" t="s">
        <v>8199</v>
      </c>
    </row>
    <row r="989" spans="1:15" x14ac:dyDescent="0.25">
      <c r="A989">
        <v>100</v>
      </c>
      <c r="B989">
        <v>57800</v>
      </c>
      <c r="C989">
        <v>5</v>
      </c>
      <c r="D989" t="s">
        <v>1255</v>
      </c>
      <c r="E989" s="3">
        <v>1078</v>
      </c>
      <c r="F989">
        <v>270</v>
      </c>
      <c r="G989" s="2" t="s">
        <v>528</v>
      </c>
      <c r="I989" s="2" t="s">
        <v>528</v>
      </c>
      <c r="J989" s="14" t="s">
        <v>8199</v>
      </c>
      <c r="K989" s="14" t="s">
        <v>8199</v>
      </c>
      <c r="L989" s="14" t="s">
        <v>8199</v>
      </c>
      <c r="M989" s="14" t="s">
        <v>8199</v>
      </c>
      <c r="N989" s="14" t="s">
        <v>8199</v>
      </c>
      <c r="O989" s="14" t="s">
        <v>8199</v>
      </c>
    </row>
    <row r="990" spans="1:15" x14ac:dyDescent="0.25">
      <c r="A990">
        <v>100</v>
      </c>
      <c r="B990">
        <v>57803</v>
      </c>
      <c r="C990">
        <v>9</v>
      </c>
      <c r="D990" t="s">
        <v>1256</v>
      </c>
      <c r="E990" s="3">
        <v>24.5</v>
      </c>
      <c r="F990">
        <v>270</v>
      </c>
      <c r="G990" s="2" t="s">
        <v>528</v>
      </c>
      <c r="I990" s="2" t="s">
        <v>528</v>
      </c>
      <c r="J990" s="14" t="s">
        <v>8199</v>
      </c>
      <c r="K990" s="14" t="s">
        <v>8199</v>
      </c>
      <c r="L990" s="14" t="s">
        <v>8199</v>
      </c>
      <c r="M990" s="14" t="s">
        <v>8199</v>
      </c>
      <c r="N990" s="14" t="s">
        <v>8199</v>
      </c>
      <c r="O990" s="14" t="s">
        <v>8199</v>
      </c>
    </row>
    <row r="991" spans="1:15" x14ac:dyDescent="0.25">
      <c r="A991">
        <v>100</v>
      </c>
      <c r="B991">
        <v>57806</v>
      </c>
      <c r="C991">
        <v>2</v>
      </c>
      <c r="D991" t="s">
        <v>1257</v>
      </c>
      <c r="E991" s="3">
        <v>100.5</v>
      </c>
      <c r="F991">
        <v>270</v>
      </c>
      <c r="G991" s="2" t="s">
        <v>528</v>
      </c>
      <c r="I991" s="2" t="s">
        <v>528</v>
      </c>
      <c r="J991" s="14" t="s">
        <v>8199</v>
      </c>
      <c r="K991" s="14" t="s">
        <v>8199</v>
      </c>
      <c r="L991" s="14" t="s">
        <v>8199</v>
      </c>
      <c r="M991" s="14" t="s">
        <v>8199</v>
      </c>
      <c r="N991" s="14" t="s">
        <v>8199</v>
      </c>
      <c r="O991" s="14" t="s">
        <v>8199</v>
      </c>
    </row>
    <row r="992" spans="1:15" x14ac:dyDescent="0.25">
      <c r="A992">
        <v>100</v>
      </c>
      <c r="B992">
        <v>57810</v>
      </c>
      <c r="C992">
        <v>4</v>
      </c>
      <c r="D992" t="s">
        <v>1258</v>
      </c>
      <c r="E992" s="3">
        <v>1265</v>
      </c>
      <c r="F992">
        <v>270</v>
      </c>
      <c r="G992" s="2" t="s">
        <v>528</v>
      </c>
      <c r="I992" s="2" t="s">
        <v>528</v>
      </c>
      <c r="J992" s="14" t="s">
        <v>8199</v>
      </c>
      <c r="K992" s="14" t="s">
        <v>8199</v>
      </c>
      <c r="L992" s="14" t="s">
        <v>8199</v>
      </c>
      <c r="M992" s="14" t="s">
        <v>8199</v>
      </c>
      <c r="N992" s="14" t="s">
        <v>8199</v>
      </c>
      <c r="O992" s="14" t="s">
        <v>8199</v>
      </c>
    </row>
    <row r="993" spans="1:15" x14ac:dyDescent="0.25">
      <c r="A993">
        <v>100</v>
      </c>
      <c r="B993">
        <v>57824</v>
      </c>
      <c r="C993">
        <v>5</v>
      </c>
      <c r="D993" t="s">
        <v>1259</v>
      </c>
      <c r="E993" s="3">
        <v>36.5</v>
      </c>
      <c r="F993">
        <v>270</v>
      </c>
      <c r="G993" s="2" t="s">
        <v>528</v>
      </c>
      <c r="I993" s="2" t="s">
        <v>528</v>
      </c>
      <c r="J993" s="14" t="s">
        <v>8199</v>
      </c>
      <c r="K993" s="14" t="s">
        <v>8199</v>
      </c>
      <c r="L993" s="14" t="s">
        <v>8199</v>
      </c>
      <c r="M993" s="14" t="s">
        <v>8199</v>
      </c>
      <c r="N993" s="14" t="s">
        <v>8199</v>
      </c>
      <c r="O993" s="14" t="s">
        <v>8199</v>
      </c>
    </row>
    <row r="994" spans="1:15" x14ac:dyDescent="0.25">
      <c r="A994">
        <v>100</v>
      </c>
      <c r="B994">
        <v>57940</v>
      </c>
      <c r="C994">
        <v>9</v>
      </c>
      <c r="D994" t="s">
        <v>1260</v>
      </c>
      <c r="E994" s="3">
        <v>194</v>
      </c>
      <c r="F994">
        <v>270</v>
      </c>
      <c r="G994" s="2" t="s">
        <v>528</v>
      </c>
      <c r="I994" s="2" t="s">
        <v>528</v>
      </c>
      <c r="J994" s="14" t="s">
        <v>8199</v>
      </c>
      <c r="K994" s="14" t="s">
        <v>8199</v>
      </c>
      <c r="L994" s="14" t="s">
        <v>8199</v>
      </c>
      <c r="M994" s="14" t="s">
        <v>8199</v>
      </c>
      <c r="N994" s="14" t="s">
        <v>8199</v>
      </c>
      <c r="O994" s="14" t="s">
        <v>8199</v>
      </c>
    </row>
    <row r="995" spans="1:15" x14ac:dyDescent="0.25">
      <c r="A995">
        <v>100</v>
      </c>
      <c r="B995">
        <v>57943</v>
      </c>
      <c r="C995">
        <v>3</v>
      </c>
      <c r="D995" t="s">
        <v>1261</v>
      </c>
      <c r="E995" s="3">
        <v>117</v>
      </c>
      <c r="F995">
        <v>270</v>
      </c>
      <c r="G995" s="2" t="s">
        <v>650</v>
      </c>
      <c r="I995" s="2" t="s">
        <v>650</v>
      </c>
      <c r="J995" s="14" t="s">
        <v>8199</v>
      </c>
      <c r="K995" s="14" t="s">
        <v>8199</v>
      </c>
      <c r="L995" s="14" t="s">
        <v>8199</v>
      </c>
      <c r="M995" s="14" t="s">
        <v>8199</v>
      </c>
      <c r="N995" s="14" t="s">
        <v>8199</v>
      </c>
      <c r="O995" s="14" t="s">
        <v>8199</v>
      </c>
    </row>
    <row r="996" spans="1:15" x14ac:dyDescent="0.25">
      <c r="A996">
        <v>100</v>
      </c>
      <c r="B996">
        <v>57945</v>
      </c>
      <c r="C996">
        <v>8</v>
      </c>
      <c r="D996" t="s">
        <v>1262</v>
      </c>
      <c r="E996" s="3">
        <v>100.5</v>
      </c>
      <c r="F996">
        <v>270</v>
      </c>
      <c r="G996" s="2" t="s">
        <v>650</v>
      </c>
      <c r="I996" s="2" t="s">
        <v>650</v>
      </c>
      <c r="J996" s="14" t="s">
        <v>8199</v>
      </c>
      <c r="K996" s="14" t="s">
        <v>8199</v>
      </c>
      <c r="L996" s="14" t="s">
        <v>8199</v>
      </c>
      <c r="M996" s="14" t="s">
        <v>8199</v>
      </c>
      <c r="N996" s="14" t="s">
        <v>8199</v>
      </c>
      <c r="O996" s="14" t="s">
        <v>8199</v>
      </c>
    </row>
    <row r="997" spans="1:15" x14ac:dyDescent="0.25">
      <c r="A997">
        <v>100</v>
      </c>
      <c r="B997">
        <v>57950</v>
      </c>
      <c r="C997">
        <v>8</v>
      </c>
      <c r="D997" t="s">
        <v>1263</v>
      </c>
      <c r="E997" s="3">
        <v>93.5</v>
      </c>
      <c r="F997">
        <v>270</v>
      </c>
      <c r="G997" s="2" t="s">
        <v>528</v>
      </c>
      <c r="I997" s="2" t="s">
        <v>528</v>
      </c>
      <c r="J997" s="14" t="s">
        <v>8199</v>
      </c>
      <c r="K997" s="14" t="s">
        <v>8199</v>
      </c>
      <c r="L997" s="14" t="s">
        <v>8199</v>
      </c>
      <c r="M997" s="14" t="s">
        <v>8199</v>
      </c>
      <c r="N997" s="14" t="s">
        <v>8199</v>
      </c>
      <c r="O997" s="14" t="s">
        <v>8199</v>
      </c>
    </row>
    <row r="998" spans="1:15" x14ac:dyDescent="0.25">
      <c r="A998">
        <v>100</v>
      </c>
      <c r="B998">
        <v>57953</v>
      </c>
      <c r="C998">
        <v>2</v>
      </c>
      <c r="D998" t="s">
        <v>1264</v>
      </c>
      <c r="E998" s="3">
        <v>4.5</v>
      </c>
      <c r="F998">
        <v>270</v>
      </c>
      <c r="G998" s="2" t="s">
        <v>1265</v>
      </c>
      <c r="H998" s="2"/>
      <c r="I998" s="2" t="s">
        <v>1265</v>
      </c>
      <c r="J998" s="14" t="s">
        <v>8199</v>
      </c>
      <c r="K998" s="14" t="s">
        <v>8199</v>
      </c>
      <c r="L998" s="14" t="s">
        <v>8199</v>
      </c>
      <c r="M998" s="14" t="s">
        <v>8199</v>
      </c>
      <c r="N998" s="14" t="s">
        <v>8199</v>
      </c>
      <c r="O998" s="14" t="s">
        <v>8199</v>
      </c>
    </row>
    <row r="999" spans="1:15" x14ac:dyDescent="0.25">
      <c r="A999">
        <v>100</v>
      </c>
      <c r="B999">
        <v>57955</v>
      </c>
      <c r="C999">
        <v>7</v>
      </c>
      <c r="D999" t="s">
        <v>1266</v>
      </c>
      <c r="E999" s="3">
        <v>8</v>
      </c>
      <c r="F999">
        <v>270</v>
      </c>
      <c r="G999" s="2" t="s">
        <v>650</v>
      </c>
      <c r="I999" s="2" t="s">
        <v>650</v>
      </c>
      <c r="J999" s="14" t="s">
        <v>8199</v>
      </c>
      <c r="K999" s="14" t="s">
        <v>8199</v>
      </c>
      <c r="L999" s="14" t="s">
        <v>8199</v>
      </c>
      <c r="M999" s="14" t="s">
        <v>8199</v>
      </c>
      <c r="N999" s="14" t="s">
        <v>8199</v>
      </c>
      <c r="O999" s="14" t="s">
        <v>8199</v>
      </c>
    </row>
    <row r="1000" spans="1:15" x14ac:dyDescent="0.25">
      <c r="A1000">
        <v>100</v>
      </c>
      <c r="B1000">
        <v>57965</v>
      </c>
      <c r="C1000">
        <v>6</v>
      </c>
      <c r="D1000" t="s">
        <v>1267</v>
      </c>
      <c r="E1000" s="3">
        <v>26.5</v>
      </c>
      <c r="F1000">
        <v>270</v>
      </c>
      <c r="G1000" s="2" t="s">
        <v>528</v>
      </c>
      <c r="I1000" s="2" t="s">
        <v>528</v>
      </c>
      <c r="J1000" s="14" t="s">
        <v>8199</v>
      </c>
      <c r="K1000" s="14" t="s">
        <v>8199</v>
      </c>
      <c r="L1000" s="14" t="s">
        <v>8199</v>
      </c>
      <c r="M1000" s="14" t="s">
        <v>8199</v>
      </c>
      <c r="N1000" s="14" t="s">
        <v>8199</v>
      </c>
      <c r="O1000" s="14" t="s">
        <v>8199</v>
      </c>
    </row>
    <row r="1001" spans="1:15" x14ac:dyDescent="0.25">
      <c r="A1001">
        <v>100</v>
      </c>
      <c r="B1001">
        <v>57966</v>
      </c>
      <c r="C1001">
        <v>4</v>
      </c>
      <c r="D1001" t="s">
        <v>1268</v>
      </c>
      <c r="E1001" s="3">
        <v>49.5</v>
      </c>
      <c r="F1001">
        <v>270</v>
      </c>
      <c r="G1001" s="2" t="s">
        <v>528</v>
      </c>
      <c r="I1001" s="2" t="s">
        <v>528</v>
      </c>
      <c r="J1001" s="14" t="s">
        <v>8199</v>
      </c>
      <c r="K1001" s="14" t="s">
        <v>8199</v>
      </c>
      <c r="L1001" s="14" t="s">
        <v>8199</v>
      </c>
      <c r="M1001" s="14" t="s">
        <v>8199</v>
      </c>
      <c r="N1001" s="14" t="s">
        <v>8199</v>
      </c>
      <c r="O1001" s="14" t="s">
        <v>8199</v>
      </c>
    </row>
    <row r="1002" spans="1:15" x14ac:dyDescent="0.25">
      <c r="A1002">
        <v>100</v>
      </c>
      <c r="B1002">
        <v>57967</v>
      </c>
      <c r="C1002">
        <v>2</v>
      </c>
      <c r="D1002" t="s">
        <v>1269</v>
      </c>
      <c r="E1002" s="3">
        <v>36.5</v>
      </c>
      <c r="F1002">
        <v>270</v>
      </c>
      <c r="G1002" s="2" t="s">
        <v>650</v>
      </c>
      <c r="I1002" s="2" t="s">
        <v>650</v>
      </c>
      <c r="J1002" s="14" t="s">
        <v>8199</v>
      </c>
      <c r="K1002" s="14" t="s">
        <v>8199</v>
      </c>
      <c r="L1002" s="14" t="s">
        <v>8199</v>
      </c>
      <c r="M1002" s="14" t="s">
        <v>8199</v>
      </c>
      <c r="N1002" s="14" t="s">
        <v>8199</v>
      </c>
      <c r="O1002" s="14" t="s">
        <v>8199</v>
      </c>
    </row>
    <row r="1003" spans="1:15" x14ac:dyDescent="0.25">
      <c r="A1003">
        <v>100</v>
      </c>
      <c r="B1003">
        <v>57968</v>
      </c>
      <c r="C1003">
        <v>0</v>
      </c>
      <c r="D1003" t="s">
        <v>1270</v>
      </c>
      <c r="E1003" s="3">
        <v>60.5</v>
      </c>
      <c r="F1003">
        <v>270</v>
      </c>
      <c r="G1003" s="2" t="s">
        <v>528</v>
      </c>
      <c r="I1003" s="2" t="s">
        <v>528</v>
      </c>
      <c r="J1003" s="14" t="s">
        <v>8199</v>
      </c>
      <c r="K1003" s="14" t="s">
        <v>8199</v>
      </c>
      <c r="L1003" s="14" t="s">
        <v>8199</v>
      </c>
      <c r="M1003" s="14" t="s">
        <v>8199</v>
      </c>
      <c r="N1003" s="14" t="s">
        <v>8199</v>
      </c>
      <c r="O1003" s="14" t="s">
        <v>8199</v>
      </c>
    </row>
    <row r="1004" spans="1:15" x14ac:dyDescent="0.25">
      <c r="A1004">
        <v>100</v>
      </c>
      <c r="B1004">
        <v>57969</v>
      </c>
      <c r="C1004">
        <v>8</v>
      </c>
      <c r="D1004" t="s">
        <v>1271</v>
      </c>
      <c r="E1004" s="3">
        <v>14.5</v>
      </c>
      <c r="F1004">
        <v>270</v>
      </c>
      <c r="G1004" s="2" t="s">
        <v>650</v>
      </c>
      <c r="I1004" s="2" t="s">
        <v>650</v>
      </c>
      <c r="J1004" s="14" t="s">
        <v>8199</v>
      </c>
      <c r="K1004" s="14" t="s">
        <v>8199</v>
      </c>
      <c r="L1004" s="14" t="s">
        <v>8199</v>
      </c>
      <c r="M1004" s="14" t="s">
        <v>8199</v>
      </c>
      <c r="N1004" s="14" t="s">
        <v>8199</v>
      </c>
      <c r="O1004" s="14" t="s">
        <v>8199</v>
      </c>
    </row>
    <row r="1005" spans="1:15" x14ac:dyDescent="0.25">
      <c r="A1005">
        <v>100</v>
      </c>
      <c r="B1005">
        <v>57970</v>
      </c>
      <c r="C1005">
        <v>6</v>
      </c>
      <c r="D1005" t="s">
        <v>1272</v>
      </c>
      <c r="E1005" s="3">
        <v>180.5</v>
      </c>
      <c r="F1005">
        <v>270</v>
      </c>
      <c r="G1005" s="2" t="s">
        <v>528</v>
      </c>
      <c r="I1005" s="2" t="s">
        <v>528</v>
      </c>
      <c r="J1005" s="14" t="s">
        <v>8199</v>
      </c>
      <c r="K1005" s="14" t="s">
        <v>8199</v>
      </c>
      <c r="L1005" s="14" t="s">
        <v>8199</v>
      </c>
      <c r="M1005" s="14" t="s">
        <v>8199</v>
      </c>
      <c r="N1005" s="14" t="s">
        <v>8199</v>
      </c>
      <c r="O1005" s="14" t="s">
        <v>8199</v>
      </c>
    </row>
    <row r="1006" spans="1:15" x14ac:dyDescent="0.25">
      <c r="A1006">
        <v>100</v>
      </c>
      <c r="B1006">
        <v>57971</v>
      </c>
      <c r="C1006">
        <v>4</v>
      </c>
      <c r="D1006" t="s">
        <v>1273</v>
      </c>
      <c r="E1006" s="3">
        <v>15.5</v>
      </c>
      <c r="F1006">
        <v>270</v>
      </c>
      <c r="G1006" s="2" t="s">
        <v>528</v>
      </c>
      <c r="H1006" s="2"/>
      <c r="I1006" s="2" t="s">
        <v>528</v>
      </c>
      <c r="J1006" s="14" t="s">
        <v>8199</v>
      </c>
      <c r="K1006" s="14" t="s">
        <v>8199</v>
      </c>
      <c r="L1006" s="14" t="s">
        <v>8199</v>
      </c>
      <c r="M1006" s="14" t="s">
        <v>8199</v>
      </c>
      <c r="N1006" s="14" t="s">
        <v>8199</v>
      </c>
      <c r="O1006" s="14" t="s">
        <v>8199</v>
      </c>
    </row>
    <row r="1007" spans="1:15" x14ac:dyDescent="0.25">
      <c r="A1007">
        <v>100</v>
      </c>
      <c r="B1007">
        <v>57975</v>
      </c>
      <c r="C1007">
        <v>5</v>
      </c>
      <c r="D1007" t="s">
        <v>1274</v>
      </c>
      <c r="E1007" s="3">
        <v>31</v>
      </c>
      <c r="F1007">
        <v>270</v>
      </c>
      <c r="H1007" s="2"/>
      <c r="I1007" s="2" t="s">
        <v>528</v>
      </c>
      <c r="J1007" s="14" t="s">
        <v>8199</v>
      </c>
      <c r="K1007" s="14" t="s">
        <v>8199</v>
      </c>
      <c r="L1007" s="14" t="s">
        <v>8199</v>
      </c>
      <c r="M1007" s="14" t="s">
        <v>8199</v>
      </c>
      <c r="N1007" s="14" t="s">
        <v>8199</v>
      </c>
      <c r="O1007" s="14" t="s">
        <v>8199</v>
      </c>
    </row>
    <row r="1008" spans="1:15" x14ac:dyDescent="0.25">
      <c r="A1008">
        <v>100</v>
      </c>
      <c r="B1008">
        <v>57982</v>
      </c>
      <c r="C1008">
        <v>1</v>
      </c>
      <c r="D1008" t="s">
        <v>1275</v>
      </c>
      <c r="E1008" s="3">
        <v>34.5</v>
      </c>
      <c r="F1008">
        <v>270</v>
      </c>
      <c r="G1008" s="2" t="s">
        <v>528</v>
      </c>
      <c r="I1008" s="2" t="s">
        <v>528</v>
      </c>
      <c r="J1008" s="14" t="s">
        <v>8199</v>
      </c>
      <c r="K1008" s="14" t="s">
        <v>8199</v>
      </c>
      <c r="L1008" s="14" t="s">
        <v>8199</v>
      </c>
      <c r="M1008" s="14" t="s">
        <v>8199</v>
      </c>
      <c r="N1008" s="14" t="s">
        <v>8199</v>
      </c>
      <c r="O1008" s="14" t="s">
        <v>8199</v>
      </c>
    </row>
    <row r="1009" spans="1:15" x14ac:dyDescent="0.25">
      <c r="A1009">
        <v>100</v>
      </c>
      <c r="B1009">
        <v>57985</v>
      </c>
      <c r="C1009">
        <v>4</v>
      </c>
      <c r="D1009" t="s">
        <v>1276</v>
      </c>
      <c r="E1009" s="3">
        <v>159.5</v>
      </c>
      <c r="F1009">
        <v>270</v>
      </c>
      <c r="G1009" s="2" t="s">
        <v>528</v>
      </c>
      <c r="I1009" s="2" t="s">
        <v>528</v>
      </c>
      <c r="J1009" s="14" t="s">
        <v>8199</v>
      </c>
      <c r="K1009" s="14" t="s">
        <v>8199</v>
      </c>
      <c r="L1009" s="14" t="s">
        <v>8199</v>
      </c>
      <c r="M1009" s="14" t="s">
        <v>8199</v>
      </c>
      <c r="N1009" s="14" t="s">
        <v>8199</v>
      </c>
      <c r="O1009" s="14" t="s">
        <v>8199</v>
      </c>
    </row>
    <row r="1010" spans="1:15" x14ac:dyDescent="0.25">
      <c r="A1010">
        <v>100</v>
      </c>
      <c r="B1010">
        <v>57991</v>
      </c>
      <c r="C1010">
        <v>2</v>
      </c>
      <c r="D1010" t="s">
        <v>1277</v>
      </c>
      <c r="E1010" s="3">
        <v>159.5</v>
      </c>
      <c r="F1010">
        <v>270</v>
      </c>
      <c r="G1010" s="2" t="s">
        <v>528</v>
      </c>
      <c r="I1010" s="2" t="s">
        <v>528</v>
      </c>
      <c r="J1010" s="14" t="s">
        <v>8199</v>
      </c>
      <c r="K1010" s="14" t="s">
        <v>8199</v>
      </c>
      <c r="L1010" s="14" t="s">
        <v>8199</v>
      </c>
      <c r="M1010" s="14" t="s">
        <v>8199</v>
      </c>
      <c r="N1010" s="14" t="s">
        <v>8199</v>
      </c>
      <c r="O1010" s="14" t="s">
        <v>8199</v>
      </c>
    </row>
    <row r="1011" spans="1:15" x14ac:dyDescent="0.25">
      <c r="A1011">
        <v>100</v>
      </c>
      <c r="B1011">
        <v>58000</v>
      </c>
      <c r="C1011">
        <v>1</v>
      </c>
      <c r="D1011" t="s">
        <v>1278</v>
      </c>
      <c r="E1011" s="3">
        <v>35.5</v>
      </c>
      <c r="F1011">
        <v>270</v>
      </c>
      <c r="G1011" s="2" t="s">
        <v>528</v>
      </c>
      <c r="I1011" s="2" t="s">
        <v>528</v>
      </c>
      <c r="J1011" s="14" t="s">
        <v>8199</v>
      </c>
      <c r="K1011" s="14" t="s">
        <v>8199</v>
      </c>
      <c r="L1011" s="14" t="s">
        <v>8199</v>
      </c>
      <c r="M1011" s="14" t="s">
        <v>8199</v>
      </c>
      <c r="N1011" s="14" t="s">
        <v>8199</v>
      </c>
      <c r="O1011" s="14" t="s">
        <v>8199</v>
      </c>
    </row>
    <row r="1012" spans="1:15" x14ac:dyDescent="0.25">
      <c r="A1012">
        <v>100</v>
      </c>
      <c r="B1012">
        <v>58025</v>
      </c>
      <c r="C1012">
        <v>8</v>
      </c>
      <c r="D1012" t="s">
        <v>1279</v>
      </c>
      <c r="E1012" s="3">
        <v>1180.5</v>
      </c>
      <c r="F1012">
        <v>270</v>
      </c>
      <c r="G1012" s="2" t="s">
        <v>650</v>
      </c>
      <c r="I1012" s="2" t="s">
        <v>650</v>
      </c>
      <c r="J1012" s="14" t="s">
        <v>8199</v>
      </c>
      <c r="K1012" s="14" t="s">
        <v>8199</v>
      </c>
      <c r="L1012" s="14" t="s">
        <v>8199</v>
      </c>
      <c r="M1012" s="14" t="s">
        <v>8199</v>
      </c>
      <c r="N1012" s="14" t="s">
        <v>8199</v>
      </c>
      <c r="O1012" s="14" t="s">
        <v>8199</v>
      </c>
    </row>
    <row r="1013" spans="1:15" x14ac:dyDescent="0.25">
      <c r="A1013">
        <v>100</v>
      </c>
      <c r="B1013">
        <v>58050</v>
      </c>
      <c r="C1013">
        <v>6</v>
      </c>
      <c r="D1013" t="s">
        <v>1280</v>
      </c>
      <c r="E1013" s="3">
        <v>4.5</v>
      </c>
      <c r="F1013">
        <v>270</v>
      </c>
      <c r="G1013" s="2" t="s">
        <v>528</v>
      </c>
      <c r="I1013" s="2" t="s">
        <v>528</v>
      </c>
      <c r="J1013" s="14" t="s">
        <v>8199</v>
      </c>
      <c r="K1013" s="14" t="s">
        <v>8199</v>
      </c>
      <c r="L1013" s="14" t="s">
        <v>8199</v>
      </c>
      <c r="M1013" s="14" t="s">
        <v>8199</v>
      </c>
      <c r="N1013" s="14" t="s">
        <v>8199</v>
      </c>
      <c r="O1013" s="14" t="s">
        <v>8199</v>
      </c>
    </row>
    <row r="1014" spans="1:15" x14ac:dyDescent="0.25">
      <c r="A1014">
        <v>100</v>
      </c>
      <c r="B1014">
        <v>58100</v>
      </c>
      <c r="C1014">
        <v>9</v>
      </c>
      <c r="D1014" t="s">
        <v>1281</v>
      </c>
      <c r="E1014" s="3">
        <v>8</v>
      </c>
      <c r="F1014">
        <v>270</v>
      </c>
      <c r="G1014" s="2" t="s">
        <v>528</v>
      </c>
      <c r="I1014" s="2" t="s">
        <v>528</v>
      </c>
      <c r="J1014" s="14" t="s">
        <v>8199</v>
      </c>
      <c r="K1014" s="14" t="s">
        <v>8199</v>
      </c>
      <c r="L1014" s="14" t="s">
        <v>8199</v>
      </c>
      <c r="M1014" s="14" t="s">
        <v>8199</v>
      </c>
      <c r="N1014" s="14" t="s">
        <v>8199</v>
      </c>
      <c r="O1014" s="14" t="s">
        <v>8199</v>
      </c>
    </row>
    <row r="1015" spans="1:15" x14ac:dyDescent="0.25">
      <c r="A1015">
        <v>100</v>
      </c>
      <c r="B1015">
        <v>58150</v>
      </c>
      <c r="C1015">
        <v>4</v>
      </c>
      <c r="D1015" t="s">
        <v>1282</v>
      </c>
      <c r="E1015" s="3">
        <v>34.5</v>
      </c>
      <c r="F1015">
        <v>270</v>
      </c>
      <c r="G1015" s="2" t="s">
        <v>528</v>
      </c>
      <c r="I1015" s="2" t="s">
        <v>528</v>
      </c>
      <c r="J1015" s="14" t="s">
        <v>8199</v>
      </c>
      <c r="K1015" s="14" t="s">
        <v>8199</v>
      </c>
      <c r="L1015" s="14" t="s">
        <v>8199</v>
      </c>
      <c r="M1015" s="14" t="s">
        <v>8199</v>
      </c>
      <c r="N1015" s="14" t="s">
        <v>8199</v>
      </c>
      <c r="O1015" s="14" t="s">
        <v>8199</v>
      </c>
    </row>
    <row r="1016" spans="1:15" x14ac:dyDescent="0.25">
      <c r="A1016">
        <v>100</v>
      </c>
      <c r="B1016">
        <v>58175</v>
      </c>
      <c r="C1016">
        <v>1</v>
      </c>
      <c r="D1016" t="s">
        <v>1283</v>
      </c>
      <c r="E1016" s="3">
        <v>5.5</v>
      </c>
      <c r="F1016">
        <v>270</v>
      </c>
      <c r="G1016" s="2" t="s">
        <v>528</v>
      </c>
      <c r="H1016" s="2"/>
      <c r="I1016" s="2" t="s">
        <v>528</v>
      </c>
      <c r="J1016" s="14" t="s">
        <v>8199</v>
      </c>
      <c r="K1016" s="14" t="s">
        <v>8199</v>
      </c>
      <c r="L1016" s="14" t="s">
        <v>8199</v>
      </c>
      <c r="M1016" s="14" t="s">
        <v>8199</v>
      </c>
      <c r="N1016" s="14" t="s">
        <v>8199</v>
      </c>
      <c r="O1016" s="14" t="s">
        <v>8199</v>
      </c>
    </row>
    <row r="1017" spans="1:15" x14ac:dyDescent="0.25">
      <c r="A1017">
        <v>100</v>
      </c>
      <c r="B1017">
        <v>58200</v>
      </c>
      <c r="C1017">
        <v>7</v>
      </c>
      <c r="D1017" t="s">
        <v>1284</v>
      </c>
      <c r="E1017" s="3">
        <v>13.5</v>
      </c>
      <c r="F1017">
        <v>270</v>
      </c>
      <c r="G1017" s="2" t="s">
        <v>528</v>
      </c>
      <c r="I1017" s="2" t="s">
        <v>528</v>
      </c>
      <c r="J1017" s="14" t="s">
        <v>8199</v>
      </c>
      <c r="K1017" s="14" t="s">
        <v>8199</v>
      </c>
      <c r="L1017" s="14" t="s">
        <v>8199</v>
      </c>
      <c r="M1017" s="14" t="s">
        <v>8199</v>
      </c>
      <c r="N1017" s="14" t="s">
        <v>8199</v>
      </c>
      <c r="O1017" s="14" t="s">
        <v>8199</v>
      </c>
    </row>
    <row r="1018" spans="1:15" x14ac:dyDescent="0.25">
      <c r="A1018">
        <v>100</v>
      </c>
      <c r="B1018">
        <v>58210</v>
      </c>
      <c r="C1018">
        <v>6</v>
      </c>
      <c r="D1018" t="s">
        <v>1285</v>
      </c>
      <c r="E1018" s="3">
        <v>634</v>
      </c>
      <c r="F1018">
        <v>270</v>
      </c>
      <c r="G1018" s="2" t="s">
        <v>1286</v>
      </c>
      <c r="H1018" s="2"/>
      <c r="I1018" s="2" t="s">
        <v>1286</v>
      </c>
      <c r="J1018" s="14" t="s">
        <v>8199</v>
      </c>
      <c r="K1018" s="14" t="s">
        <v>8199</v>
      </c>
      <c r="L1018" s="14" t="s">
        <v>8199</v>
      </c>
      <c r="M1018" s="14" t="s">
        <v>8199</v>
      </c>
      <c r="N1018" s="14" t="s">
        <v>8199</v>
      </c>
      <c r="O1018" s="14" t="s">
        <v>8199</v>
      </c>
    </row>
    <row r="1019" spans="1:15" x14ac:dyDescent="0.25">
      <c r="A1019">
        <v>100</v>
      </c>
      <c r="B1019">
        <v>58225</v>
      </c>
      <c r="C1019">
        <v>4</v>
      </c>
      <c r="D1019" t="s">
        <v>1287</v>
      </c>
      <c r="E1019" s="3">
        <v>21</v>
      </c>
      <c r="F1019">
        <v>270</v>
      </c>
      <c r="G1019" s="2" t="s">
        <v>528</v>
      </c>
      <c r="I1019" s="2" t="s">
        <v>528</v>
      </c>
      <c r="J1019" s="14" t="s">
        <v>8199</v>
      </c>
      <c r="K1019" s="14" t="s">
        <v>8199</v>
      </c>
      <c r="L1019" s="14" t="s">
        <v>8199</v>
      </c>
      <c r="M1019" s="14" t="s">
        <v>8199</v>
      </c>
      <c r="N1019" s="14" t="s">
        <v>8199</v>
      </c>
      <c r="O1019" s="14" t="s">
        <v>8199</v>
      </c>
    </row>
    <row r="1020" spans="1:15" x14ac:dyDescent="0.25">
      <c r="A1020">
        <v>100</v>
      </c>
      <c r="B1020">
        <v>58238</v>
      </c>
      <c r="C1020">
        <v>7</v>
      </c>
      <c r="D1020" t="s">
        <v>1288</v>
      </c>
      <c r="E1020" s="3">
        <v>89.5</v>
      </c>
      <c r="F1020">
        <v>270</v>
      </c>
      <c r="G1020" s="2" t="s">
        <v>528</v>
      </c>
      <c r="I1020" s="2" t="s">
        <v>528</v>
      </c>
      <c r="J1020" s="14" t="s">
        <v>8199</v>
      </c>
      <c r="K1020" s="14" t="s">
        <v>8199</v>
      </c>
      <c r="L1020" s="14" t="s">
        <v>8199</v>
      </c>
      <c r="M1020" s="14" t="s">
        <v>8199</v>
      </c>
      <c r="N1020" s="14" t="s">
        <v>8199</v>
      </c>
      <c r="O1020" s="14" t="s">
        <v>8199</v>
      </c>
    </row>
    <row r="1021" spans="1:15" x14ac:dyDescent="0.25">
      <c r="A1021">
        <v>100</v>
      </c>
      <c r="B1021">
        <v>58250</v>
      </c>
      <c r="C1021">
        <v>2</v>
      </c>
      <c r="D1021" t="s">
        <v>1289</v>
      </c>
      <c r="E1021" s="3">
        <v>16.5</v>
      </c>
      <c r="F1021">
        <v>270</v>
      </c>
      <c r="G1021" s="2" t="s">
        <v>528</v>
      </c>
      <c r="I1021" s="2" t="s">
        <v>528</v>
      </c>
      <c r="J1021" s="14" t="s">
        <v>8199</v>
      </c>
      <c r="K1021" s="14" t="s">
        <v>8199</v>
      </c>
      <c r="L1021" s="14" t="s">
        <v>8199</v>
      </c>
      <c r="M1021" s="14" t="s">
        <v>8199</v>
      </c>
      <c r="N1021" s="14" t="s">
        <v>8199</v>
      </c>
      <c r="O1021" s="14" t="s">
        <v>8199</v>
      </c>
    </row>
    <row r="1022" spans="1:15" x14ac:dyDescent="0.25">
      <c r="A1022">
        <v>100</v>
      </c>
      <c r="B1022">
        <v>58294</v>
      </c>
      <c r="C1022">
        <v>0</v>
      </c>
      <c r="D1022" t="s">
        <v>1290</v>
      </c>
      <c r="E1022" s="3">
        <v>107</v>
      </c>
      <c r="F1022">
        <v>270</v>
      </c>
      <c r="G1022" s="2" t="s">
        <v>528</v>
      </c>
      <c r="I1022" s="2" t="s">
        <v>528</v>
      </c>
      <c r="J1022" s="14" t="s">
        <v>8199</v>
      </c>
      <c r="K1022" s="14" t="s">
        <v>8199</v>
      </c>
      <c r="L1022" s="14" t="s">
        <v>8199</v>
      </c>
      <c r="M1022" s="14" t="s">
        <v>8199</v>
      </c>
      <c r="N1022" s="14" t="s">
        <v>8199</v>
      </c>
      <c r="O1022" s="14" t="s">
        <v>8199</v>
      </c>
    </row>
    <row r="1023" spans="1:15" x14ac:dyDescent="0.25">
      <c r="A1023">
        <v>100</v>
      </c>
      <c r="B1023">
        <v>58300</v>
      </c>
      <c r="C1023">
        <v>5</v>
      </c>
      <c r="D1023" t="s">
        <v>1291</v>
      </c>
      <c r="E1023" s="3">
        <v>34.5</v>
      </c>
      <c r="F1023">
        <v>270</v>
      </c>
      <c r="G1023" s="2" t="s">
        <v>528</v>
      </c>
      <c r="I1023" s="2" t="s">
        <v>528</v>
      </c>
      <c r="J1023" s="14" t="s">
        <v>8199</v>
      </c>
      <c r="K1023" s="14" t="s">
        <v>8199</v>
      </c>
      <c r="L1023" s="14" t="s">
        <v>8199</v>
      </c>
      <c r="M1023" s="14" t="s">
        <v>8199</v>
      </c>
      <c r="N1023" s="14" t="s">
        <v>8199</v>
      </c>
      <c r="O1023" s="14" t="s">
        <v>8199</v>
      </c>
    </row>
    <row r="1024" spans="1:15" x14ac:dyDescent="0.25">
      <c r="A1024">
        <v>100</v>
      </c>
      <c r="B1024">
        <v>58305</v>
      </c>
      <c r="C1024">
        <v>4</v>
      </c>
      <c r="D1024" t="s">
        <v>1292</v>
      </c>
      <c r="E1024" s="3">
        <v>93.5</v>
      </c>
      <c r="F1024">
        <v>270</v>
      </c>
      <c r="G1024" s="2" t="s">
        <v>528</v>
      </c>
      <c r="I1024" s="2" t="s">
        <v>528</v>
      </c>
      <c r="J1024" s="14" t="s">
        <v>8199</v>
      </c>
      <c r="K1024" s="14" t="s">
        <v>8199</v>
      </c>
      <c r="L1024" s="14" t="s">
        <v>8199</v>
      </c>
      <c r="M1024" s="14" t="s">
        <v>8199</v>
      </c>
      <c r="N1024" s="14" t="s">
        <v>8199</v>
      </c>
      <c r="O1024" s="14" t="s">
        <v>8199</v>
      </c>
    </row>
    <row r="1025" spans="1:15" x14ac:dyDescent="0.25">
      <c r="A1025">
        <v>100</v>
      </c>
      <c r="B1025">
        <v>58308</v>
      </c>
      <c r="C1025">
        <v>8</v>
      </c>
      <c r="D1025" t="s">
        <v>1293</v>
      </c>
      <c r="E1025" s="3">
        <v>34.5</v>
      </c>
      <c r="F1025">
        <v>270</v>
      </c>
      <c r="G1025" s="2" t="s">
        <v>528</v>
      </c>
      <c r="I1025" s="2" t="s">
        <v>528</v>
      </c>
      <c r="J1025" s="14" t="s">
        <v>8199</v>
      </c>
      <c r="K1025" s="14" t="s">
        <v>8199</v>
      </c>
      <c r="L1025" s="14" t="s">
        <v>8199</v>
      </c>
      <c r="M1025" s="14" t="s">
        <v>8199</v>
      </c>
      <c r="N1025" s="14" t="s">
        <v>8199</v>
      </c>
      <c r="O1025" s="14" t="s">
        <v>8199</v>
      </c>
    </row>
    <row r="1026" spans="1:15" x14ac:dyDescent="0.25">
      <c r="A1026">
        <v>100</v>
      </c>
      <c r="B1026">
        <v>58310</v>
      </c>
      <c r="C1026">
        <v>4</v>
      </c>
      <c r="D1026" t="s">
        <v>1294</v>
      </c>
      <c r="E1026" s="3">
        <v>26.5</v>
      </c>
      <c r="F1026">
        <v>270</v>
      </c>
      <c r="G1026" s="2" t="s">
        <v>528</v>
      </c>
      <c r="I1026" s="2" t="s">
        <v>528</v>
      </c>
      <c r="J1026" s="14" t="s">
        <v>8199</v>
      </c>
      <c r="K1026" s="14" t="s">
        <v>8199</v>
      </c>
      <c r="L1026" s="14" t="s">
        <v>8199</v>
      </c>
      <c r="M1026" s="14" t="s">
        <v>8199</v>
      </c>
      <c r="N1026" s="14" t="s">
        <v>8199</v>
      </c>
      <c r="O1026" s="14" t="s">
        <v>8199</v>
      </c>
    </row>
    <row r="1027" spans="1:15" x14ac:dyDescent="0.25">
      <c r="A1027">
        <v>100</v>
      </c>
      <c r="B1027">
        <v>58315</v>
      </c>
      <c r="C1027">
        <v>3</v>
      </c>
      <c r="D1027" t="s">
        <v>1295</v>
      </c>
      <c r="E1027" s="3">
        <v>12.5</v>
      </c>
      <c r="F1027">
        <v>270</v>
      </c>
      <c r="G1027" s="2" t="s">
        <v>650</v>
      </c>
      <c r="I1027" s="2" t="s">
        <v>650</v>
      </c>
      <c r="J1027" s="14" t="s">
        <v>8199</v>
      </c>
      <c r="K1027" s="14" t="s">
        <v>8199</v>
      </c>
      <c r="L1027" s="14" t="s">
        <v>8199</v>
      </c>
      <c r="M1027" s="14" t="s">
        <v>8199</v>
      </c>
      <c r="N1027" s="14" t="s">
        <v>8199</v>
      </c>
      <c r="O1027" s="14" t="s">
        <v>8199</v>
      </c>
    </row>
    <row r="1028" spans="1:15" x14ac:dyDescent="0.25">
      <c r="A1028">
        <v>100</v>
      </c>
      <c r="B1028">
        <v>58318</v>
      </c>
      <c r="C1028">
        <v>7</v>
      </c>
      <c r="D1028" t="s">
        <v>1296</v>
      </c>
      <c r="E1028" s="3">
        <v>47.5</v>
      </c>
      <c r="F1028">
        <v>270</v>
      </c>
      <c r="G1028" s="2" t="s">
        <v>528</v>
      </c>
      <c r="I1028" s="2" t="s">
        <v>650</v>
      </c>
      <c r="J1028" s="14" t="s">
        <v>8199</v>
      </c>
      <c r="K1028" s="14" t="s">
        <v>8199</v>
      </c>
      <c r="L1028" s="14" t="s">
        <v>8199</v>
      </c>
      <c r="M1028" s="14" t="s">
        <v>8199</v>
      </c>
      <c r="N1028" s="14" t="s">
        <v>8199</v>
      </c>
      <c r="O1028" s="14" t="s">
        <v>8199</v>
      </c>
    </row>
    <row r="1029" spans="1:15" x14ac:dyDescent="0.25">
      <c r="A1029">
        <v>100</v>
      </c>
      <c r="B1029">
        <v>58320</v>
      </c>
      <c r="C1029">
        <v>3</v>
      </c>
      <c r="D1029" t="s">
        <v>1297</v>
      </c>
      <c r="E1029" s="3">
        <v>107</v>
      </c>
      <c r="F1029">
        <v>270</v>
      </c>
      <c r="G1029" s="2" t="s">
        <v>528</v>
      </c>
      <c r="I1029" s="2" t="s">
        <v>650</v>
      </c>
      <c r="J1029" s="14" t="s">
        <v>8199</v>
      </c>
      <c r="K1029" s="14" t="s">
        <v>8199</v>
      </c>
      <c r="L1029" s="14" t="s">
        <v>8199</v>
      </c>
      <c r="M1029" s="14" t="s">
        <v>8199</v>
      </c>
      <c r="N1029" s="14" t="s">
        <v>8199</v>
      </c>
      <c r="O1029" s="14" t="s">
        <v>8199</v>
      </c>
    </row>
    <row r="1030" spans="1:15" x14ac:dyDescent="0.25">
      <c r="A1030">
        <v>100</v>
      </c>
      <c r="B1030">
        <v>58324</v>
      </c>
      <c r="C1030">
        <v>5</v>
      </c>
      <c r="D1030" t="s">
        <v>1298</v>
      </c>
      <c r="E1030" s="3">
        <v>927</v>
      </c>
      <c r="F1030">
        <v>278</v>
      </c>
      <c r="G1030" s="2" t="s">
        <v>1299</v>
      </c>
      <c r="H1030" s="2" t="s">
        <v>1299</v>
      </c>
      <c r="I1030" s="2" t="s">
        <v>1299</v>
      </c>
      <c r="J1030" s="14" t="s">
        <v>8199</v>
      </c>
      <c r="K1030" s="14" t="s">
        <v>8199</v>
      </c>
      <c r="L1030" s="14" t="s">
        <v>8199</v>
      </c>
      <c r="M1030" s="14" t="s">
        <v>8199</v>
      </c>
      <c r="N1030" s="14" t="s">
        <v>8199</v>
      </c>
      <c r="O1030" s="14" t="s">
        <v>8199</v>
      </c>
    </row>
    <row r="1031" spans="1:15" x14ac:dyDescent="0.25">
      <c r="A1031">
        <v>100</v>
      </c>
      <c r="B1031">
        <v>58325</v>
      </c>
      <c r="C1031">
        <v>2</v>
      </c>
      <c r="D1031" t="s">
        <v>1300</v>
      </c>
      <c r="E1031" s="3">
        <v>133.5</v>
      </c>
      <c r="F1031">
        <v>270</v>
      </c>
      <c r="G1031" s="2" t="s">
        <v>528</v>
      </c>
      <c r="I1031" s="2" t="s">
        <v>528</v>
      </c>
      <c r="J1031" s="14" t="s">
        <v>8199</v>
      </c>
      <c r="K1031" s="14" t="s">
        <v>8199</v>
      </c>
      <c r="L1031" s="14" t="s">
        <v>8199</v>
      </c>
      <c r="M1031" s="14" t="s">
        <v>8199</v>
      </c>
      <c r="N1031" s="14" t="s">
        <v>8199</v>
      </c>
      <c r="O1031" s="14" t="s">
        <v>8199</v>
      </c>
    </row>
    <row r="1032" spans="1:15" x14ac:dyDescent="0.25">
      <c r="A1032">
        <v>100</v>
      </c>
      <c r="B1032">
        <v>58327</v>
      </c>
      <c r="C1032">
        <v>8</v>
      </c>
      <c r="D1032" t="s">
        <v>1301</v>
      </c>
      <c r="E1032" s="3">
        <v>43</v>
      </c>
      <c r="F1032">
        <v>270</v>
      </c>
      <c r="G1032" s="2" t="s">
        <v>650</v>
      </c>
      <c r="I1032" s="2" t="s">
        <v>650</v>
      </c>
      <c r="J1032" s="14" t="s">
        <v>8199</v>
      </c>
      <c r="K1032" s="14" t="s">
        <v>8199</v>
      </c>
      <c r="L1032" s="14" t="s">
        <v>8199</v>
      </c>
      <c r="M1032" s="14" t="s">
        <v>8199</v>
      </c>
      <c r="N1032" s="14" t="s">
        <v>8199</v>
      </c>
      <c r="O1032" s="14" t="s">
        <v>8199</v>
      </c>
    </row>
    <row r="1033" spans="1:15" x14ac:dyDescent="0.25">
      <c r="A1033">
        <v>100</v>
      </c>
      <c r="B1033">
        <v>58328</v>
      </c>
      <c r="C1033">
        <v>6</v>
      </c>
      <c r="D1033" t="s">
        <v>1302</v>
      </c>
      <c r="E1033" s="3">
        <v>2.5</v>
      </c>
      <c r="F1033">
        <v>270</v>
      </c>
      <c r="G1033" s="2" t="s">
        <v>650</v>
      </c>
      <c r="I1033" s="2" t="s">
        <v>650</v>
      </c>
      <c r="J1033" s="14" t="s">
        <v>8199</v>
      </c>
      <c r="K1033" s="14" t="s">
        <v>8199</v>
      </c>
      <c r="L1033" s="14" t="s">
        <v>8199</v>
      </c>
      <c r="M1033" s="14" t="s">
        <v>8199</v>
      </c>
      <c r="N1033" s="14" t="s">
        <v>8199</v>
      </c>
      <c r="O1033" s="14" t="s">
        <v>8199</v>
      </c>
    </row>
    <row r="1034" spans="1:15" x14ac:dyDescent="0.25">
      <c r="A1034">
        <v>100</v>
      </c>
      <c r="B1034">
        <v>58329</v>
      </c>
      <c r="C1034">
        <v>4</v>
      </c>
      <c r="D1034" t="s">
        <v>1303</v>
      </c>
      <c r="E1034" s="3">
        <v>196</v>
      </c>
      <c r="F1034">
        <v>278</v>
      </c>
      <c r="G1034" s="2" t="s">
        <v>1236</v>
      </c>
      <c r="H1034" s="2" t="s">
        <v>1236</v>
      </c>
      <c r="I1034" s="2" t="s">
        <v>650</v>
      </c>
      <c r="J1034" s="14" t="s">
        <v>8199</v>
      </c>
      <c r="K1034" s="14" t="s">
        <v>8199</v>
      </c>
      <c r="L1034" s="14" t="s">
        <v>8199</v>
      </c>
      <c r="M1034" s="14" t="s">
        <v>8199</v>
      </c>
      <c r="N1034" s="14" t="s">
        <v>8199</v>
      </c>
      <c r="O1034" s="14" t="s">
        <v>8199</v>
      </c>
    </row>
    <row r="1035" spans="1:15" x14ac:dyDescent="0.25">
      <c r="A1035">
        <v>100</v>
      </c>
      <c r="B1035">
        <v>58330</v>
      </c>
      <c r="C1035">
        <v>2</v>
      </c>
      <c r="D1035" t="s">
        <v>1304</v>
      </c>
      <c r="E1035" s="3">
        <v>53</v>
      </c>
      <c r="F1035">
        <v>270</v>
      </c>
      <c r="G1035" s="2" t="s">
        <v>528</v>
      </c>
      <c r="I1035" s="2" t="s">
        <v>650</v>
      </c>
      <c r="J1035" s="14" t="s">
        <v>8199</v>
      </c>
      <c r="K1035" s="14" t="s">
        <v>8199</v>
      </c>
      <c r="L1035" s="14" t="s">
        <v>8199</v>
      </c>
      <c r="M1035" s="14" t="s">
        <v>8199</v>
      </c>
      <c r="N1035" s="14" t="s">
        <v>8199</v>
      </c>
      <c r="O1035" s="14" t="s">
        <v>8199</v>
      </c>
    </row>
    <row r="1036" spans="1:15" x14ac:dyDescent="0.25">
      <c r="A1036">
        <v>100</v>
      </c>
      <c r="B1036">
        <v>58335</v>
      </c>
      <c r="C1036">
        <v>1</v>
      </c>
      <c r="D1036" t="s">
        <v>1305</v>
      </c>
      <c r="E1036" s="3">
        <v>122.5</v>
      </c>
      <c r="F1036">
        <v>270</v>
      </c>
      <c r="G1036" s="2" t="s">
        <v>528</v>
      </c>
      <c r="H1036" s="2"/>
      <c r="I1036" s="2" t="s">
        <v>528</v>
      </c>
      <c r="J1036" s="14" t="s">
        <v>8199</v>
      </c>
      <c r="K1036" s="14" t="s">
        <v>8199</v>
      </c>
      <c r="L1036" s="14" t="s">
        <v>8199</v>
      </c>
      <c r="M1036" s="14" t="s">
        <v>8199</v>
      </c>
      <c r="N1036" s="14" t="s">
        <v>8199</v>
      </c>
      <c r="O1036" s="14" t="s">
        <v>8199</v>
      </c>
    </row>
    <row r="1037" spans="1:15" x14ac:dyDescent="0.25">
      <c r="A1037">
        <v>100</v>
      </c>
      <c r="B1037">
        <v>58340</v>
      </c>
      <c r="C1037">
        <v>1</v>
      </c>
      <c r="D1037" t="s">
        <v>1306</v>
      </c>
      <c r="E1037" s="3">
        <v>120</v>
      </c>
      <c r="F1037">
        <v>270</v>
      </c>
      <c r="G1037" s="2" t="s">
        <v>528</v>
      </c>
      <c r="I1037" s="2" t="s">
        <v>528</v>
      </c>
      <c r="J1037" s="14" t="s">
        <v>8199</v>
      </c>
      <c r="K1037" s="14" t="s">
        <v>8199</v>
      </c>
      <c r="L1037" s="14" t="s">
        <v>8199</v>
      </c>
      <c r="M1037" s="14" t="s">
        <v>8199</v>
      </c>
      <c r="N1037" s="14" t="s">
        <v>8199</v>
      </c>
      <c r="O1037" s="14" t="s">
        <v>8199</v>
      </c>
    </row>
    <row r="1038" spans="1:15" x14ac:dyDescent="0.25">
      <c r="A1038">
        <v>100</v>
      </c>
      <c r="B1038">
        <v>58350</v>
      </c>
      <c r="C1038">
        <v>0</v>
      </c>
      <c r="D1038" t="s">
        <v>1307</v>
      </c>
      <c r="E1038" s="3">
        <v>16.5</v>
      </c>
      <c r="F1038">
        <v>270</v>
      </c>
      <c r="G1038" s="2" t="s">
        <v>528</v>
      </c>
      <c r="I1038" s="2" t="s">
        <v>528</v>
      </c>
      <c r="J1038" s="14" t="s">
        <v>8199</v>
      </c>
      <c r="K1038" s="14" t="s">
        <v>8199</v>
      </c>
      <c r="L1038" s="14" t="s">
        <v>8199</v>
      </c>
      <c r="M1038" s="14" t="s">
        <v>8199</v>
      </c>
      <c r="N1038" s="14" t="s">
        <v>8199</v>
      </c>
      <c r="O1038" s="14" t="s">
        <v>8199</v>
      </c>
    </row>
    <row r="1039" spans="1:15" x14ac:dyDescent="0.25">
      <c r="A1039">
        <v>100</v>
      </c>
      <c r="B1039">
        <v>58356</v>
      </c>
      <c r="C1039">
        <v>7</v>
      </c>
      <c r="D1039" t="s">
        <v>1308</v>
      </c>
      <c r="E1039" s="3">
        <v>21</v>
      </c>
      <c r="F1039">
        <v>270</v>
      </c>
      <c r="G1039" s="2" t="s">
        <v>528</v>
      </c>
      <c r="I1039" s="2" t="s">
        <v>528</v>
      </c>
      <c r="J1039" s="14" t="s">
        <v>8199</v>
      </c>
      <c r="K1039" s="14" t="s">
        <v>8199</v>
      </c>
      <c r="L1039" s="14" t="s">
        <v>8199</v>
      </c>
      <c r="M1039" s="14" t="s">
        <v>8199</v>
      </c>
      <c r="N1039" s="14" t="s">
        <v>8199</v>
      </c>
      <c r="O1039" s="14" t="s">
        <v>8199</v>
      </c>
    </row>
    <row r="1040" spans="1:15" x14ac:dyDescent="0.25">
      <c r="A1040">
        <v>100</v>
      </c>
      <c r="B1040">
        <v>58400</v>
      </c>
      <c r="C1040">
        <v>3</v>
      </c>
      <c r="D1040" t="s">
        <v>1309</v>
      </c>
      <c r="E1040" s="3">
        <v>16.5</v>
      </c>
      <c r="F1040">
        <v>270</v>
      </c>
      <c r="G1040" s="2" t="s">
        <v>528</v>
      </c>
      <c r="I1040" s="2" t="s">
        <v>528</v>
      </c>
      <c r="J1040" s="14" t="s">
        <v>8199</v>
      </c>
      <c r="K1040" s="14" t="s">
        <v>8199</v>
      </c>
      <c r="L1040" s="14" t="s">
        <v>8199</v>
      </c>
      <c r="M1040" s="14" t="s">
        <v>8199</v>
      </c>
      <c r="N1040" s="14" t="s">
        <v>8199</v>
      </c>
      <c r="O1040" s="14" t="s">
        <v>8199</v>
      </c>
    </row>
    <row r="1041" spans="1:15" x14ac:dyDescent="0.25">
      <c r="A1041">
        <v>100</v>
      </c>
      <c r="B1041">
        <v>58450</v>
      </c>
      <c r="C1041">
        <v>8</v>
      </c>
      <c r="D1041" t="s">
        <v>1310</v>
      </c>
      <c r="E1041" s="3">
        <v>3.5</v>
      </c>
      <c r="F1041">
        <v>270</v>
      </c>
      <c r="G1041" s="2" t="s">
        <v>528</v>
      </c>
      <c r="I1041" s="2" t="s">
        <v>528</v>
      </c>
      <c r="J1041" s="14" t="s">
        <v>8199</v>
      </c>
      <c r="K1041" s="14" t="s">
        <v>8199</v>
      </c>
      <c r="L1041" s="14" t="s">
        <v>8199</v>
      </c>
      <c r="M1041" s="14" t="s">
        <v>8199</v>
      </c>
      <c r="N1041" s="14" t="s">
        <v>8199</v>
      </c>
      <c r="O1041" s="14" t="s">
        <v>8199</v>
      </c>
    </row>
    <row r="1042" spans="1:15" x14ac:dyDescent="0.25">
      <c r="A1042">
        <v>100</v>
      </c>
      <c r="B1042">
        <v>58455</v>
      </c>
      <c r="C1042">
        <v>7</v>
      </c>
      <c r="D1042" t="s">
        <v>1311</v>
      </c>
      <c r="E1042" s="3">
        <v>15.5</v>
      </c>
      <c r="F1042">
        <v>270</v>
      </c>
      <c r="G1042" s="2" t="s">
        <v>528</v>
      </c>
      <c r="I1042" s="2" t="s">
        <v>528</v>
      </c>
      <c r="J1042" s="14" t="s">
        <v>8199</v>
      </c>
      <c r="K1042" s="14" t="s">
        <v>8199</v>
      </c>
      <c r="L1042" s="14" t="s">
        <v>8199</v>
      </c>
      <c r="M1042" s="14" t="s">
        <v>8199</v>
      </c>
      <c r="N1042" s="14" t="s">
        <v>8199</v>
      </c>
      <c r="O1042" s="14" t="s">
        <v>8199</v>
      </c>
    </row>
    <row r="1043" spans="1:15" x14ac:dyDescent="0.25">
      <c r="A1043">
        <v>100</v>
      </c>
      <c r="B1043">
        <v>58460</v>
      </c>
      <c r="C1043">
        <v>7</v>
      </c>
      <c r="D1043" t="s">
        <v>1312</v>
      </c>
      <c r="E1043" s="3">
        <v>4.5</v>
      </c>
      <c r="F1043">
        <v>270</v>
      </c>
      <c r="G1043" s="2" t="s">
        <v>650</v>
      </c>
      <c r="I1043" s="2" t="s">
        <v>650</v>
      </c>
      <c r="J1043" s="14" t="s">
        <v>8199</v>
      </c>
      <c r="K1043" s="14" t="s">
        <v>8199</v>
      </c>
      <c r="L1043" s="14" t="s">
        <v>8199</v>
      </c>
      <c r="M1043" s="14" t="s">
        <v>8199</v>
      </c>
      <c r="N1043" s="14" t="s">
        <v>8199</v>
      </c>
      <c r="O1043" s="14" t="s">
        <v>8199</v>
      </c>
    </row>
    <row r="1044" spans="1:15" x14ac:dyDescent="0.25">
      <c r="A1044">
        <v>100</v>
      </c>
      <c r="B1044">
        <v>58475</v>
      </c>
      <c r="C1044">
        <v>5</v>
      </c>
      <c r="D1044" t="s">
        <v>1313</v>
      </c>
      <c r="E1044" s="3">
        <v>255.5</v>
      </c>
      <c r="F1044">
        <v>270</v>
      </c>
      <c r="G1044" s="2" t="s">
        <v>528</v>
      </c>
      <c r="I1044" s="2" t="s">
        <v>650</v>
      </c>
      <c r="J1044" s="14" t="s">
        <v>8199</v>
      </c>
      <c r="K1044" s="14" t="s">
        <v>8199</v>
      </c>
      <c r="L1044" s="14" t="s">
        <v>8199</v>
      </c>
      <c r="M1044" s="14" t="s">
        <v>8199</v>
      </c>
      <c r="N1044" s="14" t="s">
        <v>8199</v>
      </c>
      <c r="O1044" s="14" t="s">
        <v>8199</v>
      </c>
    </row>
    <row r="1045" spans="1:15" x14ac:dyDescent="0.25">
      <c r="A1045">
        <v>100</v>
      </c>
      <c r="B1045">
        <v>58500</v>
      </c>
      <c r="C1045">
        <v>0</v>
      </c>
      <c r="D1045" t="s">
        <v>1314</v>
      </c>
      <c r="E1045" s="3">
        <v>87</v>
      </c>
      <c r="F1045">
        <v>270</v>
      </c>
      <c r="G1045" s="2" t="s">
        <v>528</v>
      </c>
      <c r="I1045" s="2" t="s">
        <v>650</v>
      </c>
      <c r="J1045" s="14" t="s">
        <v>8199</v>
      </c>
      <c r="K1045" s="14" t="s">
        <v>8199</v>
      </c>
      <c r="L1045" s="14" t="s">
        <v>8199</v>
      </c>
      <c r="M1045" s="14" t="s">
        <v>8199</v>
      </c>
      <c r="N1045" s="14" t="s">
        <v>8199</v>
      </c>
      <c r="O1045" s="14" t="s">
        <v>8199</v>
      </c>
    </row>
    <row r="1046" spans="1:15" x14ac:dyDescent="0.25">
      <c r="A1046">
        <v>100</v>
      </c>
      <c r="B1046">
        <v>58550</v>
      </c>
      <c r="C1046">
        <v>5</v>
      </c>
      <c r="D1046" t="s">
        <v>1315</v>
      </c>
      <c r="E1046" s="3">
        <v>34.5</v>
      </c>
      <c r="F1046">
        <v>270</v>
      </c>
      <c r="G1046" s="2" t="s">
        <v>528</v>
      </c>
      <c r="I1046" s="2" t="s">
        <v>528</v>
      </c>
      <c r="J1046" s="14" t="s">
        <v>8199</v>
      </c>
      <c r="K1046" s="14" t="s">
        <v>8199</v>
      </c>
      <c r="L1046" s="14" t="s">
        <v>8199</v>
      </c>
      <c r="M1046" s="14" t="s">
        <v>8199</v>
      </c>
      <c r="N1046" s="14" t="s">
        <v>8199</v>
      </c>
      <c r="O1046" s="14" t="s">
        <v>8199</v>
      </c>
    </row>
    <row r="1047" spans="1:15" x14ac:dyDescent="0.25">
      <c r="A1047">
        <v>100</v>
      </c>
      <c r="B1047">
        <v>58600</v>
      </c>
      <c r="C1047">
        <v>8</v>
      </c>
      <c r="D1047" t="s">
        <v>1316</v>
      </c>
      <c r="E1047" s="3">
        <v>55</v>
      </c>
      <c r="F1047">
        <v>270</v>
      </c>
      <c r="G1047" s="2" t="s">
        <v>528</v>
      </c>
      <c r="I1047" s="2" t="s">
        <v>528</v>
      </c>
      <c r="J1047" s="14" t="s">
        <v>8199</v>
      </c>
      <c r="K1047" s="14" t="s">
        <v>8199</v>
      </c>
      <c r="L1047" s="14" t="s">
        <v>8199</v>
      </c>
      <c r="M1047" s="14" t="s">
        <v>8199</v>
      </c>
      <c r="N1047" s="14" t="s">
        <v>8199</v>
      </c>
      <c r="O1047" s="14" t="s">
        <v>8199</v>
      </c>
    </row>
    <row r="1048" spans="1:15" x14ac:dyDescent="0.25">
      <c r="A1048">
        <v>100</v>
      </c>
      <c r="B1048">
        <v>58650</v>
      </c>
      <c r="C1048">
        <v>3</v>
      </c>
      <c r="D1048" t="s">
        <v>1317</v>
      </c>
      <c r="E1048" s="3">
        <v>3.5</v>
      </c>
      <c r="F1048">
        <v>270</v>
      </c>
      <c r="G1048" s="2" t="s">
        <v>528</v>
      </c>
      <c r="I1048" s="2" t="s">
        <v>528</v>
      </c>
      <c r="J1048" s="14" t="s">
        <v>8199</v>
      </c>
      <c r="K1048" s="14" t="s">
        <v>8199</v>
      </c>
      <c r="L1048" s="14" t="s">
        <v>8199</v>
      </c>
      <c r="M1048" s="14" t="s">
        <v>8199</v>
      </c>
      <c r="N1048" s="14" t="s">
        <v>8199</v>
      </c>
      <c r="O1048" s="14" t="s">
        <v>8199</v>
      </c>
    </row>
    <row r="1049" spans="1:15" x14ac:dyDescent="0.25">
      <c r="A1049">
        <v>100</v>
      </c>
      <c r="B1049">
        <v>58700</v>
      </c>
      <c r="C1049">
        <v>6</v>
      </c>
      <c r="D1049" t="s">
        <v>1318</v>
      </c>
      <c r="E1049" s="3">
        <v>16.5</v>
      </c>
      <c r="F1049">
        <v>270</v>
      </c>
      <c r="G1049" s="2" t="s">
        <v>528</v>
      </c>
      <c r="I1049" s="2" t="s">
        <v>528</v>
      </c>
      <c r="J1049" s="14" t="s">
        <v>8199</v>
      </c>
      <c r="K1049" s="14" t="s">
        <v>8199</v>
      </c>
      <c r="L1049" s="14" t="s">
        <v>8199</v>
      </c>
      <c r="M1049" s="14" t="s">
        <v>8199</v>
      </c>
      <c r="N1049" s="14" t="s">
        <v>8199</v>
      </c>
      <c r="O1049" s="14" t="s">
        <v>8199</v>
      </c>
    </row>
    <row r="1050" spans="1:15" x14ac:dyDescent="0.25">
      <c r="A1050">
        <v>100</v>
      </c>
      <c r="B1050">
        <v>58750</v>
      </c>
      <c r="C1050">
        <v>1</v>
      </c>
      <c r="D1050" t="s">
        <v>1319</v>
      </c>
      <c r="E1050" s="3">
        <v>16.5</v>
      </c>
      <c r="F1050">
        <v>270</v>
      </c>
      <c r="G1050" s="2" t="s">
        <v>528</v>
      </c>
      <c r="I1050" s="2" t="s">
        <v>528</v>
      </c>
      <c r="J1050" s="14" t="s">
        <v>8199</v>
      </c>
      <c r="K1050" s="14" t="s">
        <v>8199</v>
      </c>
      <c r="L1050" s="14" t="s">
        <v>8199</v>
      </c>
      <c r="M1050" s="14" t="s">
        <v>8199</v>
      </c>
      <c r="N1050" s="14" t="s">
        <v>8199</v>
      </c>
      <c r="O1050" s="14" t="s">
        <v>8199</v>
      </c>
    </row>
    <row r="1051" spans="1:15" x14ac:dyDescent="0.25">
      <c r="A1051">
        <v>100</v>
      </c>
      <c r="B1051">
        <v>58800</v>
      </c>
      <c r="C1051">
        <v>4</v>
      </c>
      <c r="D1051" t="s">
        <v>1320</v>
      </c>
      <c r="E1051" s="3">
        <v>8</v>
      </c>
      <c r="F1051">
        <v>270</v>
      </c>
      <c r="G1051" s="2" t="s">
        <v>528</v>
      </c>
      <c r="I1051" s="2" t="s">
        <v>528</v>
      </c>
      <c r="J1051" s="14" t="s">
        <v>8199</v>
      </c>
      <c r="K1051" s="14" t="s">
        <v>8199</v>
      </c>
      <c r="L1051" s="14" t="s">
        <v>8199</v>
      </c>
      <c r="M1051" s="14" t="s">
        <v>8199</v>
      </c>
      <c r="N1051" s="14" t="s">
        <v>8199</v>
      </c>
      <c r="O1051" s="14" t="s">
        <v>8199</v>
      </c>
    </row>
    <row r="1052" spans="1:15" x14ac:dyDescent="0.25">
      <c r="A1052">
        <v>100</v>
      </c>
      <c r="B1052">
        <v>58825</v>
      </c>
      <c r="C1052">
        <v>1</v>
      </c>
      <c r="D1052" t="s">
        <v>1321</v>
      </c>
      <c r="E1052" s="3">
        <v>111.5</v>
      </c>
      <c r="F1052">
        <v>270</v>
      </c>
      <c r="G1052" s="2" t="s">
        <v>650</v>
      </c>
      <c r="I1052" s="2" t="s">
        <v>650</v>
      </c>
      <c r="J1052" s="14" t="s">
        <v>8199</v>
      </c>
      <c r="K1052" s="14" t="s">
        <v>8199</v>
      </c>
      <c r="L1052" s="14" t="s">
        <v>8199</v>
      </c>
      <c r="M1052" s="14" t="s">
        <v>8199</v>
      </c>
      <c r="N1052" s="14" t="s">
        <v>8199</v>
      </c>
      <c r="O1052" s="14" t="s">
        <v>8199</v>
      </c>
    </row>
    <row r="1053" spans="1:15" x14ac:dyDescent="0.25">
      <c r="A1053">
        <v>100</v>
      </c>
      <c r="B1053">
        <v>58850</v>
      </c>
      <c r="C1053">
        <v>9</v>
      </c>
      <c r="D1053" t="s">
        <v>1322</v>
      </c>
      <c r="E1053" s="3">
        <v>293</v>
      </c>
      <c r="F1053">
        <v>270</v>
      </c>
      <c r="G1053" s="2" t="s">
        <v>528</v>
      </c>
      <c r="I1053" s="2" t="s">
        <v>650</v>
      </c>
      <c r="J1053" s="14" t="s">
        <v>8199</v>
      </c>
      <c r="K1053" s="14" t="s">
        <v>8199</v>
      </c>
      <c r="L1053" s="14" t="s">
        <v>8199</v>
      </c>
      <c r="M1053" s="14" t="s">
        <v>8199</v>
      </c>
      <c r="N1053" s="14" t="s">
        <v>8199</v>
      </c>
      <c r="O1053" s="14" t="s">
        <v>8199</v>
      </c>
    </row>
    <row r="1054" spans="1:15" x14ac:dyDescent="0.25">
      <c r="A1054">
        <v>100</v>
      </c>
      <c r="B1054">
        <v>58900</v>
      </c>
      <c r="C1054">
        <v>2</v>
      </c>
      <c r="D1054" t="s">
        <v>1323</v>
      </c>
      <c r="E1054" s="3">
        <v>10</v>
      </c>
      <c r="F1054">
        <v>270</v>
      </c>
      <c r="G1054" s="2" t="s">
        <v>528</v>
      </c>
      <c r="I1054" s="2" t="s">
        <v>650</v>
      </c>
      <c r="J1054" s="14" t="s">
        <v>8199</v>
      </c>
      <c r="K1054" s="14" t="s">
        <v>8199</v>
      </c>
      <c r="L1054" s="14" t="s">
        <v>8199</v>
      </c>
      <c r="M1054" s="14" t="s">
        <v>8199</v>
      </c>
      <c r="N1054" s="14" t="s">
        <v>8199</v>
      </c>
      <c r="O1054" s="14" t="s">
        <v>8199</v>
      </c>
    </row>
    <row r="1055" spans="1:15" x14ac:dyDescent="0.25">
      <c r="A1055">
        <v>100</v>
      </c>
      <c r="B1055">
        <v>58910</v>
      </c>
      <c r="C1055">
        <v>1</v>
      </c>
      <c r="D1055" t="s">
        <v>1324</v>
      </c>
      <c r="E1055" s="3">
        <v>172</v>
      </c>
      <c r="F1055">
        <v>270</v>
      </c>
      <c r="G1055" s="2" t="s">
        <v>650</v>
      </c>
      <c r="I1055" s="2" t="s">
        <v>650</v>
      </c>
      <c r="J1055" s="14" t="s">
        <v>8199</v>
      </c>
      <c r="K1055" s="14" t="s">
        <v>8199</v>
      </c>
      <c r="L1055" s="14" t="s">
        <v>8199</v>
      </c>
      <c r="M1055" s="14" t="s">
        <v>8199</v>
      </c>
      <c r="N1055" s="14" t="s">
        <v>8199</v>
      </c>
      <c r="O1055" s="14" t="s">
        <v>8199</v>
      </c>
    </row>
    <row r="1056" spans="1:15" x14ac:dyDescent="0.25">
      <c r="A1056">
        <v>100</v>
      </c>
      <c r="B1056">
        <v>58950</v>
      </c>
      <c r="C1056">
        <v>7</v>
      </c>
      <c r="D1056" t="s">
        <v>1325</v>
      </c>
      <c r="E1056" s="3">
        <v>15.5</v>
      </c>
      <c r="F1056">
        <v>270</v>
      </c>
      <c r="G1056" s="2" t="s">
        <v>528</v>
      </c>
      <c r="I1056" s="2" t="s">
        <v>650</v>
      </c>
      <c r="J1056" s="14" t="s">
        <v>8199</v>
      </c>
      <c r="K1056" s="14" t="s">
        <v>8199</v>
      </c>
      <c r="L1056" s="14" t="s">
        <v>8199</v>
      </c>
      <c r="M1056" s="14" t="s">
        <v>8199</v>
      </c>
      <c r="N1056" s="14" t="s">
        <v>8199</v>
      </c>
      <c r="O1056" s="14" t="s">
        <v>8199</v>
      </c>
    </row>
    <row r="1057" spans="1:15" x14ac:dyDescent="0.25">
      <c r="A1057">
        <v>100</v>
      </c>
      <c r="B1057">
        <v>58965</v>
      </c>
      <c r="C1057">
        <v>5</v>
      </c>
      <c r="D1057" t="s">
        <v>1326</v>
      </c>
      <c r="E1057" s="3">
        <v>279.5</v>
      </c>
      <c r="F1057">
        <v>270</v>
      </c>
      <c r="G1057" s="2" t="s">
        <v>528</v>
      </c>
      <c r="I1057" s="2" t="s">
        <v>650</v>
      </c>
      <c r="J1057" s="14" t="s">
        <v>8199</v>
      </c>
      <c r="K1057" s="14" t="s">
        <v>8199</v>
      </c>
      <c r="L1057" s="14" t="s">
        <v>8199</v>
      </c>
      <c r="M1057" s="14" t="s">
        <v>8199</v>
      </c>
      <c r="N1057" s="14" t="s">
        <v>8199</v>
      </c>
      <c r="O1057" s="14" t="s">
        <v>8199</v>
      </c>
    </row>
    <row r="1058" spans="1:15" x14ac:dyDescent="0.25">
      <c r="A1058">
        <v>100</v>
      </c>
      <c r="B1058">
        <v>58985</v>
      </c>
      <c r="C1058">
        <v>3</v>
      </c>
      <c r="D1058" t="s">
        <v>1327</v>
      </c>
      <c r="E1058" s="3">
        <v>173</v>
      </c>
      <c r="F1058">
        <v>270</v>
      </c>
      <c r="G1058" s="2" t="s">
        <v>528</v>
      </c>
      <c r="I1058" s="2" t="s">
        <v>528</v>
      </c>
      <c r="J1058" s="14" t="s">
        <v>8199</v>
      </c>
      <c r="K1058" s="14" t="s">
        <v>8199</v>
      </c>
      <c r="L1058" s="14" t="s">
        <v>8199</v>
      </c>
      <c r="M1058" s="14" t="s">
        <v>8199</v>
      </c>
      <c r="N1058" s="14" t="s">
        <v>8199</v>
      </c>
      <c r="O1058" s="14" t="s">
        <v>8199</v>
      </c>
    </row>
    <row r="1059" spans="1:15" x14ac:dyDescent="0.25">
      <c r="A1059">
        <v>100</v>
      </c>
      <c r="B1059">
        <v>58990</v>
      </c>
      <c r="C1059">
        <v>3</v>
      </c>
      <c r="D1059" t="s">
        <v>1328</v>
      </c>
      <c r="E1059" s="3">
        <v>134.5</v>
      </c>
      <c r="F1059">
        <v>270</v>
      </c>
      <c r="G1059" s="2" t="s">
        <v>650</v>
      </c>
      <c r="I1059" s="2" t="s">
        <v>650</v>
      </c>
      <c r="J1059" s="14" t="s">
        <v>8199</v>
      </c>
      <c r="K1059" s="14" t="s">
        <v>8199</v>
      </c>
      <c r="L1059" s="14" t="s">
        <v>8199</v>
      </c>
      <c r="M1059" s="14" t="s">
        <v>8199</v>
      </c>
      <c r="N1059" s="14" t="s">
        <v>8199</v>
      </c>
      <c r="O1059" s="14" t="s">
        <v>8199</v>
      </c>
    </row>
    <row r="1060" spans="1:15" x14ac:dyDescent="0.25">
      <c r="A1060">
        <v>100</v>
      </c>
      <c r="B1060">
        <v>58995</v>
      </c>
      <c r="C1060">
        <v>2</v>
      </c>
      <c r="D1060" t="s">
        <v>1329</v>
      </c>
      <c r="E1060" s="3">
        <v>354.5</v>
      </c>
      <c r="F1060">
        <v>270</v>
      </c>
      <c r="G1060" s="2" t="s">
        <v>650</v>
      </c>
      <c r="I1060" s="2" t="s">
        <v>650</v>
      </c>
      <c r="J1060" s="14" t="s">
        <v>8199</v>
      </c>
      <c r="K1060" s="14" t="s">
        <v>8199</v>
      </c>
      <c r="L1060" s="14" t="s">
        <v>8199</v>
      </c>
      <c r="M1060" s="14" t="s">
        <v>8199</v>
      </c>
      <c r="N1060" s="14" t="s">
        <v>8199</v>
      </c>
      <c r="O1060" s="14" t="s">
        <v>8199</v>
      </c>
    </row>
    <row r="1061" spans="1:15" x14ac:dyDescent="0.25">
      <c r="A1061">
        <v>100</v>
      </c>
      <c r="B1061">
        <v>58999</v>
      </c>
      <c r="C1061">
        <v>4</v>
      </c>
      <c r="D1061" t="s">
        <v>1330</v>
      </c>
      <c r="E1061" s="3">
        <v>159.5</v>
      </c>
      <c r="F1061">
        <v>270</v>
      </c>
      <c r="G1061" s="2" t="s">
        <v>650</v>
      </c>
      <c r="I1061" s="2" t="s">
        <v>650</v>
      </c>
      <c r="J1061" s="14" t="s">
        <v>8199</v>
      </c>
      <c r="K1061" s="14" t="s">
        <v>8199</v>
      </c>
      <c r="L1061" s="14" t="s">
        <v>8199</v>
      </c>
      <c r="M1061" s="14" t="s">
        <v>8199</v>
      </c>
      <c r="N1061" s="14" t="s">
        <v>8199</v>
      </c>
      <c r="O1061" s="14" t="s">
        <v>8199</v>
      </c>
    </row>
    <row r="1062" spans="1:15" x14ac:dyDescent="0.25">
      <c r="A1062">
        <v>100</v>
      </c>
      <c r="B1062">
        <v>59000</v>
      </c>
      <c r="C1062">
        <v>0</v>
      </c>
      <c r="D1062" t="s">
        <v>1331</v>
      </c>
      <c r="E1062" s="3">
        <v>22</v>
      </c>
      <c r="F1062">
        <v>270</v>
      </c>
      <c r="G1062" s="2" t="s">
        <v>528</v>
      </c>
      <c r="I1062" s="2" t="s">
        <v>528</v>
      </c>
      <c r="J1062" s="14" t="s">
        <v>8199</v>
      </c>
      <c r="K1062" s="14" t="s">
        <v>8199</v>
      </c>
      <c r="L1062" s="14" t="s">
        <v>8199</v>
      </c>
      <c r="M1062" s="14" t="s">
        <v>8199</v>
      </c>
      <c r="N1062" s="14" t="s">
        <v>8199</v>
      </c>
      <c r="O1062" s="14" t="s">
        <v>8199</v>
      </c>
    </row>
    <row r="1063" spans="1:15" x14ac:dyDescent="0.25">
      <c r="A1063">
        <v>100</v>
      </c>
      <c r="B1063">
        <v>59050</v>
      </c>
      <c r="C1063">
        <v>5</v>
      </c>
      <c r="D1063" t="s">
        <v>1332</v>
      </c>
      <c r="E1063" s="3">
        <v>22</v>
      </c>
      <c r="F1063">
        <v>270</v>
      </c>
      <c r="G1063" s="2" t="s">
        <v>528</v>
      </c>
      <c r="I1063" s="2" t="s">
        <v>528</v>
      </c>
      <c r="J1063" s="14" t="s">
        <v>8199</v>
      </c>
      <c r="K1063" s="14" t="s">
        <v>8199</v>
      </c>
      <c r="L1063" s="14" t="s">
        <v>8199</v>
      </c>
      <c r="M1063" s="14" t="s">
        <v>8199</v>
      </c>
      <c r="N1063" s="14" t="s">
        <v>8199</v>
      </c>
      <c r="O1063" s="14" t="s">
        <v>8199</v>
      </c>
    </row>
    <row r="1064" spans="1:15" x14ac:dyDescent="0.25">
      <c r="A1064">
        <v>100</v>
      </c>
      <c r="B1064">
        <v>59100</v>
      </c>
      <c r="C1064">
        <v>8</v>
      </c>
      <c r="D1064" t="s">
        <v>1333</v>
      </c>
      <c r="E1064" s="3">
        <v>22</v>
      </c>
      <c r="F1064">
        <v>270</v>
      </c>
      <c r="G1064" s="2" t="s">
        <v>528</v>
      </c>
      <c r="I1064" s="2" t="s">
        <v>528</v>
      </c>
      <c r="J1064" s="14" t="s">
        <v>8199</v>
      </c>
      <c r="K1064" s="14" t="s">
        <v>8199</v>
      </c>
      <c r="L1064" s="14" t="s">
        <v>8199</v>
      </c>
      <c r="M1064" s="14" t="s">
        <v>8199</v>
      </c>
      <c r="N1064" s="14" t="s">
        <v>8199</v>
      </c>
      <c r="O1064" s="14" t="s">
        <v>8199</v>
      </c>
    </row>
    <row r="1065" spans="1:15" x14ac:dyDescent="0.25">
      <c r="A1065">
        <v>100</v>
      </c>
      <c r="B1065">
        <v>59150</v>
      </c>
      <c r="C1065">
        <v>3</v>
      </c>
      <c r="D1065" t="s">
        <v>1334</v>
      </c>
      <c r="E1065" s="3">
        <v>22</v>
      </c>
      <c r="F1065">
        <v>270</v>
      </c>
      <c r="G1065" s="2" t="s">
        <v>528</v>
      </c>
      <c r="I1065" s="2" t="s">
        <v>528</v>
      </c>
      <c r="J1065" s="14" t="s">
        <v>8199</v>
      </c>
      <c r="K1065" s="14" t="s">
        <v>8199</v>
      </c>
      <c r="L1065" s="14" t="s">
        <v>8199</v>
      </c>
      <c r="M1065" s="14" t="s">
        <v>8199</v>
      </c>
      <c r="N1065" s="14" t="s">
        <v>8199</v>
      </c>
      <c r="O1065" s="14" t="s">
        <v>8199</v>
      </c>
    </row>
    <row r="1066" spans="1:15" x14ac:dyDescent="0.25">
      <c r="A1066">
        <v>100</v>
      </c>
      <c r="B1066">
        <v>59200</v>
      </c>
      <c r="C1066">
        <v>6</v>
      </c>
      <c r="D1066" t="s">
        <v>1335</v>
      </c>
      <c r="E1066" s="3">
        <v>22</v>
      </c>
      <c r="F1066">
        <v>270</v>
      </c>
      <c r="G1066" s="2" t="s">
        <v>528</v>
      </c>
      <c r="I1066" s="2" t="s">
        <v>528</v>
      </c>
      <c r="J1066" s="14" t="s">
        <v>8199</v>
      </c>
      <c r="K1066" s="14" t="s">
        <v>8199</v>
      </c>
      <c r="L1066" s="14" t="s">
        <v>8199</v>
      </c>
      <c r="M1066" s="14" t="s">
        <v>8199</v>
      </c>
      <c r="N1066" s="14" t="s">
        <v>8199</v>
      </c>
      <c r="O1066" s="14" t="s">
        <v>8199</v>
      </c>
    </row>
    <row r="1067" spans="1:15" x14ac:dyDescent="0.25">
      <c r="A1067">
        <v>100</v>
      </c>
      <c r="B1067">
        <v>59250</v>
      </c>
      <c r="C1067">
        <v>1</v>
      </c>
      <c r="D1067" t="s">
        <v>1336</v>
      </c>
      <c r="E1067" s="3">
        <v>22</v>
      </c>
      <c r="F1067">
        <v>270</v>
      </c>
      <c r="G1067" s="2" t="s">
        <v>528</v>
      </c>
      <c r="I1067" s="2" t="s">
        <v>528</v>
      </c>
      <c r="J1067" s="14" t="s">
        <v>8199</v>
      </c>
      <c r="K1067" s="14" t="s">
        <v>8199</v>
      </c>
      <c r="L1067" s="14" t="s">
        <v>8199</v>
      </c>
      <c r="M1067" s="14" t="s">
        <v>8199</v>
      </c>
      <c r="N1067" s="14" t="s">
        <v>8199</v>
      </c>
      <c r="O1067" s="14" t="s">
        <v>8199</v>
      </c>
    </row>
    <row r="1068" spans="1:15" x14ac:dyDescent="0.25">
      <c r="A1068">
        <v>100</v>
      </c>
      <c r="B1068">
        <v>59300</v>
      </c>
      <c r="C1068">
        <v>4</v>
      </c>
      <c r="D1068" t="s">
        <v>1337</v>
      </c>
      <c r="E1068" s="3">
        <v>22</v>
      </c>
      <c r="F1068">
        <v>270</v>
      </c>
      <c r="G1068" s="2" t="s">
        <v>528</v>
      </c>
      <c r="I1068" s="2" t="s">
        <v>528</v>
      </c>
      <c r="J1068" s="14" t="s">
        <v>8199</v>
      </c>
      <c r="K1068" s="14" t="s">
        <v>8199</v>
      </c>
      <c r="L1068" s="14" t="s">
        <v>8199</v>
      </c>
      <c r="M1068" s="14" t="s">
        <v>8199</v>
      </c>
      <c r="N1068" s="14" t="s">
        <v>8199</v>
      </c>
      <c r="O1068" s="14" t="s">
        <v>8199</v>
      </c>
    </row>
    <row r="1069" spans="1:15" x14ac:dyDescent="0.25">
      <c r="A1069">
        <v>100</v>
      </c>
      <c r="B1069">
        <v>59316</v>
      </c>
      <c r="C1069">
        <v>0</v>
      </c>
      <c r="D1069" t="s">
        <v>1338</v>
      </c>
      <c r="E1069" s="3">
        <v>22</v>
      </c>
      <c r="F1069">
        <v>270</v>
      </c>
      <c r="G1069" s="2" t="s">
        <v>528</v>
      </c>
      <c r="I1069" s="2" t="s">
        <v>528</v>
      </c>
      <c r="J1069" s="14" t="s">
        <v>8199</v>
      </c>
      <c r="K1069" s="14" t="s">
        <v>8199</v>
      </c>
      <c r="L1069" s="14" t="s">
        <v>8199</v>
      </c>
      <c r="M1069" s="14" t="s">
        <v>8199</v>
      </c>
      <c r="N1069" s="14" t="s">
        <v>8199</v>
      </c>
      <c r="O1069" s="14" t="s">
        <v>8199</v>
      </c>
    </row>
    <row r="1070" spans="1:15" x14ac:dyDescent="0.25">
      <c r="A1070">
        <v>100</v>
      </c>
      <c r="B1070">
        <v>59350</v>
      </c>
      <c r="C1070">
        <v>9</v>
      </c>
      <c r="D1070" t="s">
        <v>1339</v>
      </c>
      <c r="E1070" s="3">
        <v>22</v>
      </c>
      <c r="F1070">
        <v>270</v>
      </c>
      <c r="G1070" s="2" t="s">
        <v>528</v>
      </c>
      <c r="I1070" s="2" t="s">
        <v>528</v>
      </c>
      <c r="J1070" s="14" t="s">
        <v>8199</v>
      </c>
      <c r="K1070" s="14" t="s">
        <v>8199</v>
      </c>
      <c r="L1070" s="14" t="s">
        <v>8199</v>
      </c>
      <c r="M1070" s="14" t="s">
        <v>8199</v>
      </c>
      <c r="N1070" s="14" t="s">
        <v>8199</v>
      </c>
      <c r="O1070" s="14" t="s">
        <v>8199</v>
      </c>
    </row>
    <row r="1071" spans="1:15" x14ac:dyDescent="0.25">
      <c r="A1071">
        <v>100</v>
      </c>
      <c r="B1071">
        <v>59400</v>
      </c>
      <c r="C1071">
        <v>2</v>
      </c>
      <c r="D1071" t="s">
        <v>1340</v>
      </c>
      <c r="E1071" s="3">
        <v>22</v>
      </c>
      <c r="F1071">
        <v>270</v>
      </c>
      <c r="G1071" s="2" t="s">
        <v>528</v>
      </c>
      <c r="I1071" s="2" t="s">
        <v>528</v>
      </c>
      <c r="J1071" s="14" t="s">
        <v>8199</v>
      </c>
      <c r="K1071" s="14" t="s">
        <v>8199</v>
      </c>
      <c r="L1071" s="14" t="s">
        <v>8199</v>
      </c>
      <c r="M1071" s="14" t="s">
        <v>8199</v>
      </c>
      <c r="N1071" s="14" t="s">
        <v>8199</v>
      </c>
      <c r="O1071" s="14" t="s">
        <v>8199</v>
      </c>
    </row>
    <row r="1072" spans="1:15" x14ac:dyDescent="0.25">
      <c r="A1072">
        <v>100</v>
      </c>
      <c r="B1072">
        <v>59450</v>
      </c>
      <c r="C1072">
        <v>7</v>
      </c>
      <c r="D1072" t="s">
        <v>1341</v>
      </c>
      <c r="E1072" s="3">
        <v>22</v>
      </c>
      <c r="F1072">
        <v>270</v>
      </c>
      <c r="G1072" s="2" t="s">
        <v>528</v>
      </c>
      <c r="I1072" s="2" t="s">
        <v>528</v>
      </c>
      <c r="J1072" s="14" t="s">
        <v>8199</v>
      </c>
      <c r="K1072" s="14" t="s">
        <v>8199</v>
      </c>
      <c r="L1072" s="14" t="s">
        <v>8199</v>
      </c>
      <c r="M1072" s="14" t="s">
        <v>8199</v>
      </c>
      <c r="N1072" s="14" t="s">
        <v>8199</v>
      </c>
      <c r="O1072" s="14" t="s">
        <v>8199</v>
      </c>
    </row>
    <row r="1073" spans="1:15" x14ac:dyDescent="0.25">
      <c r="A1073">
        <v>100</v>
      </c>
      <c r="B1073">
        <v>59500</v>
      </c>
      <c r="C1073">
        <v>9</v>
      </c>
      <c r="D1073" t="s">
        <v>1342</v>
      </c>
      <c r="E1073" s="3">
        <v>22</v>
      </c>
      <c r="F1073">
        <v>270</v>
      </c>
      <c r="G1073" s="2" t="s">
        <v>528</v>
      </c>
      <c r="I1073" s="2" t="s">
        <v>528</v>
      </c>
      <c r="J1073" s="14" t="s">
        <v>8199</v>
      </c>
      <c r="K1073" s="14" t="s">
        <v>8199</v>
      </c>
      <c r="L1073" s="14" t="s">
        <v>8199</v>
      </c>
      <c r="M1073" s="14" t="s">
        <v>8199</v>
      </c>
      <c r="N1073" s="14" t="s">
        <v>8199</v>
      </c>
      <c r="O1073" s="14" t="s">
        <v>8199</v>
      </c>
    </row>
    <row r="1074" spans="1:15" x14ac:dyDescent="0.25">
      <c r="A1074">
        <v>100</v>
      </c>
      <c r="B1074">
        <v>59550</v>
      </c>
      <c r="C1074">
        <v>4</v>
      </c>
      <c r="D1074" t="s">
        <v>1343</v>
      </c>
      <c r="E1074" s="3">
        <v>22</v>
      </c>
      <c r="F1074">
        <v>270</v>
      </c>
      <c r="G1074" s="2" t="s">
        <v>528</v>
      </c>
      <c r="I1074" s="2" t="s">
        <v>528</v>
      </c>
      <c r="J1074" s="14" t="s">
        <v>8199</v>
      </c>
      <c r="K1074" s="14" t="s">
        <v>8199</v>
      </c>
      <c r="L1074" s="14" t="s">
        <v>8199</v>
      </c>
      <c r="M1074" s="14" t="s">
        <v>8199</v>
      </c>
      <c r="N1074" s="14" t="s">
        <v>8199</v>
      </c>
      <c r="O1074" s="14" t="s">
        <v>8199</v>
      </c>
    </row>
    <row r="1075" spans="1:15" x14ac:dyDescent="0.25">
      <c r="A1075">
        <v>100</v>
      </c>
      <c r="B1075">
        <v>59561</v>
      </c>
      <c r="C1075">
        <v>1</v>
      </c>
      <c r="D1075" t="s">
        <v>1344</v>
      </c>
      <c r="E1075" s="3">
        <v>22</v>
      </c>
      <c r="F1075">
        <v>270</v>
      </c>
      <c r="G1075" s="2" t="s">
        <v>528</v>
      </c>
      <c r="I1075" s="2" t="s">
        <v>528</v>
      </c>
      <c r="J1075" s="14" t="s">
        <v>8199</v>
      </c>
      <c r="K1075" s="14" t="s">
        <v>8199</v>
      </c>
      <c r="L1075" s="14" t="s">
        <v>8199</v>
      </c>
      <c r="M1075" s="14" t="s">
        <v>8199</v>
      </c>
      <c r="N1075" s="14" t="s">
        <v>8199</v>
      </c>
      <c r="O1075" s="14" t="s">
        <v>8199</v>
      </c>
    </row>
    <row r="1076" spans="1:15" x14ac:dyDescent="0.25">
      <c r="A1076">
        <v>100</v>
      </c>
      <c r="B1076">
        <v>59600</v>
      </c>
      <c r="C1076">
        <v>7</v>
      </c>
      <c r="D1076" t="s">
        <v>1345</v>
      </c>
      <c r="E1076" s="3">
        <v>22</v>
      </c>
      <c r="F1076">
        <v>270</v>
      </c>
      <c r="G1076" s="2" t="s">
        <v>528</v>
      </c>
      <c r="I1076" s="2" t="s">
        <v>528</v>
      </c>
      <c r="J1076" s="14" t="s">
        <v>8199</v>
      </c>
      <c r="K1076" s="14" t="s">
        <v>8199</v>
      </c>
      <c r="L1076" s="14" t="s">
        <v>8199</v>
      </c>
      <c r="M1076" s="14" t="s">
        <v>8199</v>
      </c>
      <c r="N1076" s="14" t="s">
        <v>8199</v>
      </c>
      <c r="O1076" s="14" t="s">
        <v>8199</v>
      </c>
    </row>
    <row r="1077" spans="1:15" x14ac:dyDescent="0.25">
      <c r="A1077">
        <v>100</v>
      </c>
      <c r="B1077">
        <v>59615</v>
      </c>
      <c r="C1077">
        <v>5</v>
      </c>
      <c r="D1077" t="s">
        <v>1346</v>
      </c>
      <c r="E1077" s="3">
        <v>22</v>
      </c>
      <c r="F1077">
        <v>270</v>
      </c>
      <c r="G1077" s="2" t="s">
        <v>528</v>
      </c>
      <c r="I1077" s="2" t="s">
        <v>528</v>
      </c>
      <c r="J1077" s="14" t="s">
        <v>8199</v>
      </c>
      <c r="K1077" s="14" t="s">
        <v>8199</v>
      </c>
      <c r="L1077" s="14" t="s">
        <v>8199</v>
      </c>
      <c r="M1077" s="14" t="s">
        <v>8199</v>
      </c>
      <c r="N1077" s="14" t="s">
        <v>8199</v>
      </c>
      <c r="O1077" s="14" t="s">
        <v>8199</v>
      </c>
    </row>
    <row r="1078" spans="1:15" x14ac:dyDescent="0.25">
      <c r="A1078">
        <v>100</v>
      </c>
      <c r="B1078">
        <v>59650</v>
      </c>
      <c r="C1078">
        <v>2</v>
      </c>
      <c r="D1078" t="s">
        <v>1347</v>
      </c>
      <c r="E1078" s="3">
        <v>22</v>
      </c>
      <c r="F1078">
        <v>270</v>
      </c>
      <c r="G1078" s="2" t="s">
        <v>528</v>
      </c>
      <c r="I1078" s="2" t="s">
        <v>528</v>
      </c>
      <c r="J1078" s="14" t="s">
        <v>8199</v>
      </c>
      <c r="K1078" s="14" t="s">
        <v>8199</v>
      </c>
      <c r="L1078" s="14" t="s">
        <v>8199</v>
      </c>
      <c r="M1078" s="14" t="s">
        <v>8199</v>
      </c>
      <c r="N1078" s="14" t="s">
        <v>8199</v>
      </c>
      <c r="O1078" s="14" t="s">
        <v>8199</v>
      </c>
    </row>
    <row r="1079" spans="1:15" x14ac:dyDescent="0.25">
      <c r="A1079">
        <v>100</v>
      </c>
      <c r="B1079">
        <v>59655</v>
      </c>
      <c r="C1079">
        <v>1</v>
      </c>
      <c r="D1079" t="s">
        <v>1348</v>
      </c>
      <c r="E1079" s="3">
        <v>91.5</v>
      </c>
      <c r="F1079">
        <v>270</v>
      </c>
      <c r="G1079" s="2" t="s">
        <v>650</v>
      </c>
      <c r="I1079" s="2" t="s">
        <v>650</v>
      </c>
      <c r="J1079" s="14" t="s">
        <v>8199</v>
      </c>
      <c r="K1079" s="14" t="s">
        <v>8199</v>
      </c>
      <c r="L1079" s="14" t="s">
        <v>8199</v>
      </c>
      <c r="M1079" s="14" t="s">
        <v>8199</v>
      </c>
      <c r="N1079" s="14" t="s">
        <v>8199</v>
      </c>
      <c r="O1079" s="14" t="s">
        <v>8199</v>
      </c>
    </row>
    <row r="1080" spans="1:15" x14ac:dyDescent="0.25">
      <c r="A1080">
        <v>100</v>
      </c>
      <c r="B1080">
        <v>59660</v>
      </c>
      <c r="C1080">
        <v>1</v>
      </c>
      <c r="D1080" t="s">
        <v>1349</v>
      </c>
      <c r="E1080" s="3">
        <v>22</v>
      </c>
      <c r="F1080">
        <v>270</v>
      </c>
      <c r="G1080" s="2" t="s">
        <v>528</v>
      </c>
      <c r="I1080" s="2" t="s">
        <v>528</v>
      </c>
      <c r="J1080" s="14" t="s">
        <v>8199</v>
      </c>
      <c r="K1080" s="14" t="s">
        <v>8199</v>
      </c>
      <c r="L1080" s="14" t="s">
        <v>8199</v>
      </c>
      <c r="M1080" s="14" t="s">
        <v>8199</v>
      </c>
      <c r="N1080" s="14" t="s">
        <v>8199</v>
      </c>
      <c r="O1080" s="14" t="s">
        <v>8199</v>
      </c>
    </row>
    <row r="1081" spans="1:15" x14ac:dyDescent="0.25">
      <c r="A1081">
        <v>100</v>
      </c>
      <c r="B1081">
        <v>59661</v>
      </c>
      <c r="C1081">
        <v>9</v>
      </c>
      <c r="D1081" t="s">
        <v>1350</v>
      </c>
      <c r="E1081" s="3">
        <v>60.5</v>
      </c>
      <c r="F1081">
        <v>270</v>
      </c>
      <c r="G1081" s="2" t="s">
        <v>528</v>
      </c>
      <c r="I1081" s="2" t="s">
        <v>528</v>
      </c>
      <c r="J1081" s="14" t="s">
        <v>8199</v>
      </c>
      <c r="K1081" s="14" t="s">
        <v>8199</v>
      </c>
      <c r="L1081" s="14" t="s">
        <v>8199</v>
      </c>
      <c r="M1081" s="14" t="s">
        <v>8199</v>
      </c>
      <c r="N1081" s="14" t="s">
        <v>8199</v>
      </c>
      <c r="O1081" s="14" t="s">
        <v>8199</v>
      </c>
    </row>
    <row r="1082" spans="1:15" x14ac:dyDescent="0.25">
      <c r="A1082">
        <v>100</v>
      </c>
      <c r="B1082">
        <v>59662</v>
      </c>
      <c r="C1082">
        <v>7</v>
      </c>
      <c r="D1082" t="s">
        <v>1351</v>
      </c>
      <c r="E1082" s="3">
        <v>11</v>
      </c>
      <c r="F1082">
        <v>270</v>
      </c>
      <c r="G1082" s="2" t="s">
        <v>528</v>
      </c>
      <c r="I1082" s="2" t="s">
        <v>528</v>
      </c>
      <c r="J1082" s="14" t="s">
        <v>8199</v>
      </c>
      <c r="K1082" s="14" t="s">
        <v>8199</v>
      </c>
      <c r="L1082" s="14" t="s">
        <v>8199</v>
      </c>
      <c r="M1082" s="14" t="s">
        <v>8199</v>
      </c>
      <c r="N1082" s="14" t="s">
        <v>8199</v>
      </c>
      <c r="O1082" s="14" t="s">
        <v>8199</v>
      </c>
    </row>
    <row r="1083" spans="1:15" x14ac:dyDescent="0.25">
      <c r="A1083">
        <v>100</v>
      </c>
      <c r="B1083">
        <v>59663</v>
      </c>
      <c r="C1083">
        <v>5</v>
      </c>
      <c r="D1083" t="s">
        <v>1352</v>
      </c>
      <c r="E1083" s="3">
        <v>11</v>
      </c>
      <c r="F1083">
        <v>270</v>
      </c>
      <c r="G1083" s="2" t="s">
        <v>528</v>
      </c>
      <c r="I1083" s="2" t="s">
        <v>528</v>
      </c>
      <c r="J1083" s="14" t="s">
        <v>8199</v>
      </c>
      <c r="K1083" s="14" t="s">
        <v>8199</v>
      </c>
      <c r="L1083" s="14" t="s">
        <v>8199</v>
      </c>
      <c r="M1083" s="14" t="s">
        <v>8199</v>
      </c>
      <c r="N1083" s="14" t="s">
        <v>8199</v>
      </c>
      <c r="O1083" s="14" t="s">
        <v>8199</v>
      </c>
    </row>
    <row r="1084" spans="1:15" x14ac:dyDescent="0.25">
      <c r="A1084">
        <v>100</v>
      </c>
      <c r="B1084">
        <v>59664</v>
      </c>
      <c r="C1084">
        <v>3</v>
      </c>
      <c r="D1084" t="s">
        <v>1353</v>
      </c>
      <c r="E1084" s="3">
        <v>11</v>
      </c>
      <c r="F1084">
        <v>270</v>
      </c>
      <c r="G1084" s="2" t="s">
        <v>528</v>
      </c>
      <c r="I1084" s="2" t="s">
        <v>528</v>
      </c>
      <c r="J1084" s="14" t="s">
        <v>8199</v>
      </c>
      <c r="K1084" s="14" t="s">
        <v>8199</v>
      </c>
      <c r="L1084" s="14" t="s">
        <v>8199</v>
      </c>
      <c r="M1084" s="14" t="s">
        <v>8199</v>
      </c>
      <c r="N1084" s="14" t="s">
        <v>8199</v>
      </c>
      <c r="O1084" s="14" t="s">
        <v>8199</v>
      </c>
    </row>
    <row r="1085" spans="1:15" x14ac:dyDescent="0.25">
      <c r="A1085">
        <v>100</v>
      </c>
      <c r="B1085">
        <v>59665</v>
      </c>
      <c r="C1085">
        <v>0</v>
      </c>
      <c r="D1085" t="s">
        <v>1354</v>
      </c>
      <c r="E1085" s="3">
        <v>11</v>
      </c>
      <c r="F1085">
        <v>270</v>
      </c>
      <c r="G1085" s="2" t="s">
        <v>528</v>
      </c>
      <c r="I1085" s="2" t="s">
        <v>528</v>
      </c>
      <c r="J1085" s="14" t="s">
        <v>8199</v>
      </c>
      <c r="K1085" s="14" t="s">
        <v>8199</v>
      </c>
      <c r="L1085" s="14" t="s">
        <v>8199</v>
      </c>
      <c r="M1085" s="14" t="s">
        <v>8199</v>
      </c>
      <c r="N1085" s="14" t="s">
        <v>8199</v>
      </c>
      <c r="O1085" s="14" t="s">
        <v>8199</v>
      </c>
    </row>
    <row r="1086" spans="1:15" x14ac:dyDescent="0.25">
      <c r="A1086">
        <v>100</v>
      </c>
      <c r="B1086">
        <v>59666</v>
      </c>
      <c r="C1086">
        <v>8</v>
      </c>
      <c r="D1086" t="s">
        <v>1355</v>
      </c>
      <c r="E1086" s="3">
        <v>11</v>
      </c>
      <c r="F1086">
        <v>270</v>
      </c>
      <c r="G1086" s="2" t="s">
        <v>528</v>
      </c>
      <c r="I1086" s="2" t="s">
        <v>528</v>
      </c>
      <c r="J1086" s="14" t="s">
        <v>8199</v>
      </c>
      <c r="K1086" s="14" t="s">
        <v>8199</v>
      </c>
      <c r="L1086" s="14" t="s">
        <v>8199</v>
      </c>
      <c r="M1086" s="14" t="s">
        <v>8199</v>
      </c>
      <c r="N1086" s="14" t="s">
        <v>8199</v>
      </c>
      <c r="O1086" s="14" t="s">
        <v>8199</v>
      </c>
    </row>
    <row r="1087" spans="1:15" x14ac:dyDescent="0.25">
      <c r="A1087">
        <v>100</v>
      </c>
      <c r="B1087">
        <v>59670</v>
      </c>
      <c r="C1087">
        <v>0</v>
      </c>
      <c r="D1087" t="s">
        <v>1356</v>
      </c>
      <c r="E1087" s="3">
        <v>11</v>
      </c>
      <c r="F1087">
        <v>270</v>
      </c>
      <c r="G1087" s="2" t="s">
        <v>528</v>
      </c>
      <c r="I1087" s="2" t="s">
        <v>528</v>
      </c>
      <c r="J1087" s="14" t="s">
        <v>8199</v>
      </c>
      <c r="K1087" s="14" t="s">
        <v>8199</v>
      </c>
      <c r="L1087" s="14" t="s">
        <v>8199</v>
      </c>
      <c r="M1087" s="14" t="s">
        <v>8199</v>
      </c>
      <c r="N1087" s="14" t="s">
        <v>8199</v>
      </c>
      <c r="O1087" s="14" t="s">
        <v>8199</v>
      </c>
    </row>
    <row r="1088" spans="1:15" x14ac:dyDescent="0.25">
      <c r="A1088">
        <v>100</v>
      </c>
      <c r="B1088">
        <v>59673</v>
      </c>
      <c r="C1088">
        <v>4</v>
      </c>
      <c r="D1088" t="s">
        <v>1357</v>
      </c>
      <c r="E1088" s="3">
        <v>11</v>
      </c>
      <c r="F1088">
        <v>270</v>
      </c>
      <c r="G1088" s="2" t="s">
        <v>528</v>
      </c>
      <c r="I1088" s="2" t="s">
        <v>528</v>
      </c>
      <c r="J1088" s="14" t="s">
        <v>8199</v>
      </c>
      <c r="K1088" s="14" t="s">
        <v>8199</v>
      </c>
      <c r="L1088" s="14" t="s">
        <v>8199</v>
      </c>
      <c r="M1088" s="14" t="s">
        <v>8199</v>
      </c>
      <c r="N1088" s="14" t="s">
        <v>8199</v>
      </c>
      <c r="O1088" s="14" t="s">
        <v>8199</v>
      </c>
    </row>
    <row r="1089" spans="1:15" x14ac:dyDescent="0.25">
      <c r="A1089">
        <v>100</v>
      </c>
      <c r="B1089">
        <v>59676</v>
      </c>
      <c r="C1089">
        <v>7</v>
      </c>
      <c r="D1089" t="s">
        <v>1358</v>
      </c>
      <c r="E1089" s="3">
        <v>11</v>
      </c>
      <c r="F1089">
        <v>270</v>
      </c>
      <c r="G1089" s="2" t="s">
        <v>528</v>
      </c>
      <c r="I1089" s="2" t="s">
        <v>528</v>
      </c>
      <c r="J1089" s="14" t="s">
        <v>8199</v>
      </c>
      <c r="K1089" s="14" t="s">
        <v>8199</v>
      </c>
      <c r="L1089" s="14" t="s">
        <v>8199</v>
      </c>
      <c r="M1089" s="14" t="s">
        <v>8199</v>
      </c>
      <c r="N1089" s="14" t="s">
        <v>8199</v>
      </c>
      <c r="O1089" s="14" t="s">
        <v>8199</v>
      </c>
    </row>
    <row r="1090" spans="1:15" x14ac:dyDescent="0.25">
      <c r="A1090">
        <v>100</v>
      </c>
      <c r="B1090">
        <v>59684</v>
      </c>
      <c r="C1090">
        <v>1</v>
      </c>
      <c r="D1090" t="s">
        <v>1359</v>
      </c>
      <c r="E1090" s="3">
        <v>11</v>
      </c>
      <c r="F1090">
        <v>270</v>
      </c>
      <c r="G1090" s="2" t="s">
        <v>528</v>
      </c>
      <c r="I1090" s="2" t="s">
        <v>528</v>
      </c>
      <c r="J1090" s="14" t="s">
        <v>8199</v>
      </c>
      <c r="K1090" s="14" t="s">
        <v>8199</v>
      </c>
      <c r="L1090" s="14" t="s">
        <v>8199</v>
      </c>
      <c r="M1090" s="14" t="s">
        <v>8199</v>
      </c>
      <c r="N1090" s="14" t="s">
        <v>8199</v>
      </c>
      <c r="O1090" s="14" t="s">
        <v>8199</v>
      </c>
    </row>
    <row r="1091" spans="1:15" x14ac:dyDescent="0.25">
      <c r="A1091">
        <v>100</v>
      </c>
      <c r="B1091">
        <v>59688</v>
      </c>
      <c r="C1091">
        <v>2</v>
      </c>
      <c r="D1091" t="s">
        <v>1360</v>
      </c>
      <c r="E1091" s="3">
        <v>11</v>
      </c>
      <c r="F1091">
        <v>270</v>
      </c>
      <c r="G1091" s="2" t="s">
        <v>528</v>
      </c>
      <c r="I1091" s="2" t="s">
        <v>528</v>
      </c>
      <c r="J1091" s="14" t="s">
        <v>8199</v>
      </c>
      <c r="K1091" s="14" t="s">
        <v>8199</v>
      </c>
      <c r="L1091" s="14" t="s">
        <v>8199</v>
      </c>
      <c r="M1091" s="14" t="s">
        <v>8199</v>
      </c>
      <c r="N1091" s="14" t="s">
        <v>8199</v>
      </c>
      <c r="O1091" s="14" t="s">
        <v>8199</v>
      </c>
    </row>
    <row r="1092" spans="1:15" x14ac:dyDescent="0.25">
      <c r="A1092">
        <v>100</v>
      </c>
      <c r="B1092">
        <v>59692</v>
      </c>
      <c r="C1092">
        <v>4</v>
      </c>
      <c r="D1092" t="s">
        <v>1361</v>
      </c>
      <c r="E1092" s="3">
        <v>11</v>
      </c>
      <c r="F1092">
        <v>270</v>
      </c>
      <c r="G1092" s="2" t="s">
        <v>528</v>
      </c>
      <c r="I1092" s="2" t="s">
        <v>528</v>
      </c>
      <c r="J1092" s="14" t="s">
        <v>8199</v>
      </c>
      <c r="K1092" s="14" t="s">
        <v>8199</v>
      </c>
      <c r="L1092" s="14" t="s">
        <v>8199</v>
      </c>
      <c r="M1092" s="14" t="s">
        <v>8199</v>
      </c>
      <c r="N1092" s="14" t="s">
        <v>8199</v>
      </c>
      <c r="O1092" s="14" t="s">
        <v>8199</v>
      </c>
    </row>
    <row r="1093" spans="1:15" x14ac:dyDescent="0.25">
      <c r="A1093">
        <v>100</v>
      </c>
      <c r="B1093">
        <v>59694</v>
      </c>
      <c r="C1093">
        <v>0</v>
      </c>
      <c r="D1093" t="s">
        <v>1362</v>
      </c>
      <c r="E1093" s="3">
        <v>44</v>
      </c>
      <c r="F1093">
        <v>270</v>
      </c>
      <c r="G1093" s="2" t="s">
        <v>528</v>
      </c>
      <c r="I1093" s="2" t="s">
        <v>528</v>
      </c>
      <c r="J1093" s="14" t="s">
        <v>8199</v>
      </c>
      <c r="K1093" s="14" t="s">
        <v>8199</v>
      </c>
      <c r="L1093" s="14" t="s">
        <v>8199</v>
      </c>
      <c r="M1093" s="14" t="s">
        <v>8199</v>
      </c>
      <c r="N1093" s="14" t="s">
        <v>8199</v>
      </c>
      <c r="O1093" s="14" t="s">
        <v>8199</v>
      </c>
    </row>
    <row r="1094" spans="1:15" x14ac:dyDescent="0.25">
      <c r="A1094">
        <v>100</v>
      </c>
      <c r="B1094">
        <v>59695</v>
      </c>
      <c r="C1094">
        <v>7</v>
      </c>
      <c r="D1094" t="s">
        <v>1363</v>
      </c>
      <c r="E1094" s="3">
        <v>11</v>
      </c>
      <c r="F1094">
        <v>270</v>
      </c>
      <c r="G1094" s="2" t="s">
        <v>528</v>
      </c>
      <c r="I1094" s="2" t="s">
        <v>528</v>
      </c>
      <c r="J1094" s="14" t="s">
        <v>8199</v>
      </c>
      <c r="K1094" s="14" t="s">
        <v>8199</v>
      </c>
      <c r="L1094" s="14" t="s">
        <v>8199</v>
      </c>
      <c r="M1094" s="14" t="s">
        <v>8199</v>
      </c>
      <c r="N1094" s="14" t="s">
        <v>8199</v>
      </c>
      <c r="O1094" s="14" t="s">
        <v>8199</v>
      </c>
    </row>
    <row r="1095" spans="1:15" x14ac:dyDescent="0.25">
      <c r="A1095">
        <v>100</v>
      </c>
      <c r="B1095">
        <v>59696</v>
      </c>
      <c r="C1095">
        <v>5</v>
      </c>
      <c r="D1095" t="s">
        <v>1364</v>
      </c>
      <c r="E1095" s="3">
        <v>20</v>
      </c>
      <c r="F1095">
        <v>270</v>
      </c>
      <c r="G1095" s="2" t="s">
        <v>650</v>
      </c>
      <c r="I1095" s="2" t="s">
        <v>650</v>
      </c>
      <c r="J1095" s="14" t="s">
        <v>8199</v>
      </c>
      <c r="K1095" s="14" t="s">
        <v>8199</v>
      </c>
      <c r="L1095" s="14" t="s">
        <v>8199</v>
      </c>
      <c r="M1095" s="14" t="s">
        <v>8199</v>
      </c>
      <c r="N1095" s="14" t="s">
        <v>8199</v>
      </c>
      <c r="O1095" s="14" t="s">
        <v>8199</v>
      </c>
    </row>
    <row r="1096" spans="1:15" x14ac:dyDescent="0.25">
      <c r="A1096">
        <v>100</v>
      </c>
      <c r="B1096">
        <v>59697</v>
      </c>
      <c r="C1096">
        <v>3</v>
      </c>
      <c r="D1096" t="s">
        <v>1365</v>
      </c>
      <c r="E1096" s="3">
        <v>48.5</v>
      </c>
      <c r="F1096">
        <v>270</v>
      </c>
      <c r="G1096" s="2" t="s">
        <v>1366</v>
      </c>
      <c r="H1096" s="2"/>
      <c r="I1096" s="2" t="s">
        <v>1366</v>
      </c>
      <c r="J1096" s="14" t="s">
        <v>8199</v>
      </c>
      <c r="K1096" s="14" t="s">
        <v>8199</v>
      </c>
      <c r="L1096" s="14" t="s">
        <v>8199</v>
      </c>
      <c r="M1096" s="14" t="s">
        <v>8199</v>
      </c>
      <c r="N1096" s="14" t="s">
        <v>8199</v>
      </c>
      <c r="O1096" s="14" t="s">
        <v>8199</v>
      </c>
    </row>
    <row r="1097" spans="1:15" x14ac:dyDescent="0.25">
      <c r="A1097">
        <v>100</v>
      </c>
      <c r="B1097">
        <v>59698</v>
      </c>
      <c r="C1097">
        <v>1</v>
      </c>
      <c r="D1097" t="s">
        <v>1367</v>
      </c>
      <c r="E1097" s="3">
        <v>40</v>
      </c>
      <c r="F1097">
        <v>270</v>
      </c>
      <c r="G1097" s="2" t="s">
        <v>528</v>
      </c>
      <c r="I1097" s="2" t="s">
        <v>528</v>
      </c>
      <c r="J1097" s="14" t="s">
        <v>8199</v>
      </c>
      <c r="K1097" s="14" t="s">
        <v>8199</v>
      </c>
      <c r="L1097" s="14" t="s">
        <v>8199</v>
      </c>
      <c r="M1097" s="14" t="s">
        <v>8199</v>
      </c>
      <c r="N1097" s="14" t="s">
        <v>8199</v>
      </c>
      <c r="O1097" s="14" t="s">
        <v>8199</v>
      </c>
    </row>
    <row r="1098" spans="1:15" x14ac:dyDescent="0.25">
      <c r="A1098">
        <v>100</v>
      </c>
      <c r="B1098">
        <v>59699</v>
      </c>
      <c r="C1098">
        <v>9</v>
      </c>
      <c r="D1098" t="s">
        <v>1368</v>
      </c>
      <c r="E1098" s="3">
        <v>93.5</v>
      </c>
      <c r="F1098">
        <v>270</v>
      </c>
      <c r="G1098" s="2" t="s">
        <v>528</v>
      </c>
      <c r="H1098" s="2"/>
      <c r="I1098" s="2" t="s">
        <v>528</v>
      </c>
      <c r="J1098" s="14" t="s">
        <v>8199</v>
      </c>
      <c r="K1098" s="14" t="s">
        <v>8199</v>
      </c>
      <c r="L1098" s="14" t="s">
        <v>8199</v>
      </c>
      <c r="M1098" s="14" t="s">
        <v>8199</v>
      </c>
      <c r="N1098" s="14" t="s">
        <v>8199</v>
      </c>
      <c r="O1098" s="14" t="s">
        <v>8199</v>
      </c>
    </row>
    <row r="1099" spans="1:15" x14ac:dyDescent="0.25">
      <c r="A1099">
        <v>100</v>
      </c>
      <c r="B1099">
        <v>59700</v>
      </c>
      <c r="C1099">
        <v>5</v>
      </c>
      <c r="D1099" t="s">
        <v>1369</v>
      </c>
      <c r="E1099" s="3">
        <v>21</v>
      </c>
      <c r="F1099">
        <v>270</v>
      </c>
      <c r="G1099" s="2" t="s">
        <v>528</v>
      </c>
      <c r="I1099" s="2" t="s">
        <v>528</v>
      </c>
      <c r="J1099" s="14" t="s">
        <v>8199</v>
      </c>
      <c r="K1099" s="14" t="s">
        <v>8199</v>
      </c>
      <c r="L1099" s="14" t="s">
        <v>8199</v>
      </c>
      <c r="M1099" s="14" t="s">
        <v>8199</v>
      </c>
      <c r="N1099" s="14" t="s">
        <v>8199</v>
      </c>
      <c r="O1099" s="14" t="s">
        <v>8199</v>
      </c>
    </row>
    <row r="1100" spans="1:15" x14ac:dyDescent="0.25">
      <c r="A1100">
        <v>100</v>
      </c>
      <c r="B1100">
        <v>59710</v>
      </c>
      <c r="C1100">
        <v>4</v>
      </c>
      <c r="D1100" t="s">
        <v>1370</v>
      </c>
      <c r="E1100" s="3">
        <v>141</v>
      </c>
      <c r="F1100">
        <v>270</v>
      </c>
      <c r="G1100" s="2" t="s">
        <v>528</v>
      </c>
      <c r="I1100" s="2" t="s">
        <v>528</v>
      </c>
      <c r="J1100" s="14" t="s">
        <v>8199</v>
      </c>
      <c r="K1100" s="14" t="s">
        <v>8199</v>
      </c>
      <c r="L1100" s="14" t="s">
        <v>8199</v>
      </c>
      <c r="M1100" s="14" t="s">
        <v>8199</v>
      </c>
      <c r="N1100" s="14" t="s">
        <v>8199</v>
      </c>
      <c r="O1100" s="14" t="s">
        <v>8199</v>
      </c>
    </row>
    <row r="1101" spans="1:15" x14ac:dyDescent="0.25">
      <c r="A1101">
        <v>100</v>
      </c>
      <c r="B1101">
        <v>59725</v>
      </c>
      <c r="C1101">
        <v>2</v>
      </c>
      <c r="D1101" t="s">
        <v>1371</v>
      </c>
      <c r="E1101" s="3">
        <v>8</v>
      </c>
      <c r="F1101">
        <v>270</v>
      </c>
      <c r="G1101" s="2" t="s">
        <v>528</v>
      </c>
      <c r="I1101" s="2" t="s">
        <v>528</v>
      </c>
      <c r="J1101" s="14" t="s">
        <v>8199</v>
      </c>
      <c r="K1101" s="14" t="s">
        <v>8199</v>
      </c>
      <c r="L1101" s="14" t="s">
        <v>8199</v>
      </c>
      <c r="M1101" s="14" t="s">
        <v>8199</v>
      </c>
      <c r="N1101" s="14" t="s">
        <v>8199</v>
      </c>
      <c r="O1101" s="14" t="s">
        <v>8199</v>
      </c>
    </row>
    <row r="1102" spans="1:15" x14ac:dyDescent="0.25">
      <c r="A1102">
        <v>100</v>
      </c>
      <c r="B1102">
        <v>59730</v>
      </c>
      <c r="C1102">
        <v>2</v>
      </c>
      <c r="D1102" t="s">
        <v>1372</v>
      </c>
      <c r="E1102" s="3">
        <v>12.5</v>
      </c>
      <c r="F1102">
        <v>270</v>
      </c>
      <c r="G1102" s="2" t="s">
        <v>528</v>
      </c>
      <c r="I1102" s="2" t="s">
        <v>528</v>
      </c>
      <c r="J1102" s="14" t="s">
        <v>8199</v>
      </c>
      <c r="K1102" s="14" t="s">
        <v>8199</v>
      </c>
      <c r="L1102" s="14" t="s">
        <v>8199</v>
      </c>
      <c r="M1102" s="14" t="s">
        <v>8199</v>
      </c>
      <c r="N1102" s="14" t="s">
        <v>8199</v>
      </c>
      <c r="O1102" s="14" t="s">
        <v>8199</v>
      </c>
    </row>
    <row r="1103" spans="1:15" x14ac:dyDescent="0.25">
      <c r="A1103">
        <v>100</v>
      </c>
      <c r="B1103">
        <v>59735</v>
      </c>
      <c r="C1103">
        <v>1</v>
      </c>
      <c r="D1103" t="s">
        <v>1373</v>
      </c>
      <c r="E1103" s="3">
        <v>47.5</v>
      </c>
      <c r="F1103">
        <v>270</v>
      </c>
      <c r="G1103" s="2" t="s">
        <v>650</v>
      </c>
      <c r="I1103" s="2" t="s">
        <v>650</v>
      </c>
      <c r="J1103" s="14" t="s">
        <v>8199</v>
      </c>
      <c r="K1103" s="14" t="s">
        <v>8199</v>
      </c>
      <c r="L1103" s="14" t="s">
        <v>8199</v>
      </c>
      <c r="M1103" s="14" t="s">
        <v>8199</v>
      </c>
      <c r="N1103" s="14" t="s">
        <v>8199</v>
      </c>
      <c r="O1103" s="14" t="s">
        <v>8199</v>
      </c>
    </row>
    <row r="1104" spans="1:15" x14ac:dyDescent="0.25">
      <c r="A1104">
        <v>100</v>
      </c>
      <c r="B1104">
        <v>59740</v>
      </c>
      <c r="C1104">
        <v>1</v>
      </c>
      <c r="D1104" t="s">
        <v>1374</v>
      </c>
      <c r="E1104" s="3">
        <v>67.5</v>
      </c>
      <c r="F1104">
        <v>270</v>
      </c>
      <c r="G1104" s="2" t="s">
        <v>650</v>
      </c>
      <c r="I1104" s="2" t="s">
        <v>650</v>
      </c>
      <c r="J1104" s="14" t="s">
        <v>8199</v>
      </c>
      <c r="K1104" s="14" t="s">
        <v>8199</v>
      </c>
      <c r="L1104" s="14" t="s">
        <v>8199</v>
      </c>
      <c r="M1104" s="14" t="s">
        <v>8199</v>
      </c>
      <c r="N1104" s="14" t="s">
        <v>8199</v>
      </c>
      <c r="O1104" s="14" t="s">
        <v>8199</v>
      </c>
    </row>
    <row r="1105" spans="1:15" x14ac:dyDescent="0.25">
      <c r="A1105">
        <v>100</v>
      </c>
      <c r="B1105">
        <v>59750</v>
      </c>
      <c r="C1105">
        <v>0</v>
      </c>
      <c r="D1105" t="s">
        <v>1375</v>
      </c>
      <c r="E1105" s="3">
        <v>40</v>
      </c>
      <c r="F1105">
        <v>270</v>
      </c>
      <c r="G1105" s="2" t="s">
        <v>650</v>
      </c>
      <c r="I1105" s="2" t="s">
        <v>650</v>
      </c>
      <c r="J1105" s="14" t="s">
        <v>8199</v>
      </c>
      <c r="K1105" s="14" t="s">
        <v>8199</v>
      </c>
      <c r="L1105" s="14" t="s">
        <v>8199</v>
      </c>
      <c r="M1105" s="14" t="s">
        <v>8199</v>
      </c>
      <c r="N1105" s="14" t="s">
        <v>8199</v>
      </c>
      <c r="O1105" s="14" t="s">
        <v>8199</v>
      </c>
    </row>
    <row r="1106" spans="1:15" x14ac:dyDescent="0.25">
      <c r="A1106">
        <v>100</v>
      </c>
      <c r="B1106">
        <v>59800</v>
      </c>
      <c r="C1106">
        <v>3</v>
      </c>
      <c r="D1106" t="s">
        <v>1376</v>
      </c>
      <c r="E1106" s="3">
        <v>47.5</v>
      </c>
      <c r="F1106">
        <v>270</v>
      </c>
      <c r="G1106" s="2" t="s">
        <v>650</v>
      </c>
      <c r="I1106" s="2" t="s">
        <v>650</v>
      </c>
      <c r="J1106" s="14" t="s">
        <v>8199</v>
      </c>
      <c r="K1106" s="14" t="s">
        <v>8199</v>
      </c>
      <c r="L1106" s="14" t="s">
        <v>8199</v>
      </c>
      <c r="M1106" s="14" t="s">
        <v>8199</v>
      </c>
      <c r="N1106" s="14" t="s">
        <v>8199</v>
      </c>
      <c r="O1106" s="14" t="s">
        <v>8199</v>
      </c>
    </row>
    <row r="1107" spans="1:15" x14ac:dyDescent="0.25">
      <c r="A1107">
        <v>100</v>
      </c>
      <c r="B1107">
        <v>59850</v>
      </c>
      <c r="C1107">
        <v>8</v>
      </c>
      <c r="D1107" t="s">
        <v>1377</v>
      </c>
      <c r="E1107" s="3">
        <v>8</v>
      </c>
      <c r="F1107">
        <v>270</v>
      </c>
      <c r="G1107" s="2" t="s">
        <v>650</v>
      </c>
      <c r="I1107" s="2" t="s">
        <v>650</v>
      </c>
      <c r="J1107" s="14" t="s">
        <v>8199</v>
      </c>
      <c r="K1107" s="14" t="s">
        <v>8199</v>
      </c>
      <c r="L1107" s="14" t="s">
        <v>8199</v>
      </c>
      <c r="M1107" s="14" t="s">
        <v>8199</v>
      </c>
      <c r="N1107" s="14" t="s">
        <v>8199</v>
      </c>
      <c r="O1107" s="14" t="s">
        <v>8199</v>
      </c>
    </row>
    <row r="1108" spans="1:15" x14ac:dyDescent="0.25">
      <c r="A1108">
        <v>100</v>
      </c>
      <c r="B1108">
        <v>59855</v>
      </c>
      <c r="C1108">
        <v>7</v>
      </c>
      <c r="D1108" t="s">
        <v>1378</v>
      </c>
      <c r="E1108" s="3">
        <v>46.5</v>
      </c>
      <c r="F1108">
        <v>270</v>
      </c>
      <c r="G1108" s="2" t="s">
        <v>528</v>
      </c>
      <c r="H1108" s="2"/>
      <c r="I1108" s="2" t="s">
        <v>528</v>
      </c>
      <c r="J1108" s="14" t="s">
        <v>8199</v>
      </c>
      <c r="K1108" s="14" t="s">
        <v>8199</v>
      </c>
      <c r="L1108" s="14" t="s">
        <v>8199</v>
      </c>
      <c r="M1108" s="14" t="s">
        <v>8199</v>
      </c>
      <c r="N1108" s="14" t="s">
        <v>8199</v>
      </c>
      <c r="O1108" s="14" t="s">
        <v>8199</v>
      </c>
    </row>
    <row r="1109" spans="1:15" x14ac:dyDescent="0.25">
      <c r="A1109">
        <v>100</v>
      </c>
      <c r="B1109">
        <v>59900</v>
      </c>
      <c r="C1109">
        <v>1</v>
      </c>
      <c r="D1109" t="s">
        <v>1379</v>
      </c>
      <c r="E1109" s="3">
        <v>40</v>
      </c>
      <c r="F1109">
        <v>270</v>
      </c>
      <c r="G1109" s="2" t="s">
        <v>528</v>
      </c>
      <c r="I1109" s="2" t="s">
        <v>528</v>
      </c>
      <c r="J1109" s="14" t="s">
        <v>8199</v>
      </c>
      <c r="K1109" s="14" t="s">
        <v>8199</v>
      </c>
      <c r="L1109" s="14" t="s">
        <v>8199</v>
      </c>
      <c r="M1109" s="14" t="s">
        <v>8199</v>
      </c>
      <c r="N1109" s="14" t="s">
        <v>8199</v>
      </c>
      <c r="O1109" s="14" t="s">
        <v>8199</v>
      </c>
    </row>
    <row r="1110" spans="1:15" x14ac:dyDescent="0.25">
      <c r="A1110">
        <v>100</v>
      </c>
      <c r="B1110">
        <v>59902</v>
      </c>
      <c r="C1110">
        <v>7</v>
      </c>
      <c r="D1110" t="s">
        <v>1380</v>
      </c>
      <c r="E1110" s="3">
        <v>16.5</v>
      </c>
      <c r="F1110">
        <v>270</v>
      </c>
      <c r="G1110" s="2" t="s">
        <v>650</v>
      </c>
      <c r="I1110" s="2" t="s">
        <v>650</v>
      </c>
      <c r="J1110" s="14" t="s">
        <v>8199</v>
      </c>
      <c r="K1110" s="14" t="s">
        <v>8199</v>
      </c>
      <c r="L1110" s="14" t="s">
        <v>8199</v>
      </c>
      <c r="M1110" s="14" t="s">
        <v>8199</v>
      </c>
      <c r="N1110" s="14" t="s">
        <v>8199</v>
      </c>
      <c r="O1110" s="14" t="s">
        <v>8199</v>
      </c>
    </row>
    <row r="1111" spans="1:15" x14ac:dyDescent="0.25">
      <c r="A1111">
        <v>100</v>
      </c>
      <c r="B1111">
        <v>59904</v>
      </c>
      <c r="C1111">
        <v>3</v>
      </c>
      <c r="D1111" t="s">
        <v>1381</v>
      </c>
      <c r="E1111" s="3">
        <v>26.5</v>
      </c>
      <c r="F1111">
        <v>270</v>
      </c>
      <c r="G1111" s="2" t="s">
        <v>650</v>
      </c>
      <c r="I1111" s="2" t="s">
        <v>650</v>
      </c>
      <c r="J1111" s="14" t="s">
        <v>8199</v>
      </c>
      <c r="K1111" s="14" t="s">
        <v>8199</v>
      </c>
      <c r="L1111" s="14" t="s">
        <v>8199</v>
      </c>
      <c r="M1111" s="14" t="s">
        <v>8199</v>
      </c>
      <c r="N1111" s="14" t="s">
        <v>8199</v>
      </c>
      <c r="O1111" s="14" t="s">
        <v>8199</v>
      </c>
    </row>
    <row r="1112" spans="1:15" x14ac:dyDescent="0.25">
      <c r="A1112">
        <v>100</v>
      </c>
      <c r="B1112">
        <v>59905</v>
      </c>
      <c r="C1112">
        <v>0</v>
      </c>
      <c r="D1112" t="s">
        <v>1382</v>
      </c>
      <c r="E1112" s="3">
        <v>40</v>
      </c>
      <c r="F1112">
        <v>270</v>
      </c>
      <c r="G1112" s="2" t="s">
        <v>650</v>
      </c>
      <c r="I1112" s="2" t="s">
        <v>650</v>
      </c>
      <c r="J1112" s="14" t="s">
        <v>8199</v>
      </c>
      <c r="K1112" s="14" t="s">
        <v>8199</v>
      </c>
      <c r="L1112" s="14" t="s">
        <v>8199</v>
      </c>
      <c r="M1112" s="14" t="s">
        <v>8199</v>
      </c>
      <c r="N1112" s="14" t="s">
        <v>8199</v>
      </c>
      <c r="O1112" s="14" t="s">
        <v>8199</v>
      </c>
    </row>
    <row r="1113" spans="1:15" x14ac:dyDescent="0.25">
      <c r="A1113">
        <v>100</v>
      </c>
      <c r="B1113">
        <v>59907</v>
      </c>
      <c r="C1113">
        <v>6</v>
      </c>
      <c r="D1113" t="s">
        <v>1383</v>
      </c>
      <c r="E1113" s="3">
        <v>145.5</v>
      </c>
      <c r="F1113">
        <v>320</v>
      </c>
      <c r="G1113" s="2" t="s">
        <v>1384</v>
      </c>
      <c r="H1113" s="2" t="s">
        <v>1384</v>
      </c>
      <c r="I1113" s="2" t="s">
        <v>1384</v>
      </c>
      <c r="J1113" s="14" t="s">
        <v>8199</v>
      </c>
      <c r="K1113" s="14" t="s">
        <v>8199</v>
      </c>
      <c r="L1113" s="14" t="s">
        <v>8199</v>
      </c>
      <c r="M1113" s="14" t="s">
        <v>8199</v>
      </c>
      <c r="N1113" s="14" t="s">
        <v>8199</v>
      </c>
      <c r="O1113" s="14" t="s">
        <v>8199</v>
      </c>
    </row>
    <row r="1114" spans="1:15" x14ac:dyDescent="0.25">
      <c r="A1114">
        <v>100</v>
      </c>
      <c r="B1114">
        <v>59909</v>
      </c>
      <c r="C1114">
        <v>2</v>
      </c>
      <c r="D1114" t="s">
        <v>1385</v>
      </c>
      <c r="E1114" s="3">
        <v>10</v>
      </c>
      <c r="F1114">
        <v>270</v>
      </c>
      <c r="G1114" s="2" t="s">
        <v>650</v>
      </c>
      <c r="I1114" s="2" t="s">
        <v>650</v>
      </c>
      <c r="J1114" s="14" t="s">
        <v>8199</v>
      </c>
      <c r="K1114" s="14" t="s">
        <v>8199</v>
      </c>
      <c r="L1114" s="14" t="s">
        <v>8199</v>
      </c>
      <c r="M1114" s="14" t="s">
        <v>8199</v>
      </c>
      <c r="N1114" s="14" t="s">
        <v>8199</v>
      </c>
      <c r="O1114" s="14" t="s">
        <v>8199</v>
      </c>
    </row>
    <row r="1115" spans="1:15" x14ac:dyDescent="0.25">
      <c r="A1115">
        <v>100</v>
      </c>
      <c r="B1115">
        <v>59910</v>
      </c>
      <c r="C1115">
        <v>0</v>
      </c>
      <c r="D1115" t="s">
        <v>1386</v>
      </c>
      <c r="E1115" s="3">
        <v>133.5</v>
      </c>
      <c r="F1115">
        <v>270</v>
      </c>
      <c r="G1115" s="2" t="s">
        <v>528</v>
      </c>
      <c r="I1115" s="2" t="s">
        <v>528</v>
      </c>
      <c r="J1115" s="14" t="s">
        <v>8199</v>
      </c>
      <c r="K1115" s="14" t="s">
        <v>8199</v>
      </c>
      <c r="L1115" s="14" t="s">
        <v>8199</v>
      </c>
      <c r="M1115" s="14" t="s">
        <v>8199</v>
      </c>
      <c r="N1115" s="14" t="s">
        <v>8199</v>
      </c>
      <c r="O1115" s="14" t="s">
        <v>8199</v>
      </c>
    </row>
    <row r="1116" spans="1:15" x14ac:dyDescent="0.25">
      <c r="A1116">
        <v>100</v>
      </c>
      <c r="B1116">
        <v>59920</v>
      </c>
      <c r="C1116">
        <v>9</v>
      </c>
      <c r="D1116" t="s">
        <v>1387</v>
      </c>
      <c r="E1116" s="3">
        <v>93.5</v>
      </c>
      <c r="F1116">
        <v>270</v>
      </c>
      <c r="G1116" s="2" t="s">
        <v>528</v>
      </c>
      <c r="I1116" s="2" t="s">
        <v>528</v>
      </c>
      <c r="J1116" s="14" t="s">
        <v>8199</v>
      </c>
      <c r="K1116" s="14" t="s">
        <v>8199</v>
      </c>
      <c r="L1116" s="14" t="s">
        <v>8199</v>
      </c>
      <c r="M1116" s="14" t="s">
        <v>8199</v>
      </c>
      <c r="N1116" s="14" t="s">
        <v>8199</v>
      </c>
      <c r="O1116" s="14" t="s">
        <v>8199</v>
      </c>
    </row>
    <row r="1117" spans="1:15" x14ac:dyDescent="0.25">
      <c r="A1117">
        <v>100</v>
      </c>
      <c r="B1117">
        <v>59925</v>
      </c>
      <c r="C1117">
        <v>8</v>
      </c>
      <c r="D1117" t="s">
        <v>1388</v>
      </c>
      <c r="E1117" s="3">
        <v>146.5</v>
      </c>
      <c r="F1117">
        <v>270</v>
      </c>
      <c r="G1117" s="2" t="s">
        <v>650</v>
      </c>
      <c r="I1117" s="2" t="s">
        <v>650</v>
      </c>
      <c r="J1117" s="14" t="s">
        <v>8199</v>
      </c>
      <c r="K1117" s="14" t="s">
        <v>8199</v>
      </c>
      <c r="L1117" s="14" t="s">
        <v>8199</v>
      </c>
      <c r="M1117" s="14" t="s">
        <v>8199</v>
      </c>
      <c r="N1117" s="14" t="s">
        <v>8199</v>
      </c>
      <c r="O1117" s="14" t="s">
        <v>8199</v>
      </c>
    </row>
    <row r="1118" spans="1:15" x14ac:dyDescent="0.25">
      <c r="A1118">
        <v>100</v>
      </c>
      <c r="B1118">
        <v>59927</v>
      </c>
      <c r="C1118">
        <v>4</v>
      </c>
      <c r="D1118" t="s">
        <v>1389</v>
      </c>
      <c r="E1118" s="3">
        <v>146.5</v>
      </c>
      <c r="F1118">
        <v>270</v>
      </c>
      <c r="G1118" s="2" t="s">
        <v>650</v>
      </c>
      <c r="I1118" s="2" t="s">
        <v>650</v>
      </c>
      <c r="J1118" s="14" t="s">
        <v>8199</v>
      </c>
      <c r="K1118" s="14" t="s">
        <v>8199</v>
      </c>
      <c r="L1118" s="14" t="s">
        <v>8199</v>
      </c>
      <c r="M1118" s="14" t="s">
        <v>8199</v>
      </c>
      <c r="N1118" s="14" t="s">
        <v>8199</v>
      </c>
      <c r="O1118" s="14" t="s">
        <v>8199</v>
      </c>
    </row>
    <row r="1119" spans="1:15" x14ac:dyDescent="0.25">
      <c r="A1119">
        <v>100</v>
      </c>
      <c r="B1119">
        <v>59930</v>
      </c>
      <c r="C1119">
        <v>8</v>
      </c>
      <c r="D1119" t="s">
        <v>1390</v>
      </c>
      <c r="E1119" s="3">
        <v>100.5</v>
      </c>
      <c r="F1119">
        <v>270</v>
      </c>
      <c r="G1119" s="2" t="s">
        <v>528</v>
      </c>
      <c r="I1119" s="2" t="s">
        <v>528</v>
      </c>
      <c r="J1119" s="14" t="s">
        <v>8199</v>
      </c>
      <c r="K1119" s="14" t="s">
        <v>8199</v>
      </c>
      <c r="L1119" s="14" t="s">
        <v>8199</v>
      </c>
      <c r="M1119" s="14" t="s">
        <v>8199</v>
      </c>
      <c r="N1119" s="14" t="s">
        <v>8199</v>
      </c>
      <c r="O1119" s="14" t="s">
        <v>8199</v>
      </c>
    </row>
    <row r="1120" spans="1:15" x14ac:dyDescent="0.25">
      <c r="A1120">
        <v>100</v>
      </c>
      <c r="B1120">
        <v>59935</v>
      </c>
      <c r="C1120">
        <v>7</v>
      </c>
      <c r="D1120" t="s">
        <v>1391</v>
      </c>
      <c r="E1120" s="3">
        <v>456.5</v>
      </c>
      <c r="F1120">
        <v>278</v>
      </c>
      <c r="G1120" s="2" t="s">
        <v>1392</v>
      </c>
      <c r="H1120" s="2" t="s">
        <v>1392</v>
      </c>
      <c r="I1120" s="2" t="s">
        <v>1392</v>
      </c>
      <c r="J1120" s="14" t="s">
        <v>8199</v>
      </c>
      <c r="K1120" s="14" t="s">
        <v>8199</v>
      </c>
      <c r="L1120" s="14" t="s">
        <v>8199</v>
      </c>
      <c r="M1120" s="14" t="s">
        <v>8199</v>
      </c>
      <c r="N1120" s="14" t="s">
        <v>8199</v>
      </c>
      <c r="O1120" s="14" t="s">
        <v>8199</v>
      </c>
    </row>
    <row r="1121" spans="1:15" x14ac:dyDescent="0.25">
      <c r="A1121">
        <v>100</v>
      </c>
      <c r="B1121">
        <v>59940</v>
      </c>
      <c r="C1121">
        <v>7</v>
      </c>
      <c r="D1121" t="s">
        <v>1393</v>
      </c>
      <c r="E1121" s="3">
        <v>107</v>
      </c>
      <c r="F1121">
        <v>279</v>
      </c>
      <c r="G1121" s="2" t="s">
        <v>528</v>
      </c>
      <c r="I1121" s="2" t="s">
        <v>528</v>
      </c>
      <c r="J1121" s="14" t="s">
        <v>8199</v>
      </c>
      <c r="K1121" s="14" t="s">
        <v>8199</v>
      </c>
      <c r="L1121" s="14" t="s">
        <v>8199</v>
      </c>
      <c r="M1121" s="14" t="s">
        <v>8199</v>
      </c>
      <c r="N1121" s="14" t="s">
        <v>8199</v>
      </c>
      <c r="O1121" s="14" t="s">
        <v>8199</v>
      </c>
    </row>
    <row r="1122" spans="1:15" x14ac:dyDescent="0.25">
      <c r="A1122">
        <v>100</v>
      </c>
      <c r="B1122">
        <v>59941</v>
      </c>
      <c r="C1122">
        <v>5</v>
      </c>
      <c r="D1122" t="s">
        <v>1394</v>
      </c>
      <c r="E1122" s="3">
        <v>15437.5</v>
      </c>
      <c r="F1122">
        <v>278</v>
      </c>
      <c r="G1122" s="2" t="s">
        <v>650</v>
      </c>
      <c r="H1122" s="2" t="s">
        <v>1395</v>
      </c>
      <c r="I1122" s="2" t="s">
        <v>1395</v>
      </c>
      <c r="J1122" s="14" t="s">
        <v>8199</v>
      </c>
      <c r="K1122" s="14" t="s">
        <v>8199</v>
      </c>
      <c r="L1122" s="14" t="s">
        <v>8199</v>
      </c>
      <c r="M1122" s="14" t="s">
        <v>8199</v>
      </c>
      <c r="N1122" s="14" t="s">
        <v>8199</v>
      </c>
      <c r="O1122" s="14" t="s">
        <v>8199</v>
      </c>
    </row>
    <row r="1123" spans="1:15" x14ac:dyDescent="0.25">
      <c r="A1123">
        <v>100</v>
      </c>
      <c r="B1123">
        <v>59943</v>
      </c>
      <c r="C1123">
        <v>1</v>
      </c>
      <c r="D1123" t="s">
        <v>1396</v>
      </c>
      <c r="E1123" s="3">
        <v>1239</v>
      </c>
      <c r="F1123">
        <v>270</v>
      </c>
      <c r="G1123" s="2" t="s">
        <v>650</v>
      </c>
      <c r="I1123" s="2" t="s">
        <v>650</v>
      </c>
      <c r="J1123" s="14" t="s">
        <v>8199</v>
      </c>
      <c r="K1123" s="14" t="s">
        <v>8199</v>
      </c>
      <c r="L1123" s="14" t="s">
        <v>8199</v>
      </c>
      <c r="M1123" s="14" t="s">
        <v>8199</v>
      </c>
      <c r="N1123" s="14" t="s">
        <v>8199</v>
      </c>
      <c r="O1123" s="14" t="s">
        <v>8199</v>
      </c>
    </row>
    <row r="1124" spans="1:15" x14ac:dyDescent="0.25">
      <c r="A1124">
        <v>100</v>
      </c>
      <c r="B1124">
        <v>59944</v>
      </c>
      <c r="C1124">
        <v>9</v>
      </c>
      <c r="D1124" t="s">
        <v>1397</v>
      </c>
      <c r="E1124" s="3">
        <v>266.5</v>
      </c>
      <c r="F1124">
        <v>270</v>
      </c>
      <c r="G1124" s="2" t="s">
        <v>650</v>
      </c>
      <c r="I1124" s="2" t="s">
        <v>650</v>
      </c>
      <c r="J1124" s="14" t="s">
        <v>8199</v>
      </c>
      <c r="K1124" s="14" t="s">
        <v>8199</v>
      </c>
      <c r="L1124" s="14" t="s">
        <v>8199</v>
      </c>
      <c r="M1124" s="14" t="s">
        <v>8199</v>
      </c>
      <c r="N1124" s="14" t="s">
        <v>8199</v>
      </c>
      <c r="O1124" s="14" t="s">
        <v>8199</v>
      </c>
    </row>
    <row r="1125" spans="1:15" x14ac:dyDescent="0.25">
      <c r="A1125">
        <v>100</v>
      </c>
      <c r="B1125">
        <v>59945</v>
      </c>
      <c r="C1125">
        <v>6</v>
      </c>
      <c r="D1125" t="s">
        <v>1398</v>
      </c>
      <c r="E1125" s="3">
        <v>1730.5</v>
      </c>
      <c r="F1125">
        <v>270</v>
      </c>
      <c r="G1125" s="2" t="s">
        <v>528</v>
      </c>
      <c r="I1125" s="2" t="s">
        <v>528</v>
      </c>
      <c r="J1125" s="14" t="s">
        <v>8199</v>
      </c>
      <c r="K1125" s="14" t="s">
        <v>8199</v>
      </c>
      <c r="L1125" s="14" t="s">
        <v>8199</v>
      </c>
      <c r="M1125" s="14" t="s">
        <v>8199</v>
      </c>
      <c r="N1125" s="14" t="s">
        <v>8199</v>
      </c>
      <c r="O1125" s="14" t="s">
        <v>8199</v>
      </c>
    </row>
    <row r="1126" spans="1:15" x14ac:dyDescent="0.25">
      <c r="A1126">
        <v>100</v>
      </c>
      <c r="B1126">
        <v>59947</v>
      </c>
      <c r="C1126">
        <v>2</v>
      </c>
      <c r="D1126" t="s">
        <v>1399</v>
      </c>
      <c r="E1126" s="3">
        <v>53</v>
      </c>
      <c r="F1126">
        <v>270</v>
      </c>
      <c r="G1126" s="2" t="s">
        <v>528</v>
      </c>
      <c r="I1126" s="2" t="s">
        <v>528</v>
      </c>
      <c r="J1126" s="14" t="s">
        <v>8199</v>
      </c>
      <c r="K1126" s="14" t="s">
        <v>8199</v>
      </c>
      <c r="L1126" s="14" t="s">
        <v>8199</v>
      </c>
      <c r="M1126" s="14" t="s">
        <v>8199</v>
      </c>
      <c r="N1126" s="14" t="s">
        <v>8199</v>
      </c>
      <c r="O1126" s="14" t="s">
        <v>8199</v>
      </c>
    </row>
    <row r="1127" spans="1:15" x14ac:dyDescent="0.25">
      <c r="A1127">
        <v>100</v>
      </c>
      <c r="B1127">
        <v>59948</v>
      </c>
      <c r="C1127">
        <v>0</v>
      </c>
      <c r="D1127" t="s">
        <v>1400</v>
      </c>
      <c r="E1127" s="3">
        <v>59.5</v>
      </c>
      <c r="F1127">
        <v>270</v>
      </c>
      <c r="G1127" s="2" t="s">
        <v>650</v>
      </c>
      <c r="I1127" s="2" t="s">
        <v>650</v>
      </c>
      <c r="J1127" s="14" t="s">
        <v>8199</v>
      </c>
      <c r="K1127" s="14" t="s">
        <v>8199</v>
      </c>
      <c r="L1127" s="14" t="s">
        <v>8199</v>
      </c>
      <c r="M1127" s="14" t="s">
        <v>8199</v>
      </c>
      <c r="N1127" s="14" t="s">
        <v>8199</v>
      </c>
      <c r="O1127" s="14" t="s">
        <v>8199</v>
      </c>
    </row>
    <row r="1128" spans="1:15" x14ac:dyDescent="0.25">
      <c r="A1128">
        <v>100</v>
      </c>
      <c r="B1128">
        <v>59949</v>
      </c>
      <c r="C1128">
        <v>8</v>
      </c>
      <c r="D1128" t="s">
        <v>1401</v>
      </c>
      <c r="E1128" s="3">
        <v>186</v>
      </c>
      <c r="F1128">
        <v>278</v>
      </c>
      <c r="G1128" s="2" t="s">
        <v>1402</v>
      </c>
      <c r="H1128" s="2" t="s">
        <v>1402</v>
      </c>
      <c r="I1128" s="2" t="s">
        <v>1402</v>
      </c>
      <c r="J1128" s="14" t="s">
        <v>8199</v>
      </c>
      <c r="K1128" s="14" t="s">
        <v>8199</v>
      </c>
      <c r="L1128" s="14" t="s">
        <v>8199</v>
      </c>
      <c r="M1128" s="14" t="s">
        <v>8199</v>
      </c>
      <c r="N1128" s="14" t="s">
        <v>8199</v>
      </c>
      <c r="O1128" s="14" t="s">
        <v>8199</v>
      </c>
    </row>
    <row r="1129" spans="1:15" x14ac:dyDescent="0.25">
      <c r="A1129">
        <v>100</v>
      </c>
      <c r="B1129">
        <v>59950</v>
      </c>
      <c r="C1129">
        <v>6</v>
      </c>
      <c r="D1129" t="s">
        <v>1403</v>
      </c>
      <c r="E1129" s="3">
        <v>53</v>
      </c>
      <c r="F1129">
        <v>270</v>
      </c>
      <c r="G1129" s="2" t="s">
        <v>528</v>
      </c>
      <c r="I1129" s="2" t="s">
        <v>528</v>
      </c>
      <c r="J1129" s="14" t="s">
        <v>8199</v>
      </c>
      <c r="K1129" s="14" t="s">
        <v>8199</v>
      </c>
      <c r="L1129" s="14" t="s">
        <v>8199</v>
      </c>
      <c r="M1129" s="14" t="s">
        <v>8199</v>
      </c>
      <c r="N1129" s="14" t="s">
        <v>8199</v>
      </c>
      <c r="O1129" s="14" t="s">
        <v>8199</v>
      </c>
    </row>
    <row r="1130" spans="1:15" x14ac:dyDescent="0.25">
      <c r="A1130">
        <v>100</v>
      </c>
      <c r="B1130">
        <v>59952</v>
      </c>
      <c r="C1130">
        <v>2</v>
      </c>
      <c r="D1130" t="s">
        <v>1404</v>
      </c>
      <c r="E1130" s="3">
        <v>48.5</v>
      </c>
      <c r="F1130">
        <v>270</v>
      </c>
      <c r="G1130" s="2" t="s">
        <v>650</v>
      </c>
      <c r="I1130" s="2" t="s">
        <v>650</v>
      </c>
      <c r="J1130" s="14" t="s">
        <v>8199</v>
      </c>
      <c r="K1130" s="14" t="s">
        <v>8199</v>
      </c>
      <c r="L1130" s="14" t="s">
        <v>8199</v>
      </c>
      <c r="M1130" s="14" t="s">
        <v>8199</v>
      </c>
      <c r="N1130" s="14" t="s">
        <v>8199</v>
      </c>
      <c r="O1130" s="14" t="s">
        <v>8199</v>
      </c>
    </row>
    <row r="1131" spans="1:15" x14ac:dyDescent="0.25">
      <c r="A1131">
        <v>100</v>
      </c>
      <c r="B1131">
        <v>59954</v>
      </c>
      <c r="C1131">
        <v>8</v>
      </c>
      <c r="D1131" t="s">
        <v>1405</v>
      </c>
      <c r="E1131" s="3">
        <v>33</v>
      </c>
      <c r="F1131">
        <v>270</v>
      </c>
      <c r="G1131" s="2" t="s">
        <v>650</v>
      </c>
      <c r="I1131" s="2" t="s">
        <v>650</v>
      </c>
      <c r="J1131" s="14" t="s">
        <v>8199</v>
      </c>
      <c r="K1131" s="14" t="s">
        <v>8199</v>
      </c>
      <c r="L1131" s="14" t="s">
        <v>8199</v>
      </c>
      <c r="M1131" s="14" t="s">
        <v>8199</v>
      </c>
      <c r="N1131" s="14" t="s">
        <v>8199</v>
      </c>
      <c r="O1131" s="14" t="s">
        <v>8199</v>
      </c>
    </row>
    <row r="1132" spans="1:15" x14ac:dyDescent="0.25">
      <c r="A1132">
        <v>100</v>
      </c>
      <c r="B1132">
        <v>59956</v>
      </c>
      <c r="C1132">
        <v>3</v>
      </c>
      <c r="D1132" t="s">
        <v>1406</v>
      </c>
      <c r="E1132" s="3">
        <v>30</v>
      </c>
      <c r="F1132">
        <v>270</v>
      </c>
      <c r="G1132" s="2" t="s">
        <v>650</v>
      </c>
      <c r="I1132" s="2" t="s">
        <v>650</v>
      </c>
      <c r="J1132" s="14" t="s">
        <v>8199</v>
      </c>
      <c r="K1132" s="14" t="s">
        <v>8199</v>
      </c>
      <c r="L1132" s="14" t="s">
        <v>8199</v>
      </c>
      <c r="M1132" s="14" t="s">
        <v>8199</v>
      </c>
      <c r="N1132" s="14" t="s">
        <v>8199</v>
      </c>
      <c r="O1132" s="14" t="s">
        <v>8199</v>
      </c>
    </row>
    <row r="1133" spans="1:15" x14ac:dyDescent="0.25">
      <c r="A1133">
        <v>100</v>
      </c>
      <c r="B1133">
        <v>59960</v>
      </c>
      <c r="C1133">
        <v>5</v>
      </c>
      <c r="D1133" t="s">
        <v>1407</v>
      </c>
      <c r="E1133" s="3">
        <v>110</v>
      </c>
      <c r="F1133">
        <v>270</v>
      </c>
      <c r="G1133" s="2" t="s">
        <v>650</v>
      </c>
      <c r="I1133" s="2" t="s">
        <v>650</v>
      </c>
      <c r="J1133" s="14" t="s">
        <v>8199</v>
      </c>
      <c r="K1133" s="14" t="s">
        <v>8199</v>
      </c>
      <c r="L1133" s="14" t="s">
        <v>8199</v>
      </c>
      <c r="M1133" s="14" t="s">
        <v>8199</v>
      </c>
      <c r="N1133" s="14" t="s">
        <v>8199</v>
      </c>
      <c r="O1133" s="14" t="s">
        <v>8199</v>
      </c>
    </row>
    <row r="1134" spans="1:15" x14ac:dyDescent="0.25">
      <c r="A1134">
        <v>100</v>
      </c>
      <c r="B1134">
        <v>59962</v>
      </c>
      <c r="C1134">
        <v>1</v>
      </c>
      <c r="D1134" t="s">
        <v>1408</v>
      </c>
      <c r="E1134" s="3">
        <v>829.5</v>
      </c>
      <c r="F1134">
        <v>270</v>
      </c>
      <c r="G1134" s="2" t="s">
        <v>528</v>
      </c>
      <c r="H1134" s="2"/>
      <c r="I1134" s="2" t="s">
        <v>528</v>
      </c>
      <c r="J1134" s="14" t="s">
        <v>8199</v>
      </c>
      <c r="K1134" s="14" t="s">
        <v>8199</v>
      </c>
      <c r="L1134" s="14" t="s">
        <v>8199</v>
      </c>
      <c r="M1134" s="14" t="s">
        <v>8199</v>
      </c>
      <c r="N1134" s="14" t="s">
        <v>8199</v>
      </c>
      <c r="O1134" s="14" t="s">
        <v>8199</v>
      </c>
    </row>
    <row r="1135" spans="1:15" x14ac:dyDescent="0.25">
      <c r="A1135">
        <v>100</v>
      </c>
      <c r="B1135">
        <v>59965</v>
      </c>
      <c r="C1135">
        <v>4</v>
      </c>
      <c r="D1135" t="s">
        <v>1409</v>
      </c>
      <c r="E1135" s="3">
        <v>414</v>
      </c>
      <c r="F1135">
        <v>270</v>
      </c>
      <c r="G1135" s="2" t="s">
        <v>650</v>
      </c>
      <c r="I1135" s="2" t="s">
        <v>650</v>
      </c>
      <c r="J1135" s="14" t="s">
        <v>8199</v>
      </c>
      <c r="K1135" s="14" t="s">
        <v>8199</v>
      </c>
      <c r="L1135" s="14" t="s">
        <v>8199</v>
      </c>
      <c r="M1135" s="14" t="s">
        <v>8199</v>
      </c>
      <c r="N1135" s="14" t="s">
        <v>8199</v>
      </c>
      <c r="O1135" s="14" t="s">
        <v>8199</v>
      </c>
    </row>
    <row r="1136" spans="1:15" x14ac:dyDescent="0.25">
      <c r="A1136">
        <v>100</v>
      </c>
      <c r="B1136">
        <v>59967</v>
      </c>
      <c r="C1136">
        <v>0</v>
      </c>
      <c r="D1136" t="s">
        <v>1410</v>
      </c>
      <c r="E1136" s="3">
        <v>1237.5</v>
      </c>
      <c r="F1136">
        <v>270</v>
      </c>
      <c r="G1136" s="2" t="s">
        <v>528</v>
      </c>
      <c r="H1136" s="2"/>
      <c r="I1136" s="2" t="s">
        <v>528</v>
      </c>
      <c r="J1136" s="14" t="s">
        <v>8199</v>
      </c>
      <c r="K1136" s="14" t="s">
        <v>8199</v>
      </c>
      <c r="L1136" s="14" t="s">
        <v>8199</v>
      </c>
      <c r="M1136" s="14" t="s">
        <v>8199</v>
      </c>
      <c r="N1136" s="14" t="s">
        <v>8199</v>
      </c>
      <c r="O1136" s="14" t="s">
        <v>8199</v>
      </c>
    </row>
    <row r="1137" spans="1:15" x14ac:dyDescent="0.25">
      <c r="A1137">
        <v>100</v>
      </c>
      <c r="B1137">
        <v>59970</v>
      </c>
      <c r="C1137">
        <v>4</v>
      </c>
      <c r="D1137" t="s">
        <v>1411</v>
      </c>
      <c r="E1137" s="3">
        <v>130</v>
      </c>
      <c r="F1137">
        <v>270</v>
      </c>
      <c r="G1137" s="2" t="s">
        <v>650</v>
      </c>
      <c r="I1137" s="2" t="s">
        <v>650</v>
      </c>
      <c r="J1137" s="14" t="s">
        <v>8199</v>
      </c>
      <c r="K1137" s="14" t="s">
        <v>8199</v>
      </c>
      <c r="L1137" s="14" t="s">
        <v>8199</v>
      </c>
      <c r="M1137" s="14" t="s">
        <v>8199</v>
      </c>
      <c r="N1137" s="14" t="s">
        <v>8199</v>
      </c>
      <c r="O1137" s="14" t="s">
        <v>8199</v>
      </c>
    </row>
    <row r="1138" spans="1:15" x14ac:dyDescent="0.25">
      <c r="A1138">
        <v>100</v>
      </c>
      <c r="B1138">
        <v>60000</v>
      </c>
      <c r="C1138">
        <v>7</v>
      </c>
      <c r="D1138" t="s">
        <v>1412</v>
      </c>
      <c r="E1138" s="3">
        <v>113.5</v>
      </c>
      <c r="F1138">
        <v>270</v>
      </c>
      <c r="G1138" s="2" t="s">
        <v>528</v>
      </c>
      <c r="I1138" s="2" t="s">
        <v>528</v>
      </c>
      <c r="J1138" s="14" t="s">
        <v>8199</v>
      </c>
      <c r="K1138" s="14" t="s">
        <v>8199</v>
      </c>
      <c r="L1138" s="14" t="s">
        <v>8199</v>
      </c>
      <c r="M1138" s="14" t="s">
        <v>8199</v>
      </c>
      <c r="N1138" s="14" t="s">
        <v>8199</v>
      </c>
      <c r="O1138" s="14" t="s">
        <v>8199</v>
      </c>
    </row>
    <row r="1139" spans="1:15" x14ac:dyDescent="0.25">
      <c r="A1139">
        <v>100</v>
      </c>
      <c r="B1139">
        <v>60025</v>
      </c>
      <c r="C1139">
        <v>4</v>
      </c>
      <c r="D1139" t="s">
        <v>1413</v>
      </c>
      <c r="E1139" s="3">
        <v>21</v>
      </c>
      <c r="F1139">
        <v>270</v>
      </c>
      <c r="G1139" s="2" t="s">
        <v>528</v>
      </c>
      <c r="I1139" s="2" t="s">
        <v>528</v>
      </c>
      <c r="J1139" s="14" t="s">
        <v>8199</v>
      </c>
      <c r="K1139" s="14" t="s">
        <v>8199</v>
      </c>
      <c r="L1139" s="14" t="s">
        <v>8199</v>
      </c>
      <c r="M1139" s="14" t="s">
        <v>8199</v>
      </c>
      <c r="N1139" s="14" t="s">
        <v>8199</v>
      </c>
      <c r="O1139" s="14" t="s">
        <v>8199</v>
      </c>
    </row>
    <row r="1140" spans="1:15" x14ac:dyDescent="0.25">
      <c r="A1140">
        <v>100</v>
      </c>
      <c r="B1140">
        <v>60030</v>
      </c>
      <c r="C1140">
        <v>4</v>
      </c>
      <c r="D1140" t="s">
        <v>1414</v>
      </c>
      <c r="E1140" s="3">
        <v>8</v>
      </c>
      <c r="F1140">
        <v>270</v>
      </c>
      <c r="G1140" s="2" t="s">
        <v>650</v>
      </c>
      <c r="I1140" s="2" t="s">
        <v>650</v>
      </c>
      <c r="J1140" s="14" t="s">
        <v>8199</v>
      </c>
      <c r="K1140" s="14" t="s">
        <v>8199</v>
      </c>
      <c r="L1140" s="14" t="s">
        <v>8199</v>
      </c>
      <c r="M1140" s="14" t="s">
        <v>8199</v>
      </c>
      <c r="N1140" s="14" t="s">
        <v>8199</v>
      </c>
      <c r="O1140" s="14" t="s">
        <v>8199</v>
      </c>
    </row>
    <row r="1141" spans="1:15" x14ac:dyDescent="0.25">
      <c r="A1141">
        <v>100</v>
      </c>
      <c r="B1141">
        <v>60045</v>
      </c>
      <c r="C1141">
        <v>2</v>
      </c>
      <c r="D1141" t="s">
        <v>1415</v>
      </c>
      <c r="E1141" s="3">
        <v>29</v>
      </c>
      <c r="F1141">
        <v>270</v>
      </c>
      <c r="G1141" s="2" t="s">
        <v>528</v>
      </c>
      <c r="H1141" s="2"/>
      <c r="I1141" s="2" t="s">
        <v>1416</v>
      </c>
      <c r="J1141" s="14" t="s">
        <v>8199</v>
      </c>
      <c r="K1141" s="14" t="s">
        <v>8199</v>
      </c>
      <c r="L1141" s="14" t="s">
        <v>8199</v>
      </c>
      <c r="M1141" s="14" t="s">
        <v>8199</v>
      </c>
      <c r="N1141" s="14" t="s">
        <v>8199</v>
      </c>
      <c r="O1141" s="14" t="s">
        <v>8199</v>
      </c>
    </row>
    <row r="1142" spans="1:15" x14ac:dyDescent="0.25">
      <c r="A1142">
        <v>100</v>
      </c>
      <c r="B1142">
        <v>60050</v>
      </c>
      <c r="C1142">
        <v>2</v>
      </c>
      <c r="D1142" t="s">
        <v>1417</v>
      </c>
      <c r="E1142" s="3">
        <v>87</v>
      </c>
      <c r="F1142">
        <v>270</v>
      </c>
      <c r="G1142" s="2" t="s">
        <v>528</v>
      </c>
      <c r="I1142" s="2" t="s">
        <v>528</v>
      </c>
      <c r="J1142" s="14" t="s">
        <v>8199</v>
      </c>
      <c r="K1142" s="14" t="s">
        <v>8199</v>
      </c>
      <c r="L1142" s="14" t="s">
        <v>8199</v>
      </c>
      <c r="M1142" s="14" t="s">
        <v>8199</v>
      </c>
      <c r="N1142" s="14" t="s">
        <v>8199</v>
      </c>
      <c r="O1142" s="14" t="s">
        <v>8199</v>
      </c>
    </row>
    <row r="1143" spans="1:15" x14ac:dyDescent="0.25">
      <c r="A1143">
        <v>100</v>
      </c>
      <c r="B1143">
        <v>60100</v>
      </c>
      <c r="C1143">
        <v>5</v>
      </c>
      <c r="D1143" t="s">
        <v>1418</v>
      </c>
      <c r="E1143" s="3">
        <v>84</v>
      </c>
      <c r="F1143">
        <v>270</v>
      </c>
      <c r="G1143" s="2" t="s">
        <v>528</v>
      </c>
      <c r="I1143" s="2" t="s">
        <v>528</v>
      </c>
      <c r="J1143" s="14" t="s">
        <v>8199</v>
      </c>
      <c r="K1143" s="14" t="s">
        <v>8199</v>
      </c>
      <c r="L1143" s="14" t="s">
        <v>8199</v>
      </c>
      <c r="M1143" s="14" t="s">
        <v>8199</v>
      </c>
      <c r="N1143" s="14" t="s">
        <v>8199</v>
      </c>
      <c r="O1143" s="14" t="s">
        <v>8199</v>
      </c>
    </row>
    <row r="1144" spans="1:15" x14ac:dyDescent="0.25">
      <c r="A1144">
        <v>100</v>
      </c>
      <c r="B1144">
        <v>60150</v>
      </c>
      <c r="C1144">
        <v>0</v>
      </c>
      <c r="D1144" t="s">
        <v>1419</v>
      </c>
      <c r="E1144" s="3">
        <v>87</v>
      </c>
      <c r="F1144">
        <v>270</v>
      </c>
      <c r="G1144" s="2" t="s">
        <v>528</v>
      </c>
      <c r="I1144" s="2" t="s">
        <v>528</v>
      </c>
      <c r="J1144" s="14" t="s">
        <v>8199</v>
      </c>
      <c r="K1144" s="14" t="s">
        <v>8199</v>
      </c>
      <c r="L1144" s="14" t="s">
        <v>8199</v>
      </c>
      <c r="M1144" s="14" t="s">
        <v>8199</v>
      </c>
      <c r="N1144" s="14" t="s">
        <v>8199</v>
      </c>
      <c r="O1144" s="14" t="s">
        <v>8199</v>
      </c>
    </row>
    <row r="1145" spans="1:15" x14ac:dyDescent="0.25">
      <c r="A1145">
        <v>100</v>
      </c>
      <c r="B1145">
        <v>60190</v>
      </c>
      <c r="C1145">
        <v>6</v>
      </c>
      <c r="D1145" t="s">
        <v>1420</v>
      </c>
      <c r="E1145" s="3">
        <v>958.5</v>
      </c>
      <c r="F1145">
        <v>270</v>
      </c>
      <c r="G1145" s="2" t="s">
        <v>528</v>
      </c>
      <c r="I1145" s="2" t="s">
        <v>528</v>
      </c>
      <c r="J1145" s="14" t="s">
        <v>8199</v>
      </c>
      <c r="K1145" s="14" t="s">
        <v>8199</v>
      </c>
      <c r="L1145" s="14" t="s">
        <v>8199</v>
      </c>
      <c r="M1145" s="14" t="s">
        <v>8199</v>
      </c>
      <c r="N1145" s="14" t="s">
        <v>8199</v>
      </c>
      <c r="O1145" s="14" t="s">
        <v>8199</v>
      </c>
    </row>
    <row r="1146" spans="1:15" x14ac:dyDescent="0.25">
      <c r="A1146">
        <v>100</v>
      </c>
      <c r="B1146">
        <v>60200</v>
      </c>
      <c r="C1146">
        <v>3</v>
      </c>
      <c r="D1146" t="s">
        <v>1421</v>
      </c>
      <c r="E1146" s="3">
        <v>64</v>
      </c>
      <c r="F1146">
        <v>270</v>
      </c>
      <c r="G1146" s="2" t="s">
        <v>528</v>
      </c>
      <c r="I1146" s="2" t="s">
        <v>528</v>
      </c>
      <c r="J1146" s="14" t="s">
        <v>8199</v>
      </c>
      <c r="K1146" s="14" t="s">
        <v>8199</v>
      </c>
      <c r="L1146" s="14" t="s">
        <v>8199</v>
      </c>
      <c r="M1146" s="14" t="s">
        <v>8199</v>
      </c>
      <c r="N1146" s="14" t="s">
        <v>8199</v>
      </c>
      <c r="O1146" s="14" t="s">
        <v>8199</v>
      </c>
    </row>
    <row r="1147" spans="1:15" x14ac:dyDescent="0.25">
      <c r="A1147">
        <v>100</v>
      </c>
      <c r="B1147">
        <v>60250</v>
      </c>
      <c r="C1147">
        <v>8</v>
      </c>
      <c r="D1147" t="s">
        <v>1422</v>
      </c>
      <c r="E1147" s="3">
        <v>36.5</v>
      </c>
      <c r="F1147">
        <v>270</v>
      </c>
      <c r="G1147" s="2" t="s">
        <v>528</v>
      </c>
      <c r="I1147" s="2" t="s">
        <v>528</v>
      </c>
      <c r="J1147" s="14" t="s">
        <v>8199</v>
      </c>
      <c r="K1147" s="14" t="s">
        <v>8199</v>
      </c>
      <c r="L1147" s="14" t="s">
        <v>8199</v>
      </c>
      <c r="M1147" s="14" t="s">
        <v>8199</v>
      </c>
      <c r="N1147" s="14" t="s">
        <v>8199</v>
      </c>
      <c r="O1147" s="14" t="s">
        <v>8199</v>
      </c>
    </row>
    <row r="1148" spans="1:15" x14ac:dyDescent="0.25">
      <c r="A1148">
        <v>100</v>
      </c>
      <c r="B1148">
        <v>60300</v>
      </c>
      <c r="C1148">
        <v>1</v>
      </c>
      <c r="D1148" t="s">
        <v>1423</v>
      </c>
      <c r="E1148" s="3">
        <v>14.5</v>
      </c>
      <c r="F1148">
        <v>270</v>
      </c>
      <c r="G1148" s="2" t="s">
        <v>528</v>
      </c>
      <c r="I1148" s="2" t="s">
        <v>528</v>
      </c>
      <c r="J1148" s="14" t="s">
        <v>8199</v>
      </c>
      <c r="K1148" s="14" t="s">
        <v>8199</v>
      </c>
      <c r="L1148" s="14" t="s">
        <v>8199</v>
      </c>
      <c r="M1148" s="14" t="s">
        <v>8199</v>
      </c>
      <c r="N1148" s="14" t="s">
        <v>8199</v>
      </c>
      <c r="O1148" s="14" t="s">
        <v>8199</v>
      </c>
    </row>
    <row r="1149" spans="1:15" x14ac:dyDescent="0.25">
      <c r="A1149">
        <v>100</v>
      </c>
      <c r="B1149">
        <v>60375</v>
      </c>
      <c r="C1149">
        <v>3</v>
      </c>
      <c r="D1149" t="s">
        <v>1424</v>
      </c>
      <c r="E1149" s="3">
        <v>13.5</v>
      </c>
      <c r="F1149">
        <v>270</v>
      </c>
      <c r="G1149" s="2" t="s">
        <v>528</v>
      </c>
      <c r="I1149" s="2" t="s">
        <v>528</v>
      </c>
      <c r="J1149" s="14" t="s">
        <v>8199</v>
      </c>
      <c r="K1149" s="14" t="s">
        <v>8199</v>
      </c>
      <c r="L1149" s="14" t="s">
        <v>8199</v>
      </c>
      <c r="M1149" s="14" t="s">
        <v>8199</v>
      </c>
      <c r="N1149" s="14" t="s">
        <v>8199</v>
      </c>
      <c r="O1149" s="14" t="s">
        <v>8199</v>
      </c>
    </row>
    <row r="1150" spans="1:15" x14ac:dyDescent="0.25">
      <c r="A1150">
        <v>100</v>
      </c>
      <c r="B1150">
        <v>60400</v>
      </c>
      <c r="C1150">
        <v>9</v>
      </c>
      <c r="D1150" t="s">
        <v>1425</v>
      </c>
      <c r="E1150" s="3">
        <v>80.5</v>
      </c>
      <c r="F1150">
        <v>270</v>
      </c>
      <c r="G1150" s="2" t="s">
        <v>528</v>
      </c>
      <c r="I1150" s="2" t="s">
        <v>528</v>
      </c>
      <c r="J1150" s="14" t="s">
        <v>8199</v>
      </c>
      <c r="K1150" s="14" t="s">
        <v>8199</v>
      </c>
      <c r="L1150" s="14" t="s">
        <v>8199</v>
      </c>
      <c r="M1150" s="14" t="s">
        <v>8199</v>
      </c>
      <c r="N1150" s="14" t="s">
        <v>8199</v>
      </c>
      <c r="O1150" s="14" t="s">
        <v>8199</v>
      </c>
    </row>
    <row r="1151" spans="1:15" x14ac:dyDescent="0.25">
      <c r="A1151">
        <v>100</v>
      </c>
      <c r="B1151">
        <v>60410</v>
      </c>
      <c r="C1151">
        <v>8</v>
      </c>
      <c r="D1151" t="s">
        <v>1426</v>
      </c>
      <c r="E1151" s="3">
        <v>16.5</v>
      </c>
      <c r="F1151">
        <v>270</v>
      </c>
      <c r="G1151" s="2" t="s">
        <v>650</v>
      </c>
      <c r="I1151" s="2" t="s">
        <v>650</v>
      </c>
      <c r="J1151" s="14" t="s">
        <v>8199</v>
      </c>
      <c r="K1151" s="14" t="s">
        <v>8199</v>
      </c>
      <c r="L1151" s="14" t="s">
        <v>8199</v>
      </c>
      <c r="M1151" s="14" t="s">
        <v>8199</v>
      </c>
      <c r="N1151" s="14" t="s">
        <v>8199</v>
      </c>
      <c r="O1151" s="14" t="s">
        <v>8199</v>
      </c>
    </row>
    <row r="1152" spans="1:15" x14ac:dyDescent="0.25">
      <c r="A1152">
        <v>100</v>
      </c>
      <c r="B1152">
        <v>60420</v>
      </c>
      <c r="C1152">
        <v>7</v>
      </c>
      <c r="D1152" t="s">
        <v>1427</v>
      </c>
      <c r="E1152" s="3">
        <v>101.5</v>
      </c>
      <c r="F1152">
        <v>270</v>
      </c>
      <c r="G1152" s="2" t="s">
        <v>650</v>
      </c>
      <c r="I1152" s="2" t="s">
        <v>650</v>
      </c>
      <c r="J1152" s="14" t="s">
        <v>8199</v>
      </c>
      <c r="K1152" s="14" t="s">
        <v>8199</v>
      </c>
      <c r="L1152" s="14" t="s">
        <v>8199</v>
      </c>
      <c r="M1152" s="14" t="s">
        <v>8199</v>
      </c>
      <c r="N1152" s="14" t="s">
        <v>8199</v>
      </c>
      <c r="O1152" s="14" t="s">
        <v>8199</v>
      </c>
    </row>
    <row r="1153" spans="1:15" x14ac:dyDescent="0.25">
      <c r="A1153">
        <v>100</v>
      </c>
      <c r="B1153">
        <v>60421</v>
      </c>
      <c r="C1153">
        <v>5</v>
      </c>
      <c r="D1153" t="s">
        <v>1428</v>
      </c>
      <c r="E1153" s="3">
        <v>7</v>
      </c>
      <c r="F1153">
        <v>270</v>
      </c>
      <c r="G1153" s="2" t="s">
        <v>528</v>
      </c>
      <c r="H1153" s="2"/>
      <c r="I1153" s="2" t="s">
        <v>528</v>
      </c>
      <c r="J1153" s="14" t="s">
        <v>8199</v>
      </c>
      <c r="K1153" s="14" t="s">
        <v>8199</v>
      </c>
      <c r="L1153" s="14" t="s">
        <v>8199</v>
      </c>
      <c r="M1153" s="14" t="s">
        <v>8199</v>
      </c>
      <c r="N1153" s="14" t="s">
        <v>8199</v>
      </c>
      <c r="O1153" s="14" t="s">
        <v>8199</v>
      </c>
    </row>
    <row r="1154" spans="1:15" x14ac:dyDescent="0.25">
      <c r="A1154">
        <v>100</v>
      </c>
      <c r="B1154">
        <v>60422</v>
      </c>
      <c r="C1154">
        <v>3</v>
      </c>
      <c r="D1154" t="s">
        <v>1429</v>
      </c>
      <c r="E1154" s="3">
        <v>264</v>
      </c>
      <c r="F1154">
        <v>270</v>
      </c>
      <c r="G1154" s="2" t="s">
        <v>528</v>
      </c>
      <c r="H1154" s="2"/>
      <c r="I1154" s="2" t="s">
        <v>528</v>
      </c>
      <c r="J1154" s="14" t="s">
        <v>8199</v>
      </c>
      <c r="K1154" s="14" t="s">
        <v>8199</v>
      </c>
      <c r="L1154" s="14" t="s">
        <v>8199</v>
      </c>
      <c r="M1154" s="14" t="s">
        <v>8199</v>
      </c>
      <c r="N1154" s="14" t="s">
        <v>8199</v>
      </c>
      <c r="O1154" s="14" t="s">
        <v>8199</v>
      </c>
    </row>
    <row r="1155" spans="1:15" x14ac:dyDescent="0.25">
      <c r="A1155">
        <v>100</v>
      </c>
      <c r="B1155">
        <v>60425</v>
      </c>
      <c r="C1155">
        <v>6</v>
      </c>
      <c r="D1155" t="s">
        <v>1430</v>
      </c>
      <c r="E1155" s="3">
        <v>799</v>
      </c>
      <c r="F1155">
        <v>276</v>
      </c>
      <c r="G1155" s="2" t="s">
        <v>528</v>
      </c>
      <c r="H1155" s="2" t="s">
        <v>1431</v>
      </c>
      <c r="I1155" s="2" t="s">
        <v>1431</v>
      </c>
      <c r="J1155" s="14" t="s">
        <v>8199</v>
      </c>
      <c r="K1155" s="14" t="s">
        <v>8199</v>
      </c>
      <c r="L1155" s="14" t="s">
        <v>8199</v>
      </c>
      <c r="M1155" s="14" t="s">
        <v>8199</v>
      </c>
      <c r="N1155" s="14" t="s">
        <v>8199</v>
      </c>
      <c r="O1155" s="14" t="s">
        <v>8199</v>
      </c>
    </row>
    <row r="1156" spans="1:15" x14ac:dyDescent="0.25">
      <c r="A1156">
        <v>100</v>
      </c>
      <c r="B1156">
        <v>60427</v>
      </c>
      <c r="C1156">
        <v>2</v>
      </c>
      <c r="D1156" t="s">
        <v>1432</v>
      </c>
      <c r="E1156" s="3">
        <v>400.5</v>
      </c>
      <c r="F1156">
        <v>278</v>
      </c>
      <c r="G1156" s="2" t="s">
        <v>650</v>
      </c>
      <c r="H1156" s="2" t="s">
        <v>1433</v>
      </c>
      <c r="I1156" s="2" t="s">
        <v>1433</v>
      </c>
      <c r="J1156" s="14" t="s">
        <v>8199</v>
      </c>
      <c r="K1156" s="14" t="s">
        <v>8199</v>
      </c>
      <c r="L1156" s="14" t="s">
        <v>8199</v>
      </c>
      <c r="M1156" s="14" t="s">
        <v>8199</v>
      </c>
      <c r="N1156" s="14" t="s">
        <v>8199</v>
      </c>
      <c r="O1156" s="14" t="s">
        <v>8199</v>
      </c>
    </row>
    <row r="1157" spans="1:15" x14ac:dyDescent="0.25">
      <c r="A1157">
        <v>100</v>
      </c>
      <c r="B1157">
        <v>60429</v>
      </c>
      <c r="C1157">
        <v>8</v>
      </c>
      <c r="D1157" t="s">
        <v>1434</v>
      </c>
      <c r="E1157" s="3">
        <v>19</v>
      </c>
      <c r="F1157">
        <v>270</v>
      </c>
      <c r="G1157" s="2" t="s">
        <v>1435</v>
      </c>
      <c r="H1157" s="2"/>
      <c r="I1157" s="2" t="s">
        <v>1435</v>
      </c>
      <c r="J1157" s="14" t="s">
        <v>8199</v>
      </c>
      <c r="K1157" s="14" t="s">
        <v>8199</v>
      </c>
      <c r="L1157" s="14" t="s">
        <v>8199</v>
      </c>
      <c r="M1157" s="14" t="s">
        <v>8199</v>
      </c>
      <c r="N1157" s="14" t="s">
        <v>8199</v>
      </c>
      <c r="O1157" s="14" t="s">
        <v>8199</v>
      </c>
    </row>
    <row r="1158" spans="1:15" x14ac:dyDescent="0.25">
      <c r="A1158">
        <v>100</v>
      </c>
      <c r="B1158">
        <v>60430</v>
      </c>
      <c r="C1158">
        <v>6</v>
      </c>
      <c r="D1158" t="s">
        <v>1436</v>
      </c>
      <c r="E1158" s="3">
        <v>23.5</v>
      </c>
      <c r="F1158">
        <v>270</v>
      </c>
      <c r="G1158" s="2" t="s">
        <v>528</v>
      </c>
      <c r="I1158" s="2" t="s">
        <v>528</v>
      </c>
      <c r="J1158" s="14" t="s">
        <v>8199</v>
      </c>
      <c r="K1158" s="14" t="s">
        <v>8199</v>
      </c>
      <c r="L1158" s="14" t="s">
        <v>8199</v>
      </c>
      <c r="M1158" s="14" t="s">
        <v>8199</v>
      </c>
      <c r="N1158" s="14" t="s">
        <v>8199</v>
      </c>
      <c r="O1158" s="14" t="s">
        <v>8199</v>
      </c>
    </row>
    <row r="1159" spans="1:15" x14ac:dyDescent="0.25">
      <c r="A1159">
        <v>100</v>
      </c>
      <c r="B1159">
        <v>60436</v>
      </c>
      <c r="C1159">
        <v>3</v>
      </c>
      <c r="D1159" t="s">
        <v>1437</v>
      </c>
      <c r="E1159" s="3">
        <v>74</v>
      </c>
      <c r="F1159">
        <v>270</v>
      </c>
      <c r="G1159" s="2" t="s">
        <v>528</v>
      </c>
      <c r="I1159" s="2" t="s">
        <v>528</v>
      </c>
      <c r="J1159" s="14" t="s">
        <v>8199</v>
      </c>
      <c r="K1159" s="14" t="s">
        <v>8199</v>
      </c>
      <c r="L1159" s="14" t="s">
        <v>8199</v>
      </c>
      <c r="M1159" s="14" t="s">
        <v>8199</v>
      </c>
      <c r="N1159" s="14" t="s">
        <v>8199</v>
      </c>
      <c r="O1159" s="14" t="s">
        <v>8199</v>
      </c>
    </row>
    <row r="1160" spans="1:15" x14ac:dyDescent="0.25">
      <c r="A1160">
        <v>100</v>
      </c>
      <c r="B1160">
        <v>60450</v>
      </c>
      <c r="C1160">
        <v>4</v>
      </c>
      <c r="D1160" t="s">
        <v>1438</v>
      </c>
      <c r="E1160" s="3">
        <v>213.5</v>
      </c>
      <c r="F1160">
        <v>270</v>
      </c>
      <c r="G1160" s="2" t="s">
        <v>528</v>
      </c>
      <c r="I1160" s="2" t="s">
        <v>528</v>
      </c>
      <c r="J1160" s="14" t="s">
        <v>8199</v>
      </c>
      <c r="K1160" s="14" t="s">
        <v>8199</v>
      </c>
      <c r="L1160" s="14" t="s">
        <v>8199</v>
      </c>
      <c r="M1160" s="14" t="s">
        <v>8199</v>
      </c>
      <c r="N1160" s="14" t="s">
        <v>8199</v>
      </c>
      <c r="O1160" s="14" t="s">
        <v>8199</v>
      </c>
    </row>
    <row r="1161" spans="1:15" x14ac:dyDescent="0.25">
      <c r="A1161">
        <v>100</v>
      </c>
      <c r="B1161">
        <v>60475</v>
      </c>
      <c r="C1161">
        <v>1</v>
      </c>
      <c r="D1161" t="s">
        <v>1439</v>
      </c>
      <c r="E1161" s="3">
        <v>64</v>
      </c>
      <c r="F1161">
        <v>270</v>
      </c>
      <c r="G1161" s="2" t="s">
        <v>528</v>
      </c>
      <c r="I1161" s="2" t="s">
        <v>528</v>
      </c>
      <c r="J1161" s="14" t="s">
        <v>8199</v>
      </c>
      <c r="K1161" s="14" t="s">
        <v>8199</v>
      </c>
      <c r="L1161" s="14" t="s">
        <v>8199</v>
      </c>
      <c r="M1161" s="14" t="s">
        <v>8199</v>
      </c>
      <c r="N1161" s="14" t="s">
        <v>8199</v>
      </c>
      <c r="O1161" s="14" t="s">
        <v>8199</v>
      </c>
    </row>
    <row r="1162" spans="1:15" x14ac:dyDescent="0.25">
      <c r="A1162">
        <v>100</v>
      </c>
      <c r="B1162">
        <v>60555</v>
      </c>
      <c r="C1162">
        <v>0</v>
      </c>
      <c r="D1162" t="s">
        <v>1440</v>
      </c>
      <c r="E1162" s="3">
        <v>194</v>
      </c>
      <c r="F1162">
        <v>270</v>
      </c>
      <c r="G1162" s="2" t="s">
        <v>528</v>
      </c>
      <c r="I1162" s="2" t="s">
        <v>650</v>
      </c>
      <c r="J1162" s="14" t="s">
        <v>8199</v>
      </c>
      <c r="K1162" s="14" t="s">
        <v>8199</v>
      </c>
      <c r="L1162" s="14" t="s">
        <v>8199</v>
      </c>
      <c r="M1162" s="14" t="s">
        <v>8199</v>
      </c>
      <c r="N1162" s="14" t="s">
        <v>8199</v>
      </c>
      <c r="O1162" s="14" t="s">
        <v>8199</v>
      </c>
    </row>
    <row r="1163" spans="1:15" x14ac:dyDescent="0.25">
      <c r="A1163">
        <v>100</v>
      </c>
      <c r="B1163">
        <v>60600</v>
      </c>
      <c r="C1163">
        <v>4</v>
      </c>
      <c r="D1163" t="s">
        <v>1441</v>
      </c>
      <c r="E1163" s="3">
        <v>67.5</v>
      </c>
      <c r="F1163">
        <v>270</v>
      </c>
      <c r="G1163" s="2" t="s">
        <v>650</v>
      </c>
      <c r="I1163" s="2" t="s">
        <v>650</v>
      </c>
      <c r="J1163" s="14" t="s">
        <v>8199</v>
      </c>
      <c r="K1163" s="14" t="s">
        <v>8199</v>
      </c>
      <c r="L1163" s="14" t="s">
        <v>8199</v>
      </c>
      <c r="M1163" s="14" t="s">
        <v>8199</v>
      </c>
      <c r="N1163" s="14" t="s">
        <v>8199</v>
      </c>
      <c r="O1163" s="14" t="s">
        <v>8199</v>
      </c>
    </row>
    <row r="1164" spans="1:15" x14ac:dyDescent="0.25">
      <c r="A1164">
        <v>100</v>
      </c>
      <c r="B1164">
        <v>60650</v>
      </c>
      <c r="C1164">
        <v>9</v>
      </c>
      <c r="D1164" t="s">
        <v>1442</v>
      </c>
      <c r="E1164" s="3">
        <v>100.5</v>
      </c>
      <c r="F1164">
        <v>270</v>
      </c>
      <c r="G1164" s="2" t="s">
        <v>528</v>
      </c>
      <c r="I1164" s="2" t="s">
        <v>528</v>
      </c>
      <c r="J1164" s="14" t="s">
        <v>8199</v>
      </c>
      <c r="K1164" s="14" t="s">
        <v>8199</v>
      </c>
      <c r="L1164" s="14" t="s">
        <v>8199</v>
      </c>
      <c r="M1164" s="14" t="s">
        <v>8199</v>
      </c>
      <c r="N1164" s="14" t="s">
        <v>8199</v>
      </c>
      <c r="O1164" s="14" t="s">
        <v>8199</v>
      </c>
    </row>
    <row r="1165" spans="1:15" x14ac:dyDescent="0.25">
      <c r="A1165">
        <v>100</v>
      </c>
      <c r="B1165">
        <v>60680</v>
      </c>
      <c r="C1165">
        <v>6</v>
      </c>
      <c r="D1165" t="s">
        <v>1443</v>
      </c>
      <c r="E1165" s="3">
        <v>133.5</v>
      </c>
      <c r="F1165">
        <v>270</v>
      </c>
      <c r="G1165" s="2" t="s">
        <v>528</v>
      </c>
      <c r="I1165" s="2" t="s">
        <v>528</v>
      </c>
      <c r="J1165" s="14" t="s">
        <v>8199</v>
      </c>
      <c r="K1165" s="14" t="s">
        <v>8199</v>
      </c>
      <c r="L1165" s="14" t="s">
        <v>8199</v>
      </c>
      <c r="M1165" s="14" t="s">
        <v>8199</v>
      </c>
      <c r="N1165" s="14" t="s">
        <v>8199</v>
      </c>
      <c r="O1165" s="14" t="s">
        <v>8199</v>
      </c>
    </row>
    <row r="1166" spans="1:15" x14ac:dyDescent="0.25">
      <c r="A1166">
        <v>100</v>
      </c>
      <c r="B1166">
        <v>60690</v>
      </c>
      <c r="C1166">
        <v>5</v>
      </c>
      <c r="D1166" t="s">
        <v>1444</v>
      </c>
      <c r="E1166" s="3">
        <v>159.5</v>
      </c>
      <c r="F1166">
        <v>270</v>
      </c>
      <c r="G1166" s="2" t="s">
        <v>528</v>
      </c>
      <c r="I1166" s="2" t="s">
        <v>528</v>
      </c>
      <c r="J1166" s="14" t="s">
        <v>8199</v>
      </c>
      <c r="K1166" s="14" t="s">
        <v>8199</v>
      </c>
      <c r="L1166" s="14" t="s">
        <v>8199</v>
      </c>
      <c r="M1166" s="14" t="s">
        <v>8199</v>
      </c>
      <c r="N1166" s="14" t="s">
        <v>8199</v>
      </c>
      <c r="O1166" s="14" t="s">
        <v>8199</v>
      </c>
    </row>
    <row r="1167" spans="1:15" x14ac:dyDescent="0.25">
      <c r="A1167">
        <v>100</v>
      </c>
      <c r="B1167">
        <v>60700</v>
      </c>
      <c r="C1167">
        <v>2</v>
      </c>
      <c r="D1167" t="s">
        <v>1445</v>
      </c>
      <c r="E1167" s="3">
        <v>47.5</v>
      </c>
      <c r="F1167">
        <v>270</v>
      </c>
      <c r="G1167" s="2" t="s">
        <v>528</v>
      </c>
      <c r="I1167" s="2" t="s">
        <v>528</v>
      </c>
      <c r="J1167" s="14" t="s">
        <v>8199</v>
      </c>
      <c r="K1167" s="14" t="s">
        <v>8199</v>
      </c>
      <c r="L1167" s="14" t="s">
        <v>8199</v>
      </c>
      <c r="M1167" s="14" t="s">
        <v>8199</v>
      </c>
      <c r="N1167" s="14" t="s">
        <v>8199</v>
      </c>
      <c r="O1167" s="14" t="s">
        <v>8199</v>
      </c>
    </row>
    <row r="1168" spans="1:15" x14ac:dyDescent="0.25">
      <c r="A1168">
        <v>100</v>
      </c>
      <c r="B1168">
        <v>60750</v>
      </c>
      <c r="C1168">
        <v>7</v>
      </c>
      <c r="D1168" t="s">
        <v>1446</v>
      </c>
      <c r="E1168" s="3">
        <v>12.5</v>
      </c>
      <c r="F1168">
        <v>270</v>
      </c>
      <c r="G1168" s="2" t="s">
        <v>528</v>
      </c>
      <c r="I1168" s="2" t="s">
        <v>528</v>
      </c>
      <c r="J1168" s="14" t="s">
        <v>8199</v>
      </c>
      <c r="K1168" s="14" t="s">
        <v>8199</v>
      </c>
      <c r="L1168" s="14" t="s">
        <v>8199</v>
      </c>
      <c r="M1168" s="14" t="s">
        <v>8199</v>
      </c>
      <c r="N1168" s="14" t="s">
        <v>8199</v>
      </c>
      <c r="O1168" s="14" t="s">
        <v>8199</v>
      </c>
    </row>
    <row r="1169" spans="1:15" x14ac:dyDescent="0.25">
      <c r="A1169">
        <v>100</v>
      </c>
      <c r="B1169">
        <v>60755</v>
      </c>
      <c r="C1169">
        <v>6</v>
      </c>
      <c r="D1169" t="s">
        <v>1447</v>
      </c>
      <c r="E1169" s="3">
        <v>4550</v>
      </c>
      <c r="F1169">
        <v>278</v>
      </c>
      <c r="G1169" s="2" t="s">
        <v>1448</v>
      </c>
      <c r="H1169" s="2" t="s">
        <v>1448</v>
      </c>
      <c r="I1169" s="2" t="s">
        <v>1448</v>
      </c>
      <c r="J1169" s="14" t="s">
        <v>8199</v>
      </c>
      <c r="K1169" s="14" t="s">
        <v>8199</v>
      </c>
      <c r="L1169" s="14" t="s">
        <v>8199</v>
      </c>
      <c r="M1169" s="14" t="s">
        <v>8199</v>
      </c>
      <c r="N1169" s="14" t="s">
        <v>8199</v>
      </c>
      <c r="O1169" s="14" t="s">
        <v>8199</v>
      </c>
    </row>
    <row r="1170" spans="1:15" x14ac:dyDescent="0.25">
      <c r="A1170">
        <v>100</v>
      </c>
      <c r="B1170">
        <v>60760</v>
      </c>
      <c r="C1170">
        <v>6</v>
      </c>
      <c r="D1170" t="s">
        <v>1449</v>
      </c>
      <c r="E1170" s="3">
        <v>1592</v>
      </c>
      <c r="F1170">
        <v>270</v>
      </c>
      <c r="G1170" s="2" t="s">
        <v>528</v>
      </c>
      <c r="I1170" s="2" t="s">
        <v>528</v>
      </c>
      <c r="J1170" s="14" t="s">
        <v>8199</v>
      </c>
      <c r="K1170" s="14" t="s">
        <v>8199</v>
      </c>
      <c r="L1170" s="14" t="s">
        <v>8199</v>
      </c>
      <c r="M1170" s="14" t="s">
        <v>8199</v>
      </c>
      <c r="N1170" s="14" t="s">
        <v>8199</v>
      </c>
      <c r="O1170" s="14" t="s">
        <v>8199</v>
      </c>
    </row>
    <row r="1171" spans="1:15" x14ac:dyDescent="0.25">
      <c r="A1171">
        <v>100</v>
      </c>
      <c r="B1171">
        <v>60775</v>
      </c>
      <c r="C1171">
        <v>4</v>
      </c>
      <c r="D1171" t="s">
        <v>1450</v>
      </c>
      <c r="E1171" s="3">
        <v>146.5</v>
      </c>
      <c r="F1171">
        <v>270</v>
      </c>
      <c r="G1171" s="2" t="s">
        <v>528</v>
      </c>
      <c r="I1171" s="2" t="s">
        <v>528</v>
      </c>
      <c r="J1171" s="14" t="s">
        <v>8199</v>
      </c>
      <c r="K1171" s="14" t="s">
        <v>8199</v>
      </c>
      <c r="L1171" s="14" t="s">
        <v>8199</v>
      </c>
      <c r="M1171" s="14" t="s">
        <v>8199</v>
      </c>
      <c r="N1171" s="14" t="s">
        <v>8199</v>
      </c>
      <c r="O1171" s="14" t="s">
        <v>8199</v>
      </c>
    </row>
    <row r="1172" spans="1:15" x14ac:dyDescent="0.25">
      <c r="A1172">
        <v>100</v>
      </c>
      <c r="B1172">
        <v>60780</v>
      </c>
      <c r="C1172">
        <v>4</v>
      </c>
      <c r="D1172" t="s">
        <v>1451</v>
      </c>
      <c r="E1172" s="3">
        <v>1592</v>
      </c>
      <c r="F1172">
        <v>270</v>
      </c>
      <c r="G1172" s="2" t="s">
        <v>528</v>
      </c>
      <c r="I1172" s="2" t="s">
        <v>528</v>
      </c>
      <c r="J1172" s="14" t="s">
        <v>8199</v>
      </c>
      <c r="K1172" s="14" t="s">
        <v>8199</v>
      </c>
      <c r="L1172" s="14" t="s">
        <v>8199</v>
      </c>
      <c r="M1172" s="14" t="s">
        <v>8199</v>
      </c>
      <c r="N1172" s="14" t="s">
        <v>8199</v>
      </c>
      <c r="O1172" s="14" t="s">
        <v>8199</v>
      </c>
    </row>
    <row r="1173" spans="1:15" x14ac:dyDescent="0.25">
      <c r="A1173">
        <v>100</v>
      </c>
      <c r="B1173">
        <v>60781</v>
      </c>
      <c r="C1173">
        <v>2</v>
      </c>
      <c r="D1173" t="s">
        <v>1452</v>
      </c>
      <c r="E1173" s="3">
        <v>48.5</v>
      </c>
      <c r="F1173">
        <v>270</v>
      </c>
      <c r="G1173" s="2" t="s">
        <v>528</v>
      </c>
      <c r="H1173" s="2"/>
      <c r="I1173" s="2" t="s">
        <v>528</v>
      </c>
      <c r="J1173" s="14" t="s">
        <v>8199</v>
      </c>
      <c r="K1173" s="14" t="s">
        <v>8199</v>
      </c>
      <c r="L1173" s="14" t="s">
        <v>8199</v>
      </c>
      <c r="M1173" s="14" t="s">
        <v>8199</v>
      </c>
      <c r="N1173" s="14" t="s">
        <v>8199</v>
      </c>
      <c r="O1173" s="14" t="s">
        <v>8199</v>
      </c>
    </row>
    <row r="1174" spans="1:15" x14ac:dyDescent="0.25">
      <c r="A1174">
        <v>100</v>
      </c>
      <c r="B1174">
        <v>60782</v>
      </c>
      <c r="C1174">
        <v>0</v>
      </c>
      <c r="D1174" t="s">
        <v>1453</v>
      </c>
      <c r="E1174" s="3">
        <v>753.5</v>
      </c>
      <c r="F1174">
        <v>270</v>
      </c>
      <c r="G1174" s="2" t="s">
        <v>528</v>
      </c>
      <c r="H1174" s="2"/>
      <c r="I1174" s="2" t="s">
        <v>528</v>
      </c>
      <c r="J1174" s="14" t="s">
        <v>8199</v>
      </c>
      <c r="K1174" s="14" t="s">
        <v>8199</v>
      </c>
      <c r="L1174" s="14" t="s">
        <v>8199</v>
      </c>
      <c r="M1174" s="14" t="s">
        <v>8199</v>
      </c>
      <c r="N1174" s="14" t="s">
        <v>8199</v>
      </c>
      <c r="O1174" s="14" t="s">
        <v>8199</v>
      </c>
    </row>
    <row r="1175" spans="1:15" x14ac:dyDescent="0.25">
      <c r="A1175">
        <v>100</v>
      </c>
      <c r="B1175">
        <v>60783</v>
      </c>
      <c r="C1175">
        <v>8</v>
      </c>
      <c r="D1175" t="s">
        <v>1454</v>
      </c>
      <c r="E1175" s="3">
        <v>2.5</v>
      </c>
      <c r="F1175">
        <v>270</v>
      </c>
      <c r="G1175" s="2" t="s">
        <v>650</v>
      </c>
      <c r="I1175" s="2" t="s">
        <v>650</v>
      </c>
      <c r="J1175" s="14" t="s">
        <v>8199</v>
      </c>
      <c r="K1175" s="14" t="s">
        <v>8199</v>
      </c>
      <c r="L1175" s="14" t="s">
        <v>8199</v>
      </c>
      <c r="M1175" s="14" t="s">
        <v>8199</v>
      </c>
      <c r="N1175" s="14" t="s">
        <v>8199</v>
      </c>
      <c r="O1175" s="14" t="s">
        <v>8199</v>
      </c>
    </row>
    <row r="1176" spans="1:15" x14ac:dyDescent="0.25">
      <c r="A1176">
        <v>100</v>
      </c>
      <c r="B1176">
        <v>60784</v>
      </c>
      <c r="C1176">
        <v>6</v>
      </c>
      <c r="D1176" t="s">
        <v>1455</v>
      </c>
      <c r="E1176" s="3">
        <v>4.5</v>
      </c>
      <c r="F1176">
        <v>270</v>
      </c>
      <c r="G1176" s="2" t="s">
        <v>650</v>
      </c>
      <c r="H1176" s="2"/>
      <c r="I1176" s="2" t="s">
        <v>650</v>
      </c>
      <c r="J1176" s="14" t="s">
        <v>8199</v>
      </c>
      <c r="K1176" s="14" t="s">
        <v>8199</v>
      </c>
      <c r="L1176" s="14" t="s">
        <v>8199</v>
      </c>
      <c r="M1176" s="14" t="s">
        <v>8199</v>
      </c>
      <c r="N1176" s="14" t="s">
        <v>8199</v>
      </c>
      <c r="O1176" s="14" t="s">
        <v>8199</v>
      </c>
    </row>
    <row r="1177" spans="1:15" x14ac:dyDescent="0.25">
      <c r="A1177">
        <v>100</v>
      </c>
      <c r="B1177">
        <v>60785</v>
      </c>
      <c r="C1177">
        <v>3</v>
      </c>
      <c r="D1177" t="s">
        <v>1456</v>
      </c>
      <c r="E1177" s="3">
        <v>56.5</v>
      </c>
      <c r="F1177">
        <v>270</v>
      </c>
      <c r="G1177" s="2" t="s">
        <v>650</v>
      </c>
      <c r="I1177" s="2" t="s">
        <v>650</v>
      </c>
      <c r="J1177" s="14" t="s">
        <v>8199</v>
      </c>
      <c r="K1177" s="14" t="s">
        <v>8199</v>
      </c>
      <c r="L1177" s="14" t="s">
        <v>8199</v>
      </c>
      <c r="M1177" s="14" t="s">
        <v>8199</v>
      </c>
      <c r="N1177" s="14" t="s">
        <v>8199</v>
      </c>
      <c r="O1177" s="14" t="s">
        <v>8199</v>
      </c>
    </row>
    <row r="1178" spans="1:15" x14ac:dyDescent="0.25">
      <c r="A1178">
        <v>100</v>
      </c>
      <c r="B1178">
        <v>60786</v>
      </c>
      <c r="C1178">
        <v>1</v>
      </c>
      <c r="D1178" t="s">
        <v>1457</v>
      </c>
      <c r="E1178" s="3">
        <v>51</v>
      </c>
      <c r="F1178">
        <v>270</v>
      </c>
      <c r="G1178" s="2" t="s">
        <v>650</v>
      </c>
      <c r="I1178" s="2" t="s">
        <v>650</v>
      </c>
      <c r="J1178" s="14" t="s">
        <v>8199</v>
      </c>
      <c r="K1178" s="14" t="s">
        <v>8199</v>
      </c>
      <c r="L1178" s="14" t="s">
        <v>8199</v>
      </c>
      <c r="M1178" s="14" t="s">
        <v>8199</v>
      </c>
      <c r="N1178" s="14" t="s">
        <v>8199</v>
      </c>
      <c r="O1178" s="14" t="s">
        <v>8199</v>
      </c>
    </row>
    <row r="1179" spans="1:15" x14ac:dyDescent="0.25">
      <c r="A1179">
        <v>100</v>
      </c>
      <c r="B1179">
        <v>60787</v>
      </c>
      <c r="C1179">
        <v>9</v>
      </c>
      <c r="D1179" t="s">
        <v>1458</v>
      </c>
      <c r="E1179" s="3">
        <v>36.5</v>
      </c>
      <c r="F1179">
        <v>270</v>
      </c>
      <c r="G1179" s="2" t="s">
        <v>650</v>
      </c>
      <c r="I1179" s="2" t="s">
        <v>650</v>
      </c>
      <c r="J1179" s="14" t="s">
        <v>8199</v>
      </c>
      <c r="K1179" s="14" t="s">
        <v>8199</v>
      </c>
      <c r="L1179" s="14" t="s">
        <v>8199</v>
      </c>
      <c r="M1179" s="14" t="s">
        <v>8199</v>
      </c>
      <c r="N1179" s="14" t="s">
        <v>8199</v>
      </c>
      <c r="O1179" s="14" t="s">
        <v>8199</v>
      </c>
    </row>
    <row r="1180" spans="1:15" x14ac:dyDescent="0.25">
      <c r="A1180">
        <v>100</v>
      </c>
      <c r="B1180">
        <v>60788</v>
      </c>
      <c r="C1180">
        <v>7</v>
      </c>
      <c r="D1180" t="s">
        <v>1459</v>
      </c>
      <c r="E1180" s="3">
        <v>36.5</v>
      </c>
      <c r="F1180">
        <v>270</v>
      </c>
      <c r="G1180" s="2" t="s">
        <v>650</v>
      </c>
      <c r="I1180" s="2" t="s">
        <v>650</v>
      </c>
      <c r="J1180" s="14" t="s">
        <v>8199</v>
      </c>
      <c r="K1180" s="14" t="s">
        <v>8199</v>
      </c>
      <c r="L1180" s="14" t="s">
        <v>8199</v>
      </c>
      <c r="M1180" s="14" t="s">
        <v>8199</v>
      </c>
      <c r="N1180" s="14" t="s">
        <v>8199</v>
      </c>
      <c r="O1180" s="14" t="s">
        <v>8199</v>
      </c>
    </row>
    <row r="1181" spans="1:15" x14ac:dyDescent="0.25">
      <c r="A1181">
        <v>100</v>
      </c>
      <c r="B1181">
        <v>60790</v>
      </c>
      <c r="C1181">
        <v>3</v>
      </c>
      <c r="D1181" t="s">
        <v>1460</v>
      </c>
      <c r="E1181" s="3">
        <v>266.5</v>
      </c>
      <c r="F1181">
        <v>270</v>
      </c>
      <c r="G1181" s="2" t="s">
        <v>528</v>
      </c>
      <c r="I1181" s="2" t="s">
        <v>528</v>
      </c>
      <c r="J1181" s="14" t="s">
        <v>8199</v>
      </c>
      <c r="K1181" s="14" t="s">
        <v>8199</v>
      </c>
      <c r="L1181" s="14" t="s">
        <v>8199</v>
      </c>
      <c r="M1181" s="14" t="s">
        <v>8199</v>
      </c>
      <c r="N1181" s="14" t="s">
        <v>8199</v>
      </c>
      <c r="O1181" s="14" t="s">
        <v>8199</v>
      </c>
    </row>
    <row r="1182" spans="1:15" x14ac:dyDescent="0.25">
      <c r="A1182">
        <v>100</v>
      </c>
      <c r="B1182">
        <v>60792</v>
      </c>
      <c r="C1182">
        <v>9</v>
      </c>
      <c r="D1182" t="s">
        <v>1461</v>
      </c>
      <c r="E1182" s="3">
        <v>133.5</v>
      </c>
      <c r="F1182">
        <v>270</v>
      </c>
      <c r="G1182" s="2" t="s">
        <v>528</v>
      </c>
      <c r="I1182" s="2" t="s">
        <v>528</v>
      </c>
      <c r="J1182" s="14" t="s">
        <v>8199</v>
      </c>
      <c r="K1182" s="14" t="s">
        <v>8199</v>
      </c>
      <c r="L1182" s="14" t="s">
        <v>8199</v>
      </c>
      <c r="M1182" s="14" t="s">
        <v>8199</v>
      </c>
      <c r="N1182" s="14" t="s">
        <v>8199</v>
      </c>
      <c r="O1182" s="14" t="s">
        <v>8199</v>
      </c>
    </row>
    <row r="1183" spans="1:15" x14ac:dyDescent="0.25">
      <c r="A1183">
        <v>100</v>
      </c>
      <c r="B1183">
        <v>60800</v>
      </c>
      <c r="C1183">
        <v>0</v>
      </c>
      <c r="D1183" t="s">
        <v>1462</v>
      </c>
      <c r="E1183" s="3">
        <v>120</v>
      </c>
      <c r="F1183">
        <v>270</v>
      </c>
      <c r="G1183" s="2" t="s">
        <v>528</v>
      </c>
      <c r="I1183" s="2" t="s">
        <v>528</v>
      </c>
      <c r="J1183" s="14" t="s">
        <v>8199</v>
      </c>
      <c r="K1183" s="14" t="s">
        <v>8199</v>
      </c>
      <c r="L1183" s="14" t="s">
        <v>8199</v>
      </c>
      <c r="M1183" s="14" t="s">
        <v>8199</v>
      </c>
      <c r="N1183" s="14" t="s">
        <v>8199</v>
      </c>
      <c r="O1183" s="14" t="s">
        <v>8199</v>
      </c>
    </row>
    <row r="1184" spans="1:15" x14ac:dyDescent="0.25">
      <c r="A1184">
        <v>100</v>
      </c>
      <c r="B1184">
        <v>60850</v>
      </c>
      <c r="C1184">
        <v>5</v>
      </c>
      <c r="D1184" t="s">
        <v>1463</v>
      </c>
      <c r="E1184" s="3">
        <v>15.5</v>
      </c>
      <c r="F1184">
        <v>270</v>
      </c>
      <c r="G1184" s="2" t="s">
        <v>528</v>
      </c>
      <c r="I1184" s="2" t="s">
        <v>528</v>
      </c>
      <c r="J1184" s="14" t="s">
        <v>8199</v>
      </c>
      <c r="K1184" s="14" t="s">
        <v>8199</v>
      </c>
      <c r="L1184" s="14" t="s">
        <v>8199</v>
      </c>
      <c r="M1184" s="14" t="s">
        <v>8199</v>
      </c>
      <c r="N1184" s="14" t="s">
        <v>8199</v>
      </c>
      <c r="O1184" s="14" t="s">
        <v>8199</v>
      </c>
    </row>
    <row r="1185" spans="1:15" x14ac:dyDescent="0.25">
      <c r="A1185">
        <v>100</v>
      </c>
      <c r="B1185">
        <v>60900</v>
      </c>
      <c r="C1185">
        <v>8</v>
      </c>
      <c r="D1185" t="s">
        <v>1464</v>
      </c>
      <c r="E1185" s="3">
        <v>15.5</v>
      </c>
      <c r="F1185">
        <v>270</v>
      </c>
      <c r="G1185" s="2" t="s">
        <v>528</v>
      </c>
      <c r="I1185" s="2" t="s">
        <v>528</v>
      </c>
      <c r="J1185" s="14" t="s">
        <v>8199</v>
      </c>
      <c r="K1185" s="14" t="s">
        <v>8199</v>
      </c>
      <c r="L1185" s="14" t="s">
        <v>8199</v>
      </c>
      <c r="M1185" s="14" t="s">
        <v>8199</v>
      </c>
      <c r="N1185" s="14" t="s">
        <v>8199</v>
      </c>
      <c r="O1185" s="14" t="s">
        <v>8199</v>
      </c>
    </row>
    <row r="1186" spans="1:15" x14ac:dyDescent="0.25">
      <c r="A1186">
        <v>100</v>
      </c>
      <c r="B1186">
        <v>60950</v>
      </c>
      <c r="C1186">
        <v>3</v>
      </c>
      <c r="D1186" t="s">
        <v>1465</v>
      </c>
      <c r="E1186" s="3">
        <v>40</v>
      </c>
      <c r="F1186">
        <v>270</v>
      </c>
      <c r="G1186" s="2" t="s">
        <v>528</v>
      </c>
      <c r="I1186" s="2" t="s">
        <v>528</v>
      </c>
      <c r="J1186" s="14" t="s">
        <v>8199</v>
      </c>
      <c r="K1186" s="14" t="s">
        <v>8199</v>
      </c>
      <c r="L1186" s="14" t="s">
        <v>8199</v>
      </c>
      <c r="M1186" s="14" t="s">
        <v>8199</v>
      </c>
      <c r="N1186" s="14" t="s">
        <v>8199</v>
      </c>
      <c r="O1186" s="14" t="s">
        <v>8199</v>
      </c>
    </row>
    <row r="1187" spans="1:15" x14ac:dyDescent="0.25">
      <c r="A1187">
        <v>100</v>
      </c>
      <c r="B1187">
        <v>60975</v>
      </c>
      <c r="C1187">
        <v>0</v>
      </c>
      <c r="D1187" t="s">
        <v>1466</v>
      </c>
      <c r="E1187" s="3">
        <v>8</v>
      </c>
      <c r="F1187">
        <v>623</v>
      </c>
      <c r="G1187" s="2" t="s">
        <v>650</v>
      </c>
      <c r="H1187" s="2"/>
      <c r="I1187" s="2" t="s">
        <v>650</v>
      </c>
      <c r="J1187" s="14" t="s">
        <v>8199</v>
      </c>
      <c r="K1187" s="14" t="s">
        <v>8199</v>
      </c>
      <c r="L1187" s="14" t="s">
        <v>8199</v>
      </c>
      <c r="M1187" s="14" t="s">
        <v>8199</v>
      </c>
      <c r="N1187" s="14" t="s">
        <v>8199</v>
      </c>
      <c r="O1187" s="14" t="s">
        <v>8199</v>
      </c>
    </row>
    <row r="1188" spans="1:15" x14ac:dyDescent="0.25">
      <c r="A1188">
        <v>100</v>
      </c>
      <c r="B1188">
        <v>60980</v>
      </c>
      <c r="C1188">
        <v>0</v>
      </c>
      <c r="D1188" t="s">
        <v>1467</v>
      </c>
      <c r="E1188" s="3">
        <v>8</v>
      </c>
      <c r="F1188">
        <v>623</v>
      </c>
      <c r="G1188" s="2" t="s">
        <v>528</v>
      </c>
      <c r="H1188" s="2"/>
      <c r="I1188" s="2" t="s">
        <v>1468</v>
      </c>
      <c r="J1188" s="14" t="s">
        <v>8199</v>
      </c>
      <c r="K1188" s="14" t="s">
        <v>8199</v>
      </c>
      <c r="L1188" s="14" t="s">
        <v>8199</v>
      </c>
      <c r="M1188" s="14" t="s">
        <v>8199</v>
      </c>
      <c r="N1188" s="14" t="s">
        <v>8199</v>
      </c>
      <c r="O1188" s="14" t="s">
        <v>8199</v>
      </c>
    </row>
    <row r="1189" spans="1:15" x14ac:dyDescent="0.25">
      <c r="A1189">
        <v>100</v>
      </c>
      <c r="B1189">
        <v>61000</v>
      </c>
      <c r="C1189">
        <v>6</v>
      </c>
      <c r="D1189" t="s">
        <v>1469</v>
      </c>
      <c r="E1189" s="3">
        <v>213.5</v>
      </c>
      <c r="F1189">
        <v>270</v>
      </c>
      <c r="G1189" s="2" t="s">
        <v>528</v>
      </c>
      <c r="I1189" s="2" t="s">
        <v>528</v>
      </c>
      <c r="J1189" s="14" t="s">
        <v>8199</v>
      </c>
      <c r="K1189" s="14" t="s">
        <v>8199</v>
      </c>
      <c r="L1189" s="14" t="s">
        <v>8199</v>
      </c>
      <c r="M1189" s="14" t="s">
        <v>8199</v>
      </c>
      <c r="N1189" s="14" t="s">
        <v>8199</v>
      </c>
      <c r="O1189" s="14" t="s">
        <v>8199</v>
      </c>
    </row>
    <row r="1190" spans="1:15" x14ac:dyDescent="0.25">
      <c r="A1190">
        <v>100</v>
      </c>
      <c r="B1190">
        <v>61050</v>
      </c>
      <c r="C1190">
        <v>1</v>
      </c>
      <c r="D1190" t="s">
        <v>1470</v>
      </c>
      <c r="E1190" s="3">
        <v>328</v>
      </c>
      <c r="F1190">
        <v>270</v>
      </c>
      <c r="G1190" s="2" t="s">
        <v>528</v>
      </c>
      <c r="I1190" s="2" t="s">
        <v>528</v>
      </c>
      <c r="J1190" s="14" t="s">
        <v>8199</v>
      </c>
      <c r="K1190" s="14" t="s">
        <v>8199</v>
      </c>
      <c r="L1190" s="14" t="s">
        <v>8199</v>
      </c>
      <c r="M1190" s="14" t="s">
        <v>8199</v>
      </c>
      <c r="N1190" s="14" t="s">
        <v>8199</v>
      </c>
      <c r="O1190" s="14" t="s">
        <v>8199</v>
      </c>
    </row>
    <row r="1191" spans="1:15" x14ac:dyDescent="0.25">
      <c r="A1191">
        <v>100</v>
      </c>
      <c r="B1191">
        <v>61100</v>
      </c>
      <c r="C1191">
        <v>4</v>
      </c>
      <c r="D1191" t="s">
        <v>1471</v>
      </c>
      <c r="E1191" s="3">
        <v>21</v>
      </c>
      <c r="F1191">
        <v>270</v>
      </c>
      <c r="G1191" s="2" t="s">
        <v>528</v>
      </c>
      <c r="I1191" s="2" t="s">
        <v>528</v>
      </c>
      <c r="J1191" s="14" t="s">
        <v>8199</v>
      </c>
      <c r="K1191" s="14" t="s">
        <v>8199</v>
      </c>
      <c r="L1191" s="14" t="s">
        <v>8199</v>
      </c>
      <c r="M1191" s="14" t="s">
        <v>8199</v>
      </c>
      <c r="N1191" s="14" t="s">
        <v>8199</v>
      </c>
      <c r="O1191" s="14" t="s">
        <v>8199</v>
      </c>
    </row>
    <row r="1192" spans="1:15" x14ac:dyDescent="0.25">
      <c r="A1192">
        <v>100</v>
      </c>
      <c r="B1192">
        <v>61110</v>
      </c>
      <c r="C1192">
        <v>3</v>
      </c>
      <c r="D1192" t="s">
        <v>1472</v>
      </c>
      <c r="E1192" s="3">
        <v>113.5</v>
      </c>
      <c r="F1192">
        <v>270</v>
      </c>
      <c r="G1192" s="2" t="s">
        <v>528</v>
      </c>
      <c r="I1192" s="2" t="s">
        <v>528</v>
      </c>
      <c r="J1192" s="14" t="s">
        <v>8199</v>
      </c>
      <c r="K1192" s="14" t="s">
        <v>8199</v>
      </c>
      <c r="L1192" s="14" t="s">
        <v>8199</v>
      </c>
      <c r="M1192" s="14" t="s">
        <v>8199</v>
      </c>
      <c r="N1192" s="14" t="s">
        <v>8199</v>
      </c>
      <c r="O1192" s="14" t="s">
        <v>8199</v>
      </c>
    </row>
    <row r="1193" spans="1:15" x14ac:dyDescent="0.25">
      <c r="A1193">
        <v>100</v>
      </c>
      <c r="B1193">
        <v>61135</v>
      </c>
      <c r="C1193">
        <v>0</v>
      </c>
      <c r="D1193" t="s">
        <v>1473</v>
      </c>
      <c r="E1193" s="3">
        <v>108</v>
      </c>
      <c r="F1193">
        <v>270</v>
      </c>
      <c r="G1193" s="2" t="s">
        <v>528</v>
      </c>
      <c r="I1193" s="2" t="s">
        <v>528</v>
      </c>
      <c r="J1193" s="14" t="s">
        <v>8199</v>
      </c>
      <c r="K1193" s="14" t="s">
        <v>8199</v>
      </c>
      <c r="L1193" s="14" t="s">
        <v>8199</v>
      </c>
      <c r="M1193" s="14" t="s">
        <v>8199</v>
      </c>
      <c r="N1193" s="14" t="s">
        <v>8199</v>
      </c>
      <c r="O1193" s="14" t="s">
        <v>8199</v>
      </c>
    </row>
    <row r="1194" spans="1:15" x14ac:dyDescent="0.25">
      <c r="A1194">
        <v>100</v>
      </c>
      <c r="B1194">
        <v>61200</v>
      </c>
      <c r="C1194">
        <v>2</v>
      </c>
      <c r="D1194" t="s">
        <v>1474</v>
      </c>
      <c r="E1194" s="3">
        <v>60.5</v>
      </c>
      <c r="F1194">
        <v>270</v>
      </c>
      <c r="G1194" s="2" t="s">
        <v>528</v>
      </c>
      <c r="I1194" s="2" t="s">
        <v>528</v>
      </c>
      <c r="J1194" s="14" t="s">
        <v>8199</v>
      </c>
      <c r="K1194" s="14" t="s">
        <v>8199</v>
      </c>
      <c r="L1194" s="14" t="s">
        <v>8199</v>
      </c>
      <c r="M1194" s="14" t="s">
        <v>8199</v>
      </c>
      <c r="N1194" s="14" t="s">
        <v>8199</v>
      </c>
      <c r="O1194" s="14" t="s">
        <v>8199</v>
      </c>
    </row>
    <row r="1195" spans="1:15" x14ac:dyDescent="0.25">
      <c r="A1195">
        <v>100</v>
      </c>
      <c r="B1195">
        <v>61203</v>
      </c>
      <c r="C1195">
        <v>6</v>
      </c>
      <c r="D1195" t="s">
        <v>1475</v>
      </c>
      <c r="E1195" s="3">
        <v>426</v>
      </c>
      <c r="F1195">
        <v>270</v>
      </c>
      <c r="G1195" s="2" t="s">
        <v>650</v>
      </c>
      <c r="I1195" s="2" t="s">
        <v>650</v>
      </c>
      <c r="J1195" s="14" t="s">
        <v>8199</v>
      </c>
      <c r="K1195" s="14" t="s">
        <v>8199</v>
      </c>
      <c r="L1195" s="14" t="s">
        <v>8199</v>
      </c>
      <c r="M1195" s="14" t="s">
        <v>8199</v>
      </c>
      <c r="N1195" s="14" t="s">
        <v>8199</v>
      </c>
      <c r="O1195" s="14" t="s">
        <v>8199</v>
      </c>
    </row>
    <row r="1196" spans="1:15" x14ac:dyDescent="0.25">
      <c r="A1196">
        <v>100</v>
      </c>
      <c r="B1196">
        <v>61204</v>
      </c>
      <c r="C1196">
        <v>4</v>
      </c>
      <c r="D1196" t="s">
        <v>1476</v>
      </c>
      <c r="E1196" s="3">
        <v>22</v>
      </c>
      <c r="F1196">
        <v>270</v>
      </c>
      <c r="G1196" s="2" t="s">
        <v>650</v>
      </c>
      <c r="I1196" s="2" t="s">
        <v>650</v>
      </c>
      <c r="J1196" s="14" t="s">
        <v>8199</v>
      </c>
      <c r="K1196" s="14" t="s">
        <v>8199</v>
      </c>
      <c r="L1196" s="14" t="s">
        <v>8199</v>
      </c>
      <c r="M1196" s="14" t="s">
        <v>8199</v>
      </c>
      <c r="N1196" s="14" t="s">
        <v>8199</v>
      </c>
      <c r="O1196" s="14" t="s">
        <v>8199</v>
      </c>
    </row>
    <row r="1197" spans="1:15" x14ac:dyDescent="0.25">
      <c r="A1197">
        <v>100</v>
      </c>
      <c r="B1197">
        <v>61205</v>
      </c>
      <c r="C1197">
        <v>1</v>
      </c>
      <c r="D1197" t="s">
        <v>1477</v>
      </c>
      <c r="E1197" s="3">
        <v>142</v>
      </c>
      <c r="F1197">
        <v>270</v>
      </c>
      <c r="G1197" s="2" t="s">
        <v>650</v>
      </c>
      <c r="I1197" s="2" t="s">
        <v>650</v>
      </c>
      <c r="J1197" s="14" t="s">
        <v>8199</v>
      </c>
      <c r="K1197" s="14" t="s">
        <v>8199</v>
      </c>
      <c r="L1197" s="14" t="s">
        <v>8199</v>
      </c>
      <c r="M1197" s="14" t="s">
        <v>8199</v>
      </c>
      <c r="N1197" s="14" t="s">
        <v>8199</v>
      </c>
      <c r="O1197" s="14" t="s">
        <v>8199</v>
      </c>
    </row>
    <row r="1198" spans="1:15" x14ac:dyDescent="0.25">
      <c r="A1198">
        <v>100</v>
      </c>
      <c r="B1198">
        <v>61210</v>
      </c>
      <c r="C1198">
        <v>1</v>
      </c>
      <c r="D1198" t="s">
        <v>1478</v>
      </c>
      <c r="E1198" s="3">
        <v>0</v>
      </c>
      <c r="F1198">
        <v>270</v>
      </c>
      <c r="G1198" s="2" t="s">
        <v>528</v>
      </c>
      <c r="I1198" s="2" t="s">
        <v>528</v>
      </c>
      <c r="J1198" s="14" t="s">
        <v>8199</v>
      </c>
      <c r="K1198" s="14" t="s">
        <v>8199</v>
      </c>
      <c r="L1198" s="14" t="s">
        <v>8199</v>
      </c>
      <c r="M1198" s="14" t="s">
        <v>8199</v>
      </c>
      <c r="N1198" s="14" t="s">
        <v>8199</v>
      </c>
      <c r="O1198" s="14" t="s">
        <v>8199</v>
      </c>
    </row>
    <row r="1199" spans="1:15" x14ac:dyDescent="0.25">
      <c r="A1199">
        <v>100</v>
      </c>
      <c r="B1199">
        <v>61212</v>
      </c>
      <c r="C1199">
        <v>7</v>
      </c>
      <c r="D1199" t="s">
        <v>1479</v>
      </c>
      <c r="E1199" s="3">
        <v>0</v>
      </c>
      <c r="F1199">
        <v>270</v>
      </c>
      <c r="G1199" s="2" t="s">
        <v>528</v>
      </c>
      <c r="I1199" s="2" t="s">
        <v>528</v>
      </c>
      <c r="J1199" s="14" t="s">
        <v>8199</v>
      </c>
      <c r="K1199" s="14" t="s">
        <v>8199</v>
      </c>
      <c r="L1199" s="14" t="s">
        <v>8199</v>
      </c>
      <c r="M1199" s="14" t="s">
        <v>8199</v>
      </c>
      <c r="N1199" s="14" t="s">
        <v>8199</v>
      </c>
      <c r="O1199" s="14" t="s">
        <v>8199</v>
      </c>
    </row>
    <row r="1200" spans="1:15" x14ac:dyDescent="0.25">
      <c r="A1200">
        <v>100</v>
      </c>
      <c r="B1200">
        <v>61213</v>
      </c>
      <c r="C1200">
        <v>5</v>
      </c>
      <c r="D1200" t="s">
        <v>1480</v>
      </c>
      <c r="E1200" s="3">
        <v>57</v>
      </c>
      <c r="F1200">
        <v>272</v>
      </c>
      <c r="G1200" s="2" t="s">
        <v>528</v>
      </c>
      <c r="H1200" s="2"/>
      <c r="I1200" s="2" t="s">
        <v>528</v>
      </c>
      <c r="J1200" s="14" t="s">
        <v>8199</v>
      </c>
      <c r="K1200" s="14" t="s">
        <v>8199</v>
      </c>
      <c r="L1200" s="14" t="s">
        <v>8199</v>
      </c>
      <c r="M1200" s="14" t="s">
        <v>8199</v>
      </c>
      <c r="N1200" s="14" t="s">
        <v>8199</v>
      </c>
      <c r="O1200" s="14" t="s">
        <v>8199</v>
      </c>
    </row>
    <row r="1201" spans="1:15" x14ac:dyDescent="0.25">
      <c r="A1201">
        <v>100</v>
      </c>
      <c r="B1201">
        <v>61215</v>
      </c>
      <c r="C1201">
        <v>0</v>
      </c>
      <c r="D1201" t="s">
        <v>1481</v>
      </c>
      <c r="E1201" s="3">
        <v>1694</v>
      </c>
      <c r="F1201">
        <v>272</v>
      </c>
      <c r="G1201" s="2" t="s">
        <v>650</v>
      </c>
      <c r="H1201" s="2" t="s">
        <v>1299</v>
      </c>
      <c r="I1201" s="2" t="s">
        <v>1299</v>
      </c>
      <c r="J1201" s="14" t="s">
        <v>8199</v>
      </c>
      <c r="K1201" s="14" t="s">
        <v>8199</v>
      </c>
      <c r="L1201" s="14" t="s">
        <v>8199</v>
      </c>
      <c r="M1201" s="14" t="s">
        <v>8199</v>
      </c>
      <c r="N1201" s="14" t="s">
        <v>8199</v>
      </c>
      <c r="O1201" s="14" t="s">
        <v>8199</v>
      </c>
    </row>
    <row r="1202" spans="1:15" x14ac:dyDescent="0.25">
      <c r="A1202">
        <v>100</v>
      </c>
      <c r="B1202">
        <v>61220</v>
      </c>
      <c r="C1202">
        <v>0</v>
      </c>
      <c r="D1202" t="s">
        <v>1482</v>
      </c>
      <c r="E1202" s="3">
        <v>18</v>
      </c>
      <c r="F1202">
        <v>270</v>
      </c>
      <c r="G1202" s="2" t="s">
        <v>650</v>
      </c>
      <c r="I1202" s="2" t="s">
        <v>650</v>
      </c>
      <c r="J1202" s="14" t="s">
        <v>8199</v>
      </c>
      <c r="K1202" s="14" t="s">
        <v>8199</v>
      </c>
      <c r="L1202" s="14" t="s">
        <v>8199</v>
      </c>
      <c r="M1202" s="14" t="s">
        <v>8199</v>
      </c>
      <c r="N1202" s="14" t="s">
        <v>8199</v>
      </c>
      <c r="O1202" s="14" t="s">
        <v>8199</v>
      </c>
    </row>
    <row r="1203" spans="1:15" x14ac:dyDescent="0.25">
      <c r="A1203">
        <v>100</v>
      </c>
      <c r="B1203">
        <v>61222</v>
      </c>
      <c r="C1203">
        <v>6</v>
      </c>
      <c r="D1203" t="s">
        <v>1483</v>
      </c>
      <c r="E1203" s="3">
        <v>2340</v>
      </c>
      <c r="F1203">
        <v>278</v>
      </c>
      <c r="G1203" s="2" t="s">
        <v>650</v>
      </c>
      <c r="H1203" s="2"/>
      <c r="I1203" s="2" t="s">
        <v>650</v>
      </c>
      <c r="J1203" s="14" t="s">
        <v>8199</v>
      </c>
      <c r="K1203" s="14" t="s">
        <v>8199</v>
      </c>
      <c r="L1203" s="14" t="s">
        <v>8199</v>
      </c>
      <c r="M1203" s="14" t="s">
        <v>8199</v>
      </c>
      <c r="N1203" s="14" t="s">
        <v>8199</v>
      </c>
      <c r="O1203" s="14" t="s">
        <v>8199</v>
      </c>
    </row>
    <row r="1204" spans="1:15" x14ac:dyDescent="0.25">
      <c r="A1204">
        <v>100</v>
      </c>
      <c r="B1204">
        <v>61225</v>
      </c>
      <c r="C1204">
        <v>9</v>
      </c>
      <c r="D1204" t="s">
        <v>1485</v>
      </c>
      <c r="E1204" s="3">
        <v>51</v>
      </c>
      <c r="F1204">
        <v>270</v>
      </c>
      <c r="G1204" s="2" t="s">
        <v>528</v>
      </c>
      <c r="I1204" s="2" t="s">
        <v>528</v>
      </c>
      <c r="J1204" s="14" t="s">
        <v>8199</v>
      </c>
      <c r="K1204" s="14" t="s">
        <v>8199</v>
      </c>
      <c r="L1204" s="14" t="s">
        <v>8199</v>
      </c>
      <c r="M1204" s="14" t="s">
        <v>8199</v>
      </c>
      <c r="N1204" s="14" t="s">
        <v>8199</v>
      </c>
      <c r="O1204" s="14" t="s">
        <v>8199</v>
      </c>
    </row>
    <row r="1205" spans="1:15" x14ac:dyDescent="0.25">
      <c r="A1205">
        <v>100</v>
      </c>
      <c r="B1205">
        <v>61229</v>
      </c>
      <c r="C1205">
        <v>1</v>
      </c>
      <c r="D1205" t="s">
        <v>1486</v>
      </c>
      <c r="E1205" s="3">
        <v>126.5</v>
      </c>
      <c r="F1205">
        <v>272</v>
      </c>
      <c r="G1205" s="2" t="s">
        <v>1487</v>
      </c>
      <c r="H1205" s="2"/>
      <c r="I1205" s="2" t="s">
        <v>1487</v>
      </c>
      <c r="J1205" s="14" t="s">
        <v>8199</v>
      </c>
      <c r="K1205" s="14" t="s">
        <v>8199</v>
      </c>
      <c r="L1205" s="14" t="s">
        <v>8199</v>
      </c>
      <c r="M1205" s="14" t="s">
        <v>8199</v>
      </c>
      <c r="N1205" s="14" t="s">
        <v>8199</v>
      </c>
      <c r="O1205" s="14" t="s">
        <v>8199</v>
      </c>
    </row>
    <row r="1206" spans="1:15" x14ac:dyDescent="0.25">
      <c r="A1206">
        <v>100</v>
      </c>
      <c r="B1206">
        <v>61235</v>
      </c>
      <c r="C1206">
        <v>8</v>
      </c>
      <c r="D1206" t="s">
        <v>1488</v>
      </c>
      <c r="E1206" s="3">
        <v>15.5</v>
      </c>
      <c r="F1206">
        <v>270</v>
      </c>
      <c r="G1206" s="2" t="s">
        <v>650</v>
      </c>
      <c r="I1206" s="2" t="s">
        <v>650</v>
      </c>
      <c r="J1206" s="14" t="s">
        <v>8199</v>
      </c>
      <c r="K1206" s="14" t="s">
        <v>8199</v>
      </c>
      <c r="L1206" s="14" t="s">
        <v>8199</v>
      </c>
      <c r="M1206" s="14" t="s">
        <v>8199</v>
      </c>
      <c r="N1206" s="14" t="s">
        <v>8199</v>
      </c>
      <c r="O1206" s="14" t="s">
        <v>8199</v>
      </c>
    </row>
    <row r="1207" spans="1:15" x14ac:dyDescent="0.25">
      <c r="A1207">
        <v>100</v>
      </c>
      <c r="B1207">
        <v>61240</v>
      </c>
      <c r="C1207">
        <v>8</v>
      </c>
      <c r="D1207" t="s">
        <v>1489</v>
      </c>
      <c r="E1207" s="3">
        <v>2.5</v>
      </c>
      <c r="F1207">
        <v>270</v>
      </c>
      <c r="G1207" s="2" t="s">
        <v>650</v>
      </c>
      <c r="I1207" s="2" t="s">
        <v>650</v>
      </c>
      <c r="J1207" s="14" t="s">
        <v>8199</v>
      </c>
      <c r="K1207" s="14" t="s">
        <v>8199</v>
      </c>
      <c r="L1207" s="14" t="s">
        <v>8199</v>
      </c>
      <c r="M1207" s="14" t="s">
        <v>8199</v>
      </c>
      <c r="N1207" s="14" t="s">
        <v>8199</v>
      </c>
      <c r="O1207" s="14" t="s">
        <v>8199</v>
      </c>
    </row>
    <row r="1208" spans="1:15" x14ac:dyDescent="0.25">
      <c r="A1208">
        <v>100</v>
      </c>
      <c r="B1208">
        <v>61265</v>
      </c>
      <c r="C1208">
        <v>5</v>
      </c>
      <c r="D1208" t="s">
        <v>1490</v>
      </c>
      <c r="E1208" s="3">
        <v>5.5</v>
      </c>
      <c r="F1208">
        <v>270</v>
      </c>
      <c r="G1208" s="2" t="s">
        <v>650</v>
      </c>
      <c r="I1208" s="2" t="s">
        <v>650</v>
      </c>
      <c r="J1208" s="14" t="s">
        <v>8199</v>
      </c>
      <c r="K1208" s="14" t="s">
        <v>8199</v>
      </c>
      <c r="L1208" s="14" t="s">
        <v>8199</v>
      </c>
      <c r="M1208" s="14" t="s">
        <v>8199</v>
      </c>
      <c r="N1208" s="14" t="s">
        <v>8199</v>
      </c>
      <c r="O1208" s="14" t="s">
        <v>8199</v>
      </c>
    </row>
    <row r="1209" spans="1:15" x14ac:dyDescent="0.25">
      <c r="A1209">
        <v>100</v>
      </c>
      <c r="B1209">
        <v>61267</v>
      </c>
      <c r="C1209">
        <v>1</v>
      </c>
      <c r="D1209" t="s">
        <v>1491</v>
      </c>
      <c r="E1209" s="3">
        <v>20</v>
      </c>
      <c r="F1209">
        <v>270</v>
      </c>
      <c r="G1209" s="2" t="s">
        <v>528</v>
      </c>
      <c r="H1209" s="2"/>
      <c r="I1209" s="2" t="s">
        <v>528</v>
      </c>
      <c r="J1209" s="14" t="s">
        <v>8199</v>
      </c>
      <c r="K1209" s="14" t="s">
        <v>8199</v>
      </c>
      <c r="L1209" s="14" t="s">
        <v>8199</v>
      </c>
      <c r="M1209" s="14" t="s">
        <v>8199</v>
      </c>
      <c r="N1209" s="14" t="s">
        <v>8199</v>
      </c>
      <c r="O1209" s="14" t="s">
        <v>8199</v>
      </c>
    </row>
    <row r="1210" spans="1:15" x14ac:dyDescent="0.25">
      <c r="A1210">
        <v>100</v>
      </c>
      <c r="B1210">
        <v>61270</v>
      </c>
      <c r="C1210">
        <v>5</v>
      </c>
      <c r="D1210" t="s">
        <v>1492</v>
      </c>
      <c r="E1210" s="3">
        <v>82.5</v>
      </c>
      <c r="F1210">
        <v>270</v>
      </c>
      <c r="G1210" s="2" t="s">
        <v>528</v>
      </c>
      <c r="I1210" s="2" t="s">
        <v>528</v>
      </c>
      <c r="J1210" s="14" t="s">
        <v>8199</v>
      </c>
      <c r="K1210" s="14" t="s">
        <v>8199</v>
      </c>
      <c r="L1210" s="14" t="s">
        <v>8199</v>
      </c>
      <c r="M1210" s="14" t="s">
        <v>8199</v>
      </c>
      <c r="N1210" s="14" t="s">
        <v>8199</v>
      </c>
      <c r="O1210" s="14" t="s">
        <v>8199</v>
      </c>
    </row>
    <row r="1211" spans="1:15" x14ac:dyDescent="0.25">
      <c r="A1211">
        <v>100</v>
      </c>
      <c r="B1211">
        <v>61278</v>
      </c>
      <c r="C1211">
        <v>8</v>
      </c>
      <c r="D1211" t="s">
        <v>1493</v>
      </c>
      <c r="E1211" s="3">
        <v>47.5</v>
      </c>
      <c r="F1211">
        <v>270</v>
      </c>
      <c r="G1211" s="2" t="s">
        <v>528</v>
      </c>
      <c r="I1211" s="2" t="s">
        <v>528</v>
      </c>
      <c r="J1211" s="14" t="s">
        <v>8199</v>
      </c>
      <c r="K1211" s="14" t="s">
        <v>8199</v>
      </c>
      <c r="L1211" s="14" t="s">
        <v>8199</v>
      </c>
      <c r="M1211" s="14" t="s">
        <v>8199</v>
      </c>
      <c r="N1211" s="14" t="s">
        <v>8199</v>
      </c>
      <c r="O1211" s="14" t="s">
        <v>8199</v>
      </c>
    </row>
    <row r="1212" spans="1:15" x14ac:dyDescent="0.25">
      <c r="A1212">
        <v>100</v>
      </c>
      <c r="B1212">
        <v>61300</v>
      </c>
      <c r="C1212">
        <v>0</v>
      </c>
      <c r="D1212" t="s">
        <v>1494</v>
      </c>
      <c r="E1212" s="3">
        <v>133.5</v>
      </c>
      <c r="F1212">
        <v>270</v>
      </c>
      <c r="G1212" s="2" t="s">
        <v>528</v>
      </c>
      <c r="I1212" s="2" t="s">
        <v>528</v>
      </c>
      <c r="J1212" s="14" t="s">
        <v>8199</v>
      </c>
      <c r="K1212" s="14" t="s">
        <v>8199</v>
      </c>
      <c r="L1212" s="14" t="s">
        <v>8199</v>
      </c>
      <c r="M1212" s="14" t="s">
        <v>8199</v>
      </c>
      <c r="N1212" s="14" t="s">
        <v>8199</v>
      </c>
      <c r="O1212" s="14" t="s">
        <v>8199</v>
      </c>
    </row>
    <row r="1213" spans="1:15" x14ac:dyDescent="0.25">
      <c r="A1213">
        <v>100</v>
      </c>
      <c r="B1213">
        <v>61310</v>
      </c>
      <c r="C1213">
        <v>9</v>
      </c>
      <c r="D1213" t="s">
        <v>1495</v>
      </c>
      <c r="E1213" s="3">
        <v>67.5</v>
      </c>
      <c r="F1213">
        <v>270</v>
      </c>
      <c r="G1213" s="2" t="s">
        <v>528</v>
      </c>
      <c r="I1213" s="2" t="s">
        <v>528</v>
      </c>
      <c r="J1213" s="14" t="s">
        <v>8199</v>
      </c>
      <c r="K1213" s="14" t="s">
        <v>8199</v>
      </c>
      <c r="L1213" s="14" t="s">
        <v>8199</v>
      </c>
      <c r="M1213" s="14" t="s">
        <v>8199</v>
      </c>
      <c r="N1213" s="14" t="s">
        <v>8199</v>
      </c>
      <c r="O1213" s="14" t="s">
        <v>8199</v>
      </c>
    </row>
    <row r="1214" spans="1:15" x14ac:dyDescent="0.25">
      <c r="A1214">
        <v>100</v>
      </c>
      <c r="B1214">
        <v>61320</v>
      </c>
      <c r="C1214">
        <v>8</v>
      </c>
      <c r="D1214" t="s">
        <v>1496</v>
      </c>
      <c r="E1214" s="3">
        <v>9783.5</v>
      </c>
      <c r="F1214">
        <v>270</v>
      </c>
      <c r="G1214" s="2" t="s">
        <v>528</v>
      </c>
      <c r="I1214" s="2" t="s">
        <v>528</v>
      </c>
      <c r="J1214" s="14" t="s">
        <v>8199</v>
      </c>
      <c r="K1214" s="14" t="s">
        <v>8199</v>
      </c>
      <c r="L1214" s="14" t="s">
        <v>8199</v>
      </c>
      <c r="M1214" s="14" t="s">
        <v>8199</v>
      </c>
      <c r="N1214" s="14" t="s">
        <v>8199</v>
      </c>
      <c r="O1214" s="14" t="s">
        <v>8199</v>
      </c>
    </row>
    <row r="1215" spans="1:15" x14ac:dyDescent="0.25">
      <c r="A1215">
        <v>100</v>
      </c>
      <c r="B1215">
        <v>61325</v>
      </c>
      <c r="C1215">
        <v>7</v>
      </c>
      <c r="D1215" t="s">
        <v>1497</v>
      </c>
      <c r="E1215" s="3">
        <v>3.5</v>
      </c>
      <c r="F1215">
        <v>270</v>
      </c>
      <c r="G1215" s="2" t="s">
        <v>650</v>
      </c>
      <c r="I1215" s="2" t="s">
        <v>650</v>
      </c>
      <c r="J1215" s="14" t="s">
        <v>8199</v>
      </c>
      <c r="K1215" s="14" t="s">
        <v>8199</v>
      </c>
      <c r="L1215" s="14" t="s">
        <v>8199</v>
      </c>
      <c r="M1215" s="14" t="s">
        <v>8199</v>
      </c>
      <c r="N1215" s="14" t="s">
        <v>8199</v>
      </c>
      <c r="O1215" s="14" t="s">
        <v>8199</v>
      </c>
    </row>
    <row r="1216" spans="1:15" x14ac:dyDescent="0.25">
      <c r="A1216">
        <v>100</v>
      </c>
      <c r="B1216">
        <v>61327</v>
      </c>
      <c r="C1216">
        <v>3</v>
      </c>
      <c r="D1216" t="s">
        <v>1498</v>
      </c>
      <c r="E1216" s="3">
        <v>11</v>
      </c>
      <c r="F1216">
        <v>270</v>
      </c>
      <c r="G1216" s="2" t="s">
        <v>528</v>
      </c>
      <c r="H1216" s="2"/>
      <c r="I1216" s="2" t="s">
        <v>528</v>
      </c>
      <c r="J1216" s="14" t="s">
        <v>8199</v>
      </c>
      <c r="K1216" s="14" t="s">
        <v>8199</v>
      </c>
      <c r="L1216" s="14" t="s">
        <v>8199</v>
      </c>
      <c r="M1216" s="14" t="s">
        <v>8199</v>
      </c>
      <c r="N1216" s="14" t="s">
        <v>8199</v>
      </c>
      <c r="O1216" s="14" t="s">
        <v>8199</v>
      </c>
    </row>
    <row r="1217" spans="1:15" x14ac:dyDescent="0.25">
      <c r="A1217">
        <v>100</v>
      </c>
      <c r="B1217">
        <v>61330</v>
      </c>
      <c r="C1217">
        <v>7</v>
      </c>
      <c r="D1217" t="s">
        <v>1499</v>
      </c>
      <c r="E1217" s="3">
        <v>13.5</v>
      </c>
      <c r="F1217">
        <v>270</v>
      </c>
      <c r="G1217" s="2" t="s">
        <v>650</v>
      </c>
      <c r="I1217" s="2" t="s">
        <v>650</v>
      </c>
      <c r="J1217" s="14" t="s">
        <v>8199</v>
      </c>
      <c r="K1217" s="14" t="s">
        <v>8199</v>
      </c>
      <c r="L1217" s="14" t="s">
        <v>8199</v>
      </c>
      <c r="M1217" s="14" t="s">
        <v>8199</v>
      </c>
      <c r="N1217" s="14" t="s">
        <v>8199</v>
      </c>
      <c r="O1217" s="14" t="s">
        <v>8199</v>
      </c>
    </row>
    <row r="1218" spans="1:15" x14ac:dyDescent="0.25">
      <c r="A1218">
        <v>100</v>
      </c>
      <c r="B1218">
        <v>61340</v>
      </c>
      <c r="C1218">
        <v>6</v>
      </c>
      <c r="D1218" t="s">
        <v>1500</v>
      </c>
      <c r="E1218" s="3">
        <v>8</v>
      </c>
      <c r="F1218">
        <v>270</v>
      </c>
      <c r="G1218" s="2" t="s">
        <v>650</v>
      </c>
      <c r="I1218" s="2" t="s">
        <v>650</v>
      </c>
      <c r="J1218" s="14" t="s">
        <v>8199</v>
      </c>
      <c r="K1218" s="14" t="s">
        <v>8199</v>
      </c>
      <c r="L1218" s="14" t="s">
        <v>8199</v>
      </c>
      <c r="M1218" s="14" t="s">
        <v>8199</v>
      </c>
      <c r="N1218" s="14" t="s">
        <v>8199</v>
      </c>
      <c r="O1218" s="14" t="s">
        <v>8199</v>
      </c>
    </row>
    <row r="1219" spans="1:15" x14ac:dyDescent="0.25">
      <c r="A1219">
        <v>100</v>
      </c>
      <c r="B1219">
        <v>61375</v>
      </c>
      <c r="C1219">
        <v>2</v>
      </c>
      <c r="D1219" t="s">
        <v>1501</v>
      </c>
      <c r="E1219" s="3">
        <v>3.5</v>
      </c>
      <c r="F1219">
        <v>270</v>
      </c>
      <c r="G1219" s="2" t="s">
        <v>650</v>
      </c>
      <c r="I1219" s="2" t="s">
        <v>650</v>
      </c>
      <c r="J1219" s="14" t="s">
        <v>8199</v>
      </c>
      <c r="K1219" s="14" t="s">
        <v>8199</v>
      </c>
      <c r="L1219" s="14" t="s">
        <v>8199</v>
      </c>
      <c r="M1219" s="14" t="s">
        <v>8199</v>
      </c>
      <c r="N1219" s="14" t="s">
        <v>8199</v>
      </c>
      <c r="O1219" s="14" t="s">
        <v>8199</v>
      </c>
    </row>
    <row r="1220" spans="1:15" x14ac:dyDescent="0.25">
      <c r="A1220">
        <v>100</v>
      </c>
      <c r="B1220">
        <v>61400</v>
      </c>
      <c r="C1220">
        <v>8</v>
      </c>
      <c r="D1220" t="s">
        <v>1502</v>
      </c>
      <c r="E1220" s="3">
        <v>227</v>
      </c>
      <c r="F1220">
        <v>270</v>
      </c>
      <c r="G1220" s="2" t="s">
        <v>528</v>
      </c>
      <c r="I1220" s="2" t="s">
        <v>528</v>
      </c>
      <c r="J1220" s="14" t="s">
        <v>8199</v>
      </c>
      <c r="K1220" s="14" t="s">
        <v>8199</v>
      </c>
      <c r="L1220" s="14" t="s">
        <v>8199</v>
      </c>
      <c r="M1220" s="14" t="s">
        <v>8199</v>
      </c>
      <c r="N1220" s="14" t="s">
        <v>8199</v>
      </c>
      <c r="O1220" s="14" t="s">
        <v>8199</v>
      </c>
    </row>
    <row r="1221" spans="1:15" x14ac:dyDescent="0.25">
      <c r="A1221">
        <v>100</v>
      </c>
      <c r="B1221">
        <v>61405</v>
      </c>
      <c r="C1221">
        <v>7</v>
      </c>
      <c r="D1221" t="s">
        <v>1503</v>
      </c>
      <c r="E1221" s="3">
        <v>184</v>
      </c>
      <c r="F1221">
        <v>270</v>
      </c>
      <c r="G1221" s="2" t="s">
        <v>650</v>
      </c>
      <c r="I1221" s="2" t="s">
        <v>650</v>
      </c>
      <c r="J1221" s="14" t="s">
        <v>8199</v>
      </c>
      <c r="K1221" s="14" t="s">
        <v>8199</v>
      </c>
      <c r="L1221" s="14" t="s">
        <v>8199</v>
      </c>
      <c r="M1221" s="14" t="s">
        <v>8199</v>
      </c>
      <c r="N1221" s="14" t="s">
        <v>8199</v>
      </c>
      <c r="O1221" s="14" t="s">
        <v>8199</v>
      </c>
    </row>
    <row r="1222" spans="1:15" x14ac:dyDescent="0.25">
      <c r="A1222">
        <v>100</v>
      </c>
      <c r="B1222">
        <v>61410</v>
      </c>
      <c r="C1222">
        <v>7</v>
      </c>
      <c r="D1222" t="s">
        <v>1504</v>
      </c>
      <c r="E1222" s="3">
        <v>91.5</v>
      </c>
      <c r="F1222">
        <v>270</v>
      </c>
      <c r="G1222" s="2" t="s">
        <v>650</v>
      </c>
      <c r="I1222" s="2" t="s">
        <v>650</v>
      </c>
      <c r="J1222" s="14" t="s">
        <v>8199</v>
      </c>
      <c r="K1222" s="14" t="s">
        <v>8199</v>
      </c>
      <c r="L1222" s="14" t="s">
        <v>8199</v>
      </c>
      <c r="M1222" s="14" t="s">
        <v>8199</v>
      </c>
      <c r="N1222" s="14" t="s">
        <v>8199</v>
      </c>
      <c r="O1222" s="14" t="s">
        <v>8199</v>
      </c>
    </row>
    <row r="1223" spans="1:15" x14ac:dyDescent="0.25">
      <c r="A1223">
        <v>100</v>
      </c>
      <c r="B1223">
        <v>61420</v>
      </c>
      <c r="C1223">
        <v>6</v>
      </c>
      <c r="D1223" t="s">
        <v>1505</v>
      </c>
      <c r="E1223" s="3">
        <v>550</v>
      </c>
      <c r="F1223">
        <v>272</v>
      </c>
      <c r="G1223" s="2" t="s">
        <v>650</v>
      </c>
      <c r="I1223" s="2" t="s">
        <v>650</v>
      </c>
      <c r="J1223" s="14" t="s">
        <v>8199</v>
      </c>
      <c r="K1223" s="14" t="s">
        <v>8199</v>
      </c>
      <c r="L1223" s="14" t="s">
        <v>8199</v>
      </c>
      <c r="M1223" s="14" t="s">
        <v>8199</v>
      </c>
      <c r="N1223" s="14" t="s">
        <v>8199</v>
      </c>
      <c r="O1223" s="14" t="s">
        <v>8199</v>
      </c>
    </row>
    <row r="1224" spans="1:15" x14ac:dyDescent="0.25">
      <c r="A1224">
        <v>100</v>
      </c>
      <c r="B1224">
        <v>61422</v>
      </c>
      <c r="C1224">
        <v>2</v>
      </c>
      <c r="D1224" t="s">
        <v>1506</v>
      </c>
      <c r="E1224" s="3">
        <v>30</v>
      </c>
      <c r="F1224">
        <v>270</v>
      </c>
      <c r="G1224" s="2" t="s">
        <v>650</v>
      </c>
      <c r="I1224" s="2" t="s">
        <v>650</v>
      </c>
      <c r="J1224" s="14" t="s">
        <v>8199</v>
      </c>
      <c r="K1224" s="14" t="s">
        <v>8199</v>
      </c>
      <c r="L1224" s="14" t="s">
        <v>8199</v>
      </c>
      <c r="M1224" s="14" t="s">
        <v>8199</v>
      </c>
      <c r="N1224" s="14" t="s">
        <v>8199</v>
      </c>
      <c r="O1224" s="14" t="s">
        <v>8199</v>
      </c>
    </row>
    <row r="1225" spans="1:15" x14ac:dyDescent="0.25">
      <c r="A1225">
        <v>100</v>
      </c>
      <c r="B1225">
        <v>61423</v>
      </c>
      <c r="C1225">
        <v>0</v>
      </c>
      <c r="D1225" t="s">
        <v>1507</v>
      </c>
      <c r="E1225" s="3">
        <v>1201.5</v>
      </c>
      <c r="F1225">
        <v>270</v>
      </c>
      <c r="G1225" s="2" t="s">
        <v>650</v>
      </c>
      <c r="I1225" s="2" t="s">
        <v>650</v>
      </c>
      <c r="J1225" s="14" t="s">
        <v>8199</v>
      </c>
      <c r="K1225" s="14" t="s">
        <v>8199</v>
      </c>
      <c r="L1225" s="14" t="s">
        <v>8199</v>
      </c>
      <c r="M1225" s="14" t="s">
        <v>8199</v>
      </c>
      <c r="N1225" s="14" t="s">
        <v>8199</v>
      </c>
      <c r="O1225" s="14" t="s">
        <v>8199</v>
      </c>
    </row>
    <row r="1226" spans="1:15" x14ac:dyDescent="0.25">
      <c r="A1226">
        <v>100</v>
      </c>
      <c r="B1226">
        <v>61424</v>
      </c>
      <c r="C1226">
        <v>8</v>
      </c>
      <c r="D1226" t="s">
        <v>1508</v>
      </c>
      <c r="E1226" s="3">
        <v>2330</v>
      </c>
      <c r="F1226">
        <v>278</v>
      </c>
      <c r="G1226" s="2" t="s">
        <v>1254</v>
      </c>
      <c r="H1226" s="2" t="s">
        <v>1254</v>
      </c>
      <c r="I1226" s="2" t="s">
        <v>1254</v>
      </c>
      <c r="J1226" s="14" t="s">
        <v>8199</v>
      </c>
      <c r="K1226" s="14" t="s">
        <v>8199</v>
      </c>
      <c r="L1226" s="14" t="s">
        <v>8199</v>
      </c>
      <c r="M1226" s="14" t="s">
        <v>8199</v>
      </c>
      <c r="N1226" s="14" t="s">
        <v>8199</v>
      </c>
      <c r="O1226" s="14" t="s">
        <v>8199</v>
      </c>
    </row>
    <row r="1227" spans="1:15" x14ac:dyDescent="0.25">
      <c r="A1227">
        <v>100</v>
      </c>
      <c r="B1227">
        <v>61425</v>
      </c>
      <c r="C1227">
        <v>5</v>
      </c>
      <c r="D1227" t="s">
        <v>1509</v>
      </c>
      <c r="E1227" s="3">
        <v>999</v>
      </c>
      <c r="F1227">
        <v>270</v>
      </c>
      <c r="G1227" s="2" t="s">
        <v>528</v>
      </c>
      <c r="I1227" s="2" t="s">
        <v>528</v>
      </c>
      <c r="J1227" s="14" t="s">
        <v>8199</v>
      </c>
      <c r="K1227" s="14" t="s">
        <v>8199</v>
      </c>
      <c r="L1227" s="14" t="s">
        <v>8199</v>
      </c>
      <c r="M1227" s="14" t="s">
        <v>8199</v>
      </c>
      <c r="N1227" s="14" t="s">
        <v>8199</v>
      </c>
      <c r="O1227" s="14" t="s">
        <v>8199</v>
      </c>
    </row>
    <row r="1228" spans="1:15" x14ac:dyDescent="0.25">
      <c r="A1228">
        <v>100</v>
      </c>
      <c r="B1228">
        <v>61426</v>
      </c>
      <c r="C1228">
        <v>3</v>
      </c>
      <c r="D1228" t="s">
        <v>1510</v>
      </c>
      <c r="E1228" s="3">
        <v>93.5</v>
      </c>
      <c r="F1228">
        <v>270</v>
      </c>
      <c r="G1228" s="2" t="s">
        <v>528</v>
      </c>
      <c r="I1228" s="2" t="s">
        <v>528</v>
      </c>
      <c r="J1228" s="14" t="s">
        <v>8199</v>
      </c>
      <c r="K1228" s="14" t="s">
        <v>8199</v>
      </c>
      <c r="L1228" s="14" t="s">
        <v>8199</v>
      </c>
      <c r="M1228" s="14" t="s">
        <v>8199</v>
      </c>
      <c r="N1228" s="14" t="s">
        <v>8199</v>
      </c>
      <c r="O1228" s="14" t="s">
        <v>8199</v>
      </c>
    </row>
    <row r="1229" spans="1:15" x14ac:dyDescent="0.25">
      <c r="A1229">
        <v>100</v>
      </c>
      <c r="B1229">
        <v>61427</v>
      </c>
      <c r="C1229">
        <v>1</v>
      </c>
      <c r="D1229" t="s">
        <v>1511</v>
      </c>
      <c r="E1229" s="3">
        <v>11</v>
      </c>
      <c r="F1229">
        <v>270</v>
      </c>
      <c r="G1229" s="2" t="s">
        <v>528</v>
      </c>
      <c r="I1229" s="2" t="s">
        <v>528</v>
      </c>
      <c r="J1229" s="14" t="s">
        <v>8199</v>
      </c>
      <c r="K1229" s="14" t="s">
        <v>8199</v>
      </c>
      <c r="L1229" s="14" t="s">
        <v>8199</v>
      </c>
      <c r="M1229" s="14" t="s">
        <v>8199</v>
      </c>
      <c r="N1229" s="14" t="s">
        <v>8199</v>
      </c>
      <c r="O1229" s="14" t="s">
        <v>8199</v>
      </c>
    </row>
    <row r="1230" spans="1:15" x14ac:dyDescent="0.25">
      <c r="A1230">
        <v>100</v>
      </c>
      <c r="B1230">
        <v>61428</v>
      </c>
      <c r="C1230">
        <v>9</v>
      </c>
      <c r="D1230" t="s">
        <v>1512</v>
      </c>
      <c r="E1230" s="3">
        <v>1597.5</v>
      </c>
      <c r="F1230">
        <v>272</v>
      </c>
      <c r="G1230" s="2" t="s">
        <v>650</v>
      </c>
      <c r="H1230" s="2" t="s">
        <v>1513</v>
      </c>
      <c r="I1230" s="2" t="s">
        <v>1513</v>
      </c>
      <c r="J1230" s="14" t="s">
        <v>8199</v>
      </c>
      <c r="K1230" s="14" t="s">
        <v>8199</v>
      </c>
      <c r="L1230" s="14" t="s">
        <v>8199</v>
      </c>
      <c r="M1230" s="14" t="s">
        <v>8199</v>
      </c>
      <c r="N1230" s="14" t="s">
        <v>8199</v>
      </c>
      <c r="O1230" s="14" t="s">
        <v>8199</v>
      </c>
    </row>
    <row r="1231" spans="1:15" x14ac:dyDescent="0.25">
      <c r="A1231">
        <v>100</v>
      </c>
      <c r="B1231">
        <v>61429</v>
      </c>
      <c r="C1231">
        <v>7</v>
      </c>
      <c r="D1231" t="s">
        <v>1514</v>
      </c>
      <c r="E1231" s="3">
        <v>1863.5</v>
      </c>
      <c r="F1231">
        <v>270</v>
      </c>
      <c r="G1231" s="2" t="s">
        <v>528</v>
      </c>
      <c r="I1231" s="2" t="s">
        <v>528</v>
      </c>
      <c r="J1231" s="14" t="s">
        <v>8199</v>
      </c>
      <c r="K1231" s="14" t="s">
        <v>8199</v>
      </c>
      <c r="L1231" s="14" t="s">
        <v>8199</v>
      </c>
      <c r="M1231" s="14" t="s">
        <v>8199</v>
      </c>
      <c r="N1231" s="14" t="s">
        <v>8199</v>
      </c>
      <c r="O1231" s="14" t="s">
        <v>8199</v>
      </c>
    </row>
    <row r="1232" spans="1:15" x14ac:dyDescent="0.25">
      <c r="A1232">
        <v>100</v>
      </c>
      <c r="B1232">
        <v>61430</v>
      </c>
      <c r="C1232">
        <v>5</v>
      </c>
      <c r="D1232" t="s">
        <v>1515</v>
      </c>
      <c r="E1232" s="3">
        <v>532.5</v>
      </c>
      <c r="F1232">
        <v>270</v>
      </c>
      <c r="G1232" s="2" t="s">
        <v>528</v>
      </c>
      <c r="I1232" s="2" t="s">
        <v>528</v>
      </c>
      <c r="J1232" s="14" t="s">
        <v>8199</v>
      </c>
      <c r="K1232" s="14" t="s">
        <v>8199</v>
      </c>
      <c r="L1232" s="14" t="s">
        <v>8199</v>
      </c>
      <c r="M1232" s="14" t="s">
        <v>8199</v>
      </c>
      <c r="N1232" s="14" t="s">
        <v>8199</v>
      </c>
      <c r="O1232" s="14" t="s">
        <v>8199</v>
      </c>
    </row>
    <row r="1233" spans="1:15" x14ac:dyDescent="0.25">
      <c r="A1233">
        <v>100</v>
      </c>
      <c r="B1233">
        <v>61432</v>
      </c>
      <c r="C1233">
        <v>1</v>
      </c>
      <c r="D1233" t="s">
        <v>1516</v>
      </c>
      <c r="E1233" s="3">
        <v>87</v>
      </c>
      <c r="F1233">
        <v>270</v>
      </c>
      <c r="G1233" s="2" t="s">
        <v>528</v>
      </c>
      <c r="I1233" s="2" t="s">
        <v>528</v>
      </c>
      <c r="J1233" s="14" t="s">
        <v>8199</v>
      </c>
      <c r="K1233" s="14" t="s">
        <v>8199</v>
      </c>
      <c r="L1233" s="14" t="s">
        <v>8199</v>
      </c>
      <c r="M1233" s="14" t="s">
        <v>8199</v>
      </c>
      <c r="N1233" s="14" t="s">
        <v>8199</v>
      </c>
      <c r="O1233" s="14" t="s">
        <v>8199</v>
      </c>
    </row>
    <row r="1234" spans="1:15" x14ac:dyDescent="0.25">
      <c r="A1234">
        <v>100</v>
      </c>
      <c r="B1234">
        <v>61433</v>
      </c>
      <c r="C1234">
        <v>9</v>
      </c>
      <c r="D1234" t="s">
        <v>1517</v>
      </c>
      <c r="E1234" s="3">
        <v>55</v>
      </c>
      <c r="F1234">
        <v>270</v>
      </c>
      <c r="G1234" s="2" t="s">
        <v>650</v>
      </c>
      <c r="I1234" s="2" t="s">
        <v>650</v>
      </c>
      <c r="J1234" s="14" t="s">
        <v>8199</v>
      </c>
      <c r="K1234" s="14" t="s">
        <v>8199</v>
      </c>
      <c r="L1234" s="14" t="s">
        <v>8199</v>
      </c>
      <c r="M1234" s="14" t="s">
        <v>8199</v>
      </c>
      <c r="N1234" s="14" t="s">
        <v>8199</v>
      </c>
      <c r="O1234" s="14" t="s">
        <v>8199</v>
      </c>
    </row>
    <row r="1235" spans="1:15" x14ac:dyDescent="0.25">
      <c r="A1235">
        <v>100</v>
      </c>
      <c r="B1235">
        <v>61434</v>
      </c>
      <c r="C1235">
        <v>7</v>
      </c>
      <c r="D1235" t="s">
        <v>1518</v>
      </c>
      <c r="E1235" s="3">
        <v>1702</v>
      </c>
      <c r="F1235">
        <v>270</v>
      </c>
      <c r="G1235" s="2" t="s">
        <v>650</v>
      </c>
      <c r="I1235" s="2" t="s">
        <v>650</v>
      </c>
      <c r="J1235" s="14" t="s">
        <v>8199</v>
      </c>
      <c r="K1235" s="14" t="s">
        <v>8199</v>
      </c>
      <c r="L1235" s="14" t="s">
        <v>8199</v>
      </c>
      <c r="M1235" s="14" t="s">
        <v>8199</v>
      </c>
      <c r="N1235" s="14" t="s">
        <v>8199</v>
      </c>
      <c r="O1235" s="14" t="s">
        <v>8199</v>
      </c>
    </row>
    <row r="1236" spans="1:15" x14ac:dyDescent="0.25">
      <c r="A1236">
        <v>100</v>
      </c>
      <c r="B1236">
        <v>61435</v>
      </c>
      <c r="C1236">
        <v>4</v>
      </c>
      <c r="D1236" t="s">
        <v>1519</v>
      </c>
      <c r="E1236" s="3">
        <v>255.5</v>
      </c>
      <c r="F1236">
        <v>270</v>
      </c>
      <c r="G1236" s="2" t="s">
        <v>650</v>
      </c>
      <c r="I1236" s="2" t="s">
        <v>650</v>
      </c>
      <c r="J1236" s="14" t="s">
        <v>8199</v>
      </c>
      <c r="K1236" s="14" t="s">
        <v>8199</v>
      </c>
      <c r="L1236" s="14" t="s">
        <v>8199</v>
      </c>
      <c r="M1236" s="14" t="s">
        <v>8199</v>
      </c>
      <c r="N1236" s="14" t="s">
        <v>8199</v>
      </c>
      <c r="O1236" s="14" t="s">
        <v>8199</v>
      </c>
    </row>
    <row r="1237" spans="1:15" x14ac:dyDescent="0.25">
      <c r="A1237">
        <v>100</v>
      </c>
      <c r="B1237">
        <v>61440</v>
      </c>
      <c r="C1237">
        <v>4</v>
      </c>
      <c r="D1237" t="s">
        <v>1520</v>
      </c>
      <c r="E1237" s="3">
        <v>838.5</v>
      </c>
      <c r="F1237">
        <v>270</v>
      </c>
      <c r="G1237" s="2" t="s">
        <v>528</v>
      </c>
      <c r="I1237" s="2" t="s">
        <v>528</v>
      </c>
      <c r="J1237" s="14" t="s">
        <v>8199</v>
      </c>
      <c r="K1237" s="14" t="s">
        <v>8199</v>
      </c>
      <c r="L1237" s="14" t="s">
        <v>8199</v>
      </c>
      <c r="M1237" s="14" t="s">
        <v>8199</v>
      </c>
      <c r="N1237" s="14" t="s">
        <v>8199</v>
      </c>
      <c r="O1237" s="14" t="s">
        <v>8199</v>
      </c>
    </row>
    <row r="1238" spans="1:15" x14ac:dyDescent="0.25">
      <c r="A1238">
        <v>100</v>
      </c>
      <c r="B1238">
        <v>61450</v>
      </c>
      <c r="C1238">
        <v>3</v>
      </c>
      <c r="D1238" t="s">
        <v>1521</v>
      </c>
      <c r="E1238" s="3">
        <v>11</v>
      </c>
      <c r="F1238">
        <v>270</v>
      </c>
      <c r="G1238" s="2" t="s">
        <v>528</v>
      </c>
      <c r="I1238" s="2" t="s">
        <v>528</v>
      </c>
      <c r="J1238" s="14" t="s">
        <v>8199</v>
      </c>
      <c r="K1238" s="14" t="s">
        <v>8199</v>
      </c>
      <c r="L1238" s="14" t="s">
        <v>8199</v>
      </c>
      <c r="M1238" s="14" t="s">
        <v>8199</v>
      </c>
      <c r="N1238" s="14" t="s">
        <v>8199</v>
      </c>
      <c r="O1238" s="14" t="s">
        <v>8199</v>
      </c>
    </row>
    <row r="1239" spans="1:15" x14ac:dyDescent="0.25">
      <c r="A1239">
        <v>100</v>
      </c>
      <c r="B1239">
        <v>61451</v>
      </c>
      <c r="C1239">
        <v>1</v>
      </c>
      <c r="D1239" t="s">
        <v>1522</v>
      </c>
      <c r="E1239" s="3">
        <v>22</v>
      </c>
      <c r="F1239">
        <v>270</v>
      </c>
      <c r="G1239" s="2" t="s">
        <v>528</v>
      </c>
      <c r="H1239" s="2"/>
      <c r="I1239" s="2" t="s">
        <v>528</v>
      </c>
      <c r="J1239" s="14" t="s">
        <v>8199</v>
      </c>
      <c r="K1239" s="14" t="s">
        <v>8199</v>
      </c>
      <c r="L1239" s="14" t="s">
        <v>8199</v>
      </c>
      <c r="M1239" s="14" t="s">
        <v>8199</v>
      </c>
      <c r="N1239" s="14" t="s">
        <v>8199</v>
      </c>
      <c r="O1239" s="14" t="s">
        <v>8199</v>
      </c>
    </row>
    <row r="1240" spans="1:15" x14ac:dyDescent="0.25">
      <c r="A1240">
        <v>100</v>
      </c>
      <c r="B1240">
        <v>61453</v>
      </c>
      <c r="C1240">
        <v>7</v>
      </c>
      <c r="D1240" t="s">
        <v>1523</v>
      </c>
      <c r="E1240" s="3">
        <v>239</v>
      </c>
      <c r="F1240">
        <v>270</v>
      </c>
      <c r="G1240" s="2" t="s">
        <v>650</v>
      </c>
      <c r="I1240" s="2" t="s">
        <v>650</v>
      </c>
      <c r="J1240" s="14" t="s">
        <v>8199</v>
      </c>
      <c r="K1240" s="14" t="s">
        <v>8199</v>
      </c>
      <c r="L1240" s="14" t="s">
        <v>8199</v>
      </c>
      <c r="M1240" s="14" t="s">
        <v>8199</v>
      </c>
      <c r="N1240" s="14" t="s">
        <v>8199</v>
      </c>
      <c r="O1240" s="14" t="s">
        <v>8199</v>
      </c>
    </row>
    <row r="1241" spans="1:15" x14ac:dyDescent="0.25">
      <c r="A1241">
        <v>100</v>
      </c>
      <c r="B1241">
        <v>61475</v>
      </c>
      <c r="C1241">
        <v>0</v>
      </c>
      <c r="D1241" t="s">
        <v>1524</v>
      </c>
      <c r="E1241" s="3">
        <v>13.5</v>
      </c>
      <c r="F1241">
        <v>270</v>
      </c>
      <c r="G1241" s="2" t="s">
        <v>1525</v>
      </c>
      <c r="I1241" s="2" t="s">
        <v>650</v>
      </c>
      <c r="J1241" s="14" t="s">
        <v>8199</v>
      </c>
      <c r="K1241" s="14" t="s">
        <v>8199</v>
      </c>
      <c r="L1241" s="14" t="s">
        <v>8199</v>
      </c>
      <c r="M1241" s="14" t="s">
        <v>8199</v>
      </c>
      <c r="N1241" s="14" t="s">
        <v>8199</v>
      </c>
      <c r="O1241" s="14" t="s">
        <v>8199</v>
      </c>
    </row>
    <row r="1242" spans="1:15" x14ac:dyDescent="0.25">
      <c r="A1242">
        <v>100</v>
      </c>
      <c r="B1242">
        <v>61480</v>
      </c>
      <c r="C1242">
        <v>0</v>
      </c>
      <c r="D1242" t="s">
        <v>1526</v>
      </c>
      <c r="E1242" s="3">
        <v>26.5</v>
      </c>
      <c r="F1242">
        <v>270</v>
      </c>
      <c r="G1242" s="2" t="s">
        <v>1525</v>
      </c>
      <c r="I1242" s="2" t="s">
        <v>650</v>
      </c>
      <c r="J1242" s="14" t="s">
        <v>8199</v>
      </c>
      <c r="K1242" s="14" t="s">
        <v>8199</v>
      </c>
      <c r="L1242" s="14" t="s">
        <v>8199</v>
      </c>
      <c r="M1242" s="14" t="s">
        <v>8199</v>
      </c>
      <c r="N1242" s="14" t="s">
        <v>8199</v>
      </c>
      <c r="O1242" s="14" t="s">
        <v>8199</v>
      </c>
    </row>
    <row r="1243" spans="1:15" x14ac:dyDescent="0.25">
      <c r="A1243">
        <v>100</v>
      </c>
      <c r="B1243">
        <v>61490</v>
      </c>
      <c r="C1243">
        <v>9</v>
      </c>
      <c r="D1243" t="s">
        <v>1527</v>
      </c>
      <c r="E1243" s="3">
        <v>26.5</v>
      </c>
      <c r="F1243">
        <v>270</v>
      </c>
      <c r="G1243" s="2" t="s">
        <v>1525</v>
      </c>
      <c r="I1243" s="2" t="s">
        <v>650</v>
      </c>
      <c r="J1243" s="14" t="s">
        <v>8199</v>
      </c>
      <c r="K1243" s="14" t="s">
        <v>8199</v>
      </c>
      <c r="L1243" s="14" t="s">
        <v>8199</v>
      </c>
      <c r="M1243" s="14" t="s">
        <v>8199</v>
      </c>
      <c r="N1243" s="14" t="s">
        <v>8199</v>
      </c>
      <c r="O1243" s="14" t="s">
        <v>8199</v>
      </c>
    </row>
    <row r="1244" spans="1:15" x14ac:dyDescent="0.25">
      <c r="A1244">
        <v>100</v>
      </c>
      <c r="B1244">
        <v>61500</v>
      </c>
      <c r="C1244">
        <v>5</v>
      </c>
      <c r="D1244" t="s">
        <v>1528</v>
      </c>
      <c r="E1244" s="3">
        <v>8</v>
      </c>
      <c r="F1244">
        <v>270</v>
      </c>
      <c r="G1244" s="2" t="s">
        <v>528</v>
      </c>
      <c r="I1244" s="2" t="s">
        <v>650</v>
      </c>
      <c r="J1244" s="14" t="s">
        <v>8199</v>
      </c>
      <c r="K1244" s="14" t="s">
        <v>8199</v>
      </c>
      <c r="L1244" s="14" t="s">
        <v>8199</v>
      </c>
      <c r="M1244" s="14" t="s">
        <v>8199</v>
      </c>
      <c r="N1244" s="14" t="s">
        <v>8199</v>
      </c>
      <c r="O1244" s="14" t="s">
        <v>8199</v>
      </c>
    </row>
    <row r="1245" spans="1:15" x14ac:dyDescent="0.25">
      <c r="A1245">
        <v>100</v>
      </c>
      <c r="B1245">
        <v>61510</v>
      </c>
      <c r="C1245">
        <v>4</v>
      </c>
      <c r="D1245" t="s">
        <v>1529</v>
      </c>
      <c r="E1245" s="3">
        <v>3.5</v>
      </c>
      <c r="F1245">
        <v>270</v>
      </c>
      <c r="G1245" s="2" t="s">
        <v>650</v>
      </c>
      <c r="I1245" s="2" t="s">
        <v>650</v>
      </c>
      <c r="J1245" s="14" t="s">
        <v>8199</v>
      </c>
      <c r="K1245" s="14" t="s">
        <v>8199</v>
      </c>
      <c r="L1245" s="14" t="s">
        <v>8199</v>
      </c>
      <c r="M1245" s="14" t="s">
        <v>8199</v>
      </c>
      <c r="N1245" s="14" t="s">
        <v>8199</v>
      </c>
      <c r="O1245" s="14" t="s">
        <v>8199</v>
      </c>
    </row>
    <row r="1246" spans="1:15" x14ac:dyDescent="0.25">
      <c r="A1246">
        <v>100</v>
      </c>
      <c r="B1246">
        <v>61525</v>
      </c>
      <c r="C1246">
        <v>2</v>
      </c>
      <c r="D1246" t="s">
        <v>1530</v>
      </c>
      <c r="E1246" s="3">
        <v>2.5</v>
      </c>
      <c r="F1246">
        <v>270</v>
      </c>
      <c r="G1246" s="2" t="s">
        <v>528</v>
      </c>
      <c r="I1246" s="2" t="s">
        <v>528</v>
      </c>
      <c r="J1246" s="14" t="s">
        <v>8199</v>
      </c>
      <c r="K1246" s="14" t="s">
        <v>8199</v>
      </c>
      <c r="L1246" s="14" t="s">
        <v>8199</v>
      </c>
      <c r="M1246" s="14" t="s">
        <v>8199</v>
      </c>
      <c r="N1246" s="14" t="s">
        <v>8199</v>
      </c>
      <c r="O1246" s="14" t="s">
        <v>8199</v>
      </c>
    </row>
    <row r="1247" spans="1:15" x14ac:dyDescent="0.25">
      <c r="A1247">
        <v>100</v>
      </c>
      <c r="B1247">
        <v>61545</v>
      </c>
      <c r="C1247">
        <v>0</v>
      </c>
      <c r="D1247" t="s">
        <v>1531</v>
      </c>
      <c r="E1247" s="3">
        <v>3.5</v>
      </c>
      <c r="F1247">
        <v>270</v>
      </c>
      <c r="G1247" s="2" t="s">
        <v>528</v>
      </c>
      <c r="H1247" s="2"/>
      <c r="I1247" s="2" t="s">
        <v>528</v>
      </c>
      <c r="J1247" s="14" t="s">
        <v>8199</v>
      </c>
      <c r="K1247" s="14" t="s">
        <v>8199</v>
      </c>
      <c r="L1247" s="14" t="s">
        <v>8199</v>
      </c>
      <c r="M1247" s="14" t="s">
        <v>8199</v>
      </c>
      <c r="N1247" s="14" t="s">
        <v>8199</v>
      </c>
      <c r="O1247" s="14" t="s">
        <v>8199</v>
      </c>
    </row>
    <row r="1248" spans="1:15" x14ac:dyDescent="0.25">
      <c r="A1248">
        <v>100</v>
      </c>
      <c r="B1248">
        <v>61550</v>
      </c>
      <c r="C1248">
        <v>0</v>
      </c>
      <c r="D1248" t="s">
        <v>1532</v>
      </c>
      <c r="E1248" s="3">
        <v>34.5</v>
      </c>
      <c r="F1248">
        <v>270</v>
      </c>
      <c r="G1248" s="2" t="s">
        <v>528</v>
      </c>
      <c r="I1248" s="2" t="s">
        <v>528</v>
      </c>
      <c r="J1248" s="14" t="s">
        <v>8199</v>
      </c>
      <c r="K1248" s="14" t="s">
        <v>8199</v>
      </c>
      <c r="L1248" s="14" t="s">
        <v>8199</v>
      </c>
      <c r="M1248" s="14" t="s">
        <v>8199</v>
      </c>
      <c r="N1248" s="14" t="s">
        <v>8199</v>
      </c>
      <c r="O1248" s="14" t="s">
        <v>8199</v>
      </c>
    </row>
    <row r="1249" spans="1:15" x14ac:dyDescent="0.25">
      <c r="A1249">
        <v>100</v>
      </c>
      <c r="B1249">
        <v>61600</v>
      </c>
      <c r="C1249">
        <v>3</v>
      </c>
      <c r="D1249" t="s">
        <v>1533</v>
      </c>
      <c r="E1249" s="3">
        <v>9</v>
      </c>
      <c r="F1249">
        <v>270</v>
      </c>
      <c r="G1249" s="2" t="s">
        <v>528</v>
      </c>
      <c r="I1249" s="2" t="s">
        <v>528</v>
      </c>
      <c r="J1249" s="14" t="s">
        <v>8199</v>
      </c>
      <c r="K1249" s="14" t="s">
        <v>8199</v>
      </c>
      <c r="L1249" s="14" t="s">
        <v>8199</v>
      </c>
      <c r="M1249" s="14" t="s">
        <v>8199</v>
      </c>
      <c r="N1249" s="14" t="s">
        <v>8199</v>
      </c>
      <c r="O1249" s="14" t="s">
        <v>8199</v>
      </c>
    </row>
    <row r="1250" spans="1:15" x14ac:dyDescent="0.25">
      <c r="A1250">
        <v>100</v>
      </c>
      <c r="B1250">
        <v>61620</v>
      </c>
      <c r="C1250">
        <v>1</v>
      </c>
      <c r="D1250" t="s">
        <v>1534</v>
      </c>
      <c r="E1250" s="3">
        <v>3.5</v>
      </c>
      <c r="F1250">
        <v>270</v>
      </c>
      <c r="G1250" s="2" t="s">
        <v>650</v>
      </c>
      <c r="I1250" s="2" t="s">
        <v>650</v>
      </c>
      <c r="J1250" s="14" t="s">
        <v>8199</v>
      </c>
      <c r="K1250" s="14" t="s">
        <v>8199</v>
      </c>
      <c r="L1250" s="14" t="s">
        <v>8199</v>
      </c>
      <c r="M1250" s="14" t="s">
        <v>8199</v>
      </c>
      <c r="N1250" s="14" t="s">
        <v>8199</v>
      </c>
      <c r="O1250" s="14" t="s">
        <v>8199</v>
      </c>
    </row>
    <row r="1251" spans="1:15" x14ac:dyDescent="0.25">
      <c r="A1251">
        <v>100</v>
      </c>
      <c r="B1251">
        <v>61625</v>
      </c>
      <c r="C1251">
        <v>0</v>
      </c>
      <c r="D1251" t="s">
        <v>1535</v>
      </c>
      <c r="E1251" s="3">
        <v>7</v>
      </c>
      <c r="F1251">
        <v>270</v>
      </c>
      <c r="G1251" s="2" t="s">
        <v>650</v>
      </c>
      <c r="I1251" s="2" t="s">
        <v>650</v>
      </c>
      <c r="J1251" s="14" t="s">
        <v>8199</v>
      </c>
      <c r="K1251" s="14" t="s">
        <v>8199</v>
      </c>
      <c r="L1251" s="14" t="s">
        <v>8199</v>
      </c>
      <c r="M1251" s="14" t="s">
        <v>8199</v>
      </c>
      <c r="N1251" s="14" t="s">
        <v>8199</v>
      </c>
      <c r="O1251" s="14" t="s">
        <v>8199</v>
      </c>
    </row>
    <row r="1252" spans="1:15" x14ac:dyDescent="0.25">
      <c r="A1252">
        <v>100</v>
      </c>
      <c r="B1252">
        <v>61630</v>
      </c>
      <c r="C1252">
        <v>0</v>
      </c>
      <c r="D1252" t="s">
        <v>1536</v>
      </c>
      <c r="E1252" s="3">
        <v>346.5</v>
      </c>
      <c r="F1252">
        <v>270</v>
      </c>
      <c r="G1252" s="2" t="s">
        <v>650</v>
      </c>
      <c r="I1252" s="2" t="s">
        <v>650</v>
      </c>
      <c r="J1252" s="14" t="s">
        <v>8199</v>
      </c>
      <c r="K1252" s="14" t="s">
        <v>8199</v>
      </c>
      <c r="L1252" s="14" t="s">
        <v>8199</v>
      </c>
      <c r="M1252" s="14" t="s">
        <v>8199</v>
      </c>
      <c r="N1252" s="14" t="s">
        <v>8199</v>
      </c>
      <c r="O1252" s="14" t="s">
        <v>8199</v>
      </c>
    </row>
    <row r="1253" spans="1:15" x14ac:dyDescent="0.25">
      <c r="A1253">
        <v>100</v>
      </c>
      <c r="B1253">
        <v>61650</v>
      </c>
      <c r="C1253">
        <v>8</v>
      </c>
      <c r="D1253" t="s">
        <v>1537</v>
      </c>
      <c r="E1253" s="3">
        <v>93.5</v>
      </c>
      <c r="F1253">
        <v>270</v>
      </c>
      <c r="G1253" s="2" t="s">
        <v>528</v>
      </c>
      <c r="I1253" s="2" t="s">
        <v>528</v>
      </c>
      <c r="J1253" s="14" t="s">
        <v>8199</v>
      </c>
      <c r="K1253" s="14" t="s">
        <v>8199</v>
      </c>
      <c r="L1253" s="14" t="s">
        <v>8199</v>
      </c>
      <c r="M1253" s="14" t="s">
        <v>8199</v>
      </c>
      <c r="N1253" s="14" t="s">
        <v>8199</v>
      </c>
      <c r="O1253" s="14" t="s">
        <v>8199</v>
      </c>
    </row>
    <row r="1254" spans="1:15" x14ac:dyDescent="0.25">
      <c r="A1254">
        <v>100</v>
      </c>
      <c r="B1254">
        <v>61665</v>
      </c>
      <c r="C1254">
        <v>6</v>
      </c>
      <c r="D1254" t="s">
        <v>1538</v>
      </c>
      <c r="E1254" s="3">
        <v>21</v>
      </c>
      <c r="F1254">
        <v>270</v>
      </c>
      <c r="G1254" s="2" t="s">
        <v>528</v>
      </c>
      <c r="I1254" s="2" t="s">
        <v>528</v>
      </c>
      <c r="J1254" s="14" t="s">
        <v>8199</v>
      </c>
      <c r="K1254" s="14" t="s">
        <v>8199</v>
      </c>
      <c r="L1254" s="14" t="s">
        <v>8199</v>
      </c>
      <c r="M1254" s="14" t="s">
        <v>8199</v>
      </c>
      <c r="N1254" s="14" t="s">
        <v>8199</v>
      </c>
      <c r="O1254" s="14" t="s">
        <v>8199</v>
      </c>
    </row>
    <row r="1255" spans="1:15" x14ac:dyDescent="0.25">
      <c r="A1255">
        <v>100</v>
      </c>
      <c r="B1255">
        <v>61670</v>
      </c>
      <c r="C1255">
        <v>6</v>
      </c>
      <c r="D1255" t="s">
        <v>1539</v>
      </c>
      <c r="E1255" s="3">
        <v>10</v>
      </c>
      <c r="F1255">
        <v>270</v>
      </c>
      <c r="G1255" s="2" t="s">
        <v>650</v>
      </c>
      <c r="I1255" s="2" t="s">
        <v>650</v>
      </c>
      <c r="J1255" s="14" t="s">
        <v>8199</v>
      </c>
      <c r="K1255" s="14" t="s">
        <v>8199</v>
      </c>
      <c r="L1255" s="14" t="s">
        <v>8199</v>
      </c>
      <c r="M1255" s="14" t="s">
        <v>8199</v>
      </c>
      <c r="N1255" s="14" t="s">
        <v>8199</v>
      </c>
      <c r="O1255" s="14" t="s">
        <v>8199</v>
      </c>
    </row>
    <row r="1256" spans="1:15" x14ac:dyDescent="0.25">
      <c r="A1256">
        <v>100</v>
      </c>
      <c r="B1256">
        <v>61672</v>
      </c>
      <c r="C1256">
        <v>2</v>
      </c>
      <c r="D1256" t="s">
        <v>1540</v>
      </c>
      <c r="E1256" s="3">
        <v>141</v>
      </c>
      <c r="F1256">
        <v>270</v>
      </c>
      <c r="G1256" s="2" t="s">
        <v>528</v>
      </c>
      <c r="I1256" s="2" t="s">
        <v>650</v>
      </c>
      <c r="J1256" s="14" t="s">
        <v>8199</v>
      </c>
      <c r="K1256" s="14" t="s">
        <v>8199</v>
      </c>
      <c r="L1256" s="14" t="s">
        <v>8199</v>
      </c>
      <c r="M1256" s="14" t="s">
        <v>8199</v>
      </c>
      <c r="N1256" s="14" t="s">
        <v>8199</v>
      </c>
      <c r="O1256" s="14" t="s">
        <v>8199</v>
      </c>
    </row>
    <row r="1257" spans="1:15" x14ac:dyDescent="0.25">
      <c r="A1257">
        <v>100</v>
      </c>
      <c r="B1257">
        <v>61675</v>
      </c>
      <c r="C1257">
        <v>5</v>
      </c>
      <c r="D1257" t="s">
        <v>1541</v>
      </c>
      <c r="E1257" s="3">
        <v>55</v>
      </c>
      <c r="F1257">
        <v>270</v>
      </c>
      <c r="G1257" s="2" t="s">
        <v>528</v>
      </c>
      <c r="H1257" s="2"/>
      <c r="I1257" s="2" t="s">
        <v>528</v>
      </c>
      <c r="J1257" s="14" t="s">
        <v>8199</v>
      </c>
      <c r="K1257" s="14" t="s">
        <v>8199</v>
      </c>
      <c r="L1257" s="14" t="s">
        <v>8199</v>
      </c>
      <c r="M1257" s="14" t="s">
        <v>8199</v>
      </c>
      <c r="N1257" s="14" t="s">
        <v>8199</v>
      </c>
      <c r="O1257" s="14" t="s">
        <v>8199</v>
      </c>
    </row>
    <row r="1258" spans="1:15" x14ac:dyDescent="0.25">
      <c r="A1258">
        <v>100</v>
      </c>
      <c r="B1258">
        <v>61680</v>
      </c>
      <c r="C1258">
        <v>5</v>
      </c>
      <c r="D1258" t="s">
        <v>1542</v>
      </c>
      <c r="E1258" s="3">
        <v>103.5</v>
      </c>
      <c r="F1258">
        <v>270</v>
      </c>
      <c r="G1258" s="2" t="s">
        <v>528</v>
      </c>
      <c r="I1258" s="2" t="s">
        <v>528</v>
      </c>
      <c r="J1258" s="14" t="s">
        <v>8199</v>
      </c>
      <c r="K1258" s="14" t="s">
        <v>8199</v>
      </c>
      <c r="L1258" s="14" t="s">
        <v>8199</v>
      </c>
      <c r="M1258" s="14" t="s">
        <v>8199</v>
      </c>
      <c r="N1258" s="14" t="s">
        <v>8199</v>
      </c>
      <c r="O1258" s="14" t="s">
        <v>8199</v>
      </c>
    </row>
    <row r="1259" spans="1:15" x14ac:dyDescent="0.25">
      <c r="A1259">
        <v>100</v>
      </c>
      <c r="B1259">
        <v>61690</v>
      </c>
      <c r="C1259">
        <v>4</v>
      </c>
      <c r="D1259" t="s">
        <v>1543</v>
      </c>
      <c r="E1259" s="3">
        <v>8</v>
      </c>
      <c r="F1259">
        <v>270</v>
      </c>
      <c r="G1259" s="2" t="s">
        <v>650</v>
      </c>
      <c r="I1259" s="2" t="s">
        <v>650</v>
      </c>
      <c r="J1259" s="14" t="s">
        <v>8199</v>
      </c>
      <c r="K1259" s="14" t="s">
        <v>8199</v>
      </c>
      <c r="L1259" s="14" t="s">
        <v>8199</v>
      </c>
      <c r="M1259" s="14" t="s">
        <v>8199</v>
      </c>
      <c r="N1259" s="14" t="s">
        <v>8199</v>
      </c>
      <c r="O1259" s="14" t="s">
        <v>8199</v>
      </c>
    </row>
    <row r="1260" spans="1:15" x14ac:dyDescent="0.25">
      <c r="A1260">
        <v>100</v>
      </c>
      <c r="B1260">
        <v>61700</v>
      </c>
      <c r="C1260">
        <v>1</v>
      </c>
      <c r="D1260" t="s">
        <v>1544</v>
      </c>
      <c r="E1260" s="3">
        <v>8</v>
      </c>
      <c r="F1260">
        <v>270</v>
      </c>
      <c r="G1260" s="2" t="s">
        <v>650</v>
      </c>
      <c r="I1260" s="2" t="s">
        <v>650</v>
      </c>
      <c r="J1260" s="14" t="s">
        <v>8199</v>
      </c>
      <c r="K1260" s="14" t="s">
        <v>8199</v>
      </c>
      <c r="L1260" s="14" t="s">
        <v>8199</v>
      </c>
      <c r="M1260" s="14" t="s">
        <v>8199</v>
      </c>
      <c r="N1260" s="14" t="s">
        <v>8199</v>
      </c>
      <c r="O1260" s="14" t="s">
        <v>8199</v>
      </c>
    </row>
    <row r="1261" spans="1:15" x14ac:dyDescent="0.25">
      <c r="A1261">
        <v>100</v>
      </c>
      <c r="B1261">
        <v>61750</v>
      </c>
      <c r="C1261">
        <v>6</v>
      </c>
      <c r="D1261" t="s">
        <v>1545</v>
      </c>
      <c r="E1261" s="3">
        <v>8</v>
      </c>
      <c r="F1261">
        <v>270</v>
      </c>
      <c r="G1261" s="2" t="s">
        <v>650</v>
      </c>
      <c r="I1261" s="2" t="s">
        <v>650</v>
      </c>
      <c r="J1261" s="14" t="s">
        <v>8199</v>
      </c>
      <c r="K1261" s="14" t="s">
        <v>8199</v>
      </c>
      <c r="L1261" s="14" t="s">
        <v>8199</v>
      </c>
      <c r="M1261" s="14" t="s">
        <v>8199</v>
      </c>
      <c r="N1261" s="14" t="s">
        <v>8199</v>
      </c>
      <c r="O1261" s="14" t="s">
        <v>8199</v>
      </c>
    </row>
    <row r="1262" spans="1:15" x14ac:dyDescent="0.25">
      <c r="A1262">
        <v>100</v>
      </c>
      <c r="B1262">
        <v>61800</v>
      </c>
      <c r="C1262">
        <v>9</v>
      </c>
      <c r="D1262" t="s">
        <v>1546</v>
      </c>
      <c r="E1262" s="3">
        <v>8</v>
      </c>
      <c r="F1262">
        <v>270</v>
      </c>
      <c r="G1262" s="2" t="s">
        <v>650</v>
      </c>
      <c r="I1262" s="2" t="s">
        <v>650</v>
      </c>
      <c r="J1262" s="14" t="s">
        <v>8199</v>
      </c>
      <c r="K1262" s="14" t="s">
        <v>8199</v>
      </c>
      <c r="L1262" s="14" t="s">
        <v>8199</v>
      </c>
      <c r="M1262" s="14" t="s">
        <v>8199</v>
      </c>
      <c r="N1262" s="14" t="s">
        <v>8199</v>
      </c>
      <c r="O1262" s="14" t="s">
        <v>8199</v>
      </c>
    </row>
    <row r="1263" spans="1:15" x14ac:dyDescent="0.25">
      <c r="A1263">
        <v>100</v>
      </c>
      <c r="B1263">
        <v>61850</v>
      </c>
      <c r="C1263">
        <v>4</v>
      </c>
      <c r="D1263" t="s">
        <v>1547</v>
      </c>
      <c r="E1263" s="3">
        <v>102.5</v>
      </c>
      <c r="F1263">
        <v>270</v>
      </c>
      <c r="G1263" s="2" t="s">
        <v>650</v>
      </c>
      <c r="I1263" s="2" t="s">
        <v>650</v>
      </c>
      <c r="J1263" s="14" t="s">
        <v>8199</v>
      </c>
      <c r="K1263" s="14" t="s">
        <v>8199</v>
      </c>
      <c r="L1263" s="14" t="s">
        <v>8199</v>
      </c>
      <c r="M1263" s="14" t="s">
        <v>8199</v>
      </c>
      <c r="N1263" s="14" t="s">
        <v>8199</v>
      </c>
      <c r="O1263" s="14" t="s">
        <v>8199</v>
      </c>
    </row>
    <row r="1264" spans="1:15" x14ac:dyDescent="0.25">
      <c r="A1264">
        <v>100</v>
      </c>
      <c r="B1264">
        <v>61875</v>
      </c>
      <c r="C1264">
        <v>1</v>
      </c>
      <c r="D1264" t="s">
        <v>1548</v>
      </c>
      <c r="E1264" s="3">
        <v>1456.5</v>
      </c>
      <c r="F1264">
        <v>278</v>
      </c>
      <c r="G1264" s="2" t="s">
        <v>1549</v>
      </c>
      <c r="H1264" s="2" t="s">
        <v>1549</v>
      </c>
      <c r="I1264" s="2" t="s">
        <v>1549</v>
      </c>
      <c r="J1264" s="14" t="s">
        <v>8199</v>
      </c>
      <c r="K1264" s="14" t="s">
        <v>8199</v>
      </c>
      <c r="L1264" s="14" t="s">
        <v>8199</v>
      </c>
      <c r="M1264" s="14" t="s">
        <v>8199</v>
      </c>
      <c r="N1264" s="14" t="s">
        <v>8199</v>
      </c>
      <c r="O1264" s="14" t="s">
        <v>8199</v>
      </c>
    </row>
    <row r="1265" spans="1:15" x14ac:dyDescent="0.25">
      <c r="A1265">
        <v>100</v>
      </c>
      <c r="B1265">
        <v>61900</v>
      </c>
      <c r="C1265">
        <v>7</v>
      </c>
      <c r="D1265" t="s">
        <v>1550</v>
      </c>
      <c r="E1265" s="3">
        <v>3.5</v>
      </c>
      <c r="F1265">
        <v>270</v>
      </c>
      <c r="G1265" s="2" t="s">
        <v>528</v>
      </c>
      <c r="I1265" s="2" t="s">
        <v>528</v>
      </c>
      <c r="J1265" s="14" t="s">
        <v>8199</v>
      </c>
      <c r="K1265" s="14" t="s">
        <v>8199</v>
      </c>
      <c r="L1265" s="14" t="s">
        <v>8199</v>
      </c>
      <c r="M1265" s="14" t="s">
        <v>8199</v>
      </c>
      <c r="N1265" s="14" t="s">
        <v>8199</v>
      </c>
      <c r="O1265" s="14" t="s">
        <v>8199</v>
      </c>
    </row>
    <row r="1266" spans="1:15" x14ac:dyDescent="0.25">
      <c r="A1266">
        <v>100</v>
      </c>
      <c r="B1266">
        <v>61910</v>
      </c>
      <c r="C1266">
        <v>6</v>
      </c>
      <c r="D1266" t="s">
        <v>1551</v>
      </c>
      <c r="E1266" s="3">
        <v>3.5</v>
      </c>
      <c r="F1266">
        <v>270</v>
      </c>
      <c r="G1266" s="2" t="s">
        <v>650</v>
      </c>
      <c r="I1266" s="2" t="s">
        <v>650</v>
      </c>
      <c r="J1266" s="14" t="s">
        <v>8199</v>
      </c>
      <c r="K1266" s="14" t="s">
        <v>8199</v>
      </c>
      <c r="L1266" s="14" t="s">
        <v>8199</v>
      </c>
      <c r="M1266" s="14" t="s">
        <v>8199</v>
      </c>
      <c r="N1266" s="14" t="s">
        <v>8199</v>
      </c>
      <c r="O1266" s="14" t="s">
        <v>8199</v>
      </c>
    </row>
    <row r="1267" spans="1:15" x14ac:dyDescent="0.25">
      <c r="A1267">
        <v>100</v>
      </c>
      <c r="B1267">
        <v>61935</v>
      </c>
      <c r="C1267">
        <v>3</v>
      </c>
      <c r="D1267" t="s">
        <v>1552</v>
      </c>
      <c r="E1267" s="3">
        <v>4.5</v>
      </c>
      <c r="F1267">
        <v>270</v>
      </c>
      <c r="G1267" s="2" t="s">
        <v>650</v>
      </c>
      <c r="I1267" s="2" t="s">
        <v>650</v>
      </c>
      <c r="J1267" s="14" t="s">
        <v>8199</v>
      </c>
      <c r="K1267" s="14" t="s">
        <v>8199</v>
      </c>
      <c r="L1267" s="14" t="s">
        <v>8199</v>
      </c>
      <c r="M1267" s="14" t="s">
        <v>8199</v>
      </c>
      <c r="N1267" s="14" t="s">
        <v>8199</v>
      </c>
      <c r="O1267" s="14" t="s">
        <v>8199</v>
      </c>
    </row>
    <row r="1268" spans="1:15" x14ac:dyDescent="0.25">
      <c r="A1268">
        <v>100</v>
      </c>
      <c r="B1268">
        <v>61937</v>
      </c>
      <c r="C1268">
        <v>9</v>
      </c>
      <c r="D1268" t="s">
        <v>1553</v>
      </c>
      <c r="E1268" s="3">
        <v>572</v>
      </c>
      <c r="F1268">
        <v>278</v>
      </c>
      <c r="G1268" s="2" t="s">
        <v>971</v>
      </c>
      <c r="H1268" s="2" t="s">
        <v>971</v>
      </c>
      <c r="I1268" s="2" t="s">
        <v>971</v>
      </c>
      <c r="J1268" s="14" t="s">
        <v>8199</v>
      </c>
      <c r="K1268" s="14" t="s">
        <v>8199</v>
      </c>
      <c r="L1268" s="14" t="s">
        <v>8199</v>
      </c>
      <c r="M1268" s="14" t="s">
        <v>8199</v>
      </c>
      <c r="N1268" s="14" t="s">
        <v>8199</v>
      </c>
      <c r="O1268" s="14" t="s">
        <v>8199</v>
      </c>
    </row>
    <row r="1269" spans="1:15" x14ac:dyDescent="0.25">
      <c r="A1269">
        <v>100</v>
      </c>
      <c r="B1269">
        <v>61938</v>
      </c>
      <c r="C1269">
        <v>7</v>
      </c>
      <c r="D1269" t="s">
        <v>1554</v>
      </c>
      <c r="E1269" s="3">
        <v>1001</v>
      </c>
      <c r="F1269">
        <v>278</v>
      </c>
      <c r="G1269" s="2" t="s">
        <v>971</v>
      </c>
      <c r="H1269" s="2" t="s">
        <v>971</v>
      </c>
      <c r="I1269" s="2" t="s">
        <v>971</v>
      </c>
      <c r="J1269" s="14" t="s">
        <v>8199</v>
      </c>
      <c r="K1269" s="14" t="s">
        <v>8199</v>
      </c>
      <c r="L1269" s="14" t="s">
        <v>8199</v>
      </c>
      <c r="M1269" s="14" t="s">
        <v>8199</v>
      </c>
      <c r="N1269" s="14" t="s">
        <v>8199</v>
      </c>
      <c r="O1269" s="14" t="s">
        <v>8199</v>
      </c>
    </row>
    <row r="1270" spans="1:15" x14ac:dyDescent="0.25">
      <c r="A1270">
        <v>100</v>
      </c>
      <c r="B1270">
        <v>61940</v>
      </c>
      <c r="C1270">
        <v>3</v>
      </c>
      <c r="D1270" t="s">
        <v>1555</v>
      </c>
      <c r="E1270" s="3">
        <v>2263</v>
      </c>
      <c r="F1270">
        <v>278</v>
      </c>
      <c r="G1270" s="2" t="s">
        <v>650</v>
      </c>
      <c r="H1270" s="2" t="s">
        <v>1299</v>
      </c>
      <c r="I1270" s="2" t="s">
        <v>1299</v>
      </c>
      <c r="J1270" s="14" t="s">
        <v>8199</v>
      </c>
      <c r="K1270" s="14" t="s">
        <v>8199</v>
      </c>
      <c r="L1270" s="14" t="s">
        <v>8199</v>
      </c>
      <c r="M1270" s="14" t="s">
        <v>8199</v>
      </c>
      <c r="N1270" s="14" t="s">
        <v>8199</v>
      </c>
      <c r="O1270" s="14" t="s">
        <v>8199</v>
      </c>
    </row>
    <row r="1271" spans="1:15" x14ac:dyDescent="0.25">
      <c r="A1271">
        <v>100</v>
      </c>
      <c r="B1271">
        <v>61960</v>
      </c>
      <c r="C1271">
        <v>1</v>
      </c>
      <c r="D1271" t="s">
        <v>1556</v>
      </c>
      <c r="E1271" s="3">
        <v>67.5</v>
      </c>
      <c r="F1271">
        <v>270</v>
      </c>
      <c r="G1271" s="2" t="s">
        <v>528</v>
      </c>
      <c r="I1271" s="2" t="s">
        <v>528</v>
      </c>
      <c r="J1271" s="14" t="s">
        <v>8199</v>
      </c>
      <c r="K1271" s="14" t="s">
        <v>8199</v>
      </c>
      <c r="L1271" s="14" t="s">
        <v>8199</v>
      </c>
      <c r="M1271" s="14" t="s">
        <v>8199</v>
      </c>
      <c r="N1271" s="14" t="s">
        <v>8199</v>
      </c>
      <c r="O1271" s="14" t="s">
        <v>8199</v>
      </c>
    </row>
    <row r="1272" spans="1:15" x14ac:dyDescent="0.25">
      <c r="A1272">
        <v>100</v>
      </c>
      <c r="B1272">
        <v>61975</v>
      </c>
      <c r="C1272">
        <v>9</v>
      </c>
      <c r="D1272" t="s">
        <v>1557</v>
      </c>
      <c r="E1272" s="3">
        <v>80.5</v>
      </c>
      <c r="F1272">
        <v>270</v>
      </c>
      <c r="G1272" s="2" t="s">
        <v>650</v>
      </c>
      <c r="I1272" s="2" t="s">
        <v>650</v>
      </c>
      <c r="J1272" s="14" t="s">
        <v>8199</v>
      </c>
      <c r="K1272" s="14" t="s">
        <v>8199</v>
      </c>
      <c r="L1272" s="14" t="s">
        <v>8199</v>
      </c>
      <c r="M1272" s="14" t="s">
        <v>8199</v>
      </c>
      <c r="N1272" s="14" t="s">
        <v>8199</v>
      </c>
      <c r="O1272" s="14" t="s">
        <v>8199</v>
      </c>
    </row>
    <row r="1273" spans="1:15" x14ac:dyDescent="0.25">
      <c r="A1273">
        <v>100</v>
      </c>
      <c r="B1273">
        <v>61990</v>
      </c>
      <c r="C1273">
        <v>8</v>
      </c>
      <c r="D1273" t="s">
        <v>1558</v>
      </c>
      <c r="E1273" s="3">
        <v>8470</v>
      </c>
      <c r="F1273">
        <v>278</v>
      </c>
      <c r="G1273" s="2" t="s">
        <v>650</v>
      </c>
      <c r="H1273" s="2" t="s">
        <v>1448</v>
      </c>
      <c r="I1273" s="2" t="s">
        <v>1448</v>
      </c>
      <c r="J1273" s="14" t="s">
        <v>8199</v>
      </c>
      <c r="K1273" s="14" t="s">
        <v>8199</v>
      </c>
      <c r="L1273" s="14" t="s">
        <v>8199</v>
      </c>
      <c r="M1273" s="14" t="s">
        <v>8199</v>
      </c>
      <c r="N1273" s="14" t="s">
        <v>8199</v>
      </c>
      <c r="O1273" s="14" t="s">
        <v>8199</v>
      </c>
    </row>
    <row r="1274" spans="1:15" x14ac:dyDescent="0.25">
      <c r="A1274">
        <v>100</v>
      </c>
      <c r="B1274">
        <v>62000</v>
      </c>
      <c r="C1274">
        <v>5</v>
      </c>
      <c r="D1274" t="s">
        <v>1559</v>
      </c>
      <c r="E1274" s="3">
        <v>96</v>
      </c>
      <c r="F1274">
        <v>270</v>
      </c>
      <c r="G1274" s="2" t="s">
        <v>528</v>
      </c>
      <c r="I1274" s="2" t="s">
        <v>528</v>
      </c>
      <c r="J1274" s="14" t="s">
        <v>8199</v>
      </c>
      <c r="K1274" s="14" t="s">
        <v>8199</v>
      </c>
      <c r="L1274" s="14" t="s">
        <v>8199</v>
      </c>
      <c r="M1274" s="14" t="s">
        <v>8199</v>
      </c>
      <c r="N1274" s="14" t="s">
        <v>8199</v>
      </c>
      <c r="O1274" s="14" t="s">
        <v>8199</v>
      </c>
    </row>
    <row r="1275" spans="1:15" x14ac:dyDescent="0.25">
      <c r="A1275">
        <v>100</v>
      </c>
      <c r="B1275">
        <v>62020</v>
      </c>
      <c r="C1275">
        <v>3</v>
      </c>
      <c r="D1275" t="s">
        <v>1560</v>
      </c>
      <c r="E1275" s="3">
        <v>8</v>
      </c>
      <c r="F1275">
        <v>270</v>
      </c>
      <c r="G1275" s="2" t="s">
        <v>528</v>
      </c>
      <c r="H1275" s="2"/>
      <c r="I1275" s="2" t="s">
        <v>528</v>
      </c>
      <c r="J1275" s="14" t="s">
        <v>8199</v>
      </c>
      <c r="K1275" s="14" t="s">
        <v>8199</v>
      </c>
      <c r="L1275" s="14" t="s">
        <v>8199</v>
      </c>
      <c r="M1275" s="14" t="s">
        <v>8199</v>
      </c>
      <c r="N1275" s="14" t="s">
        <v>8199</v>
      </c>
      <c r="O1275" s="14" t="s">
        <v>8199</v>
      </c>
    </row>
    <row r="1276" spans="1:15" x14ac:dyDescent="0.25">
      <c r="A1276">
        <v>100</v>
      </c>
      <c r="B1276">
        <v>62050</v>
      </c>
      <c r="C1276">
        <v>0</v>
      </c>
      <c r="D1276" t="s">
        <v>1561</v>
      </c>
      <c r="E1276" s="3">
        <v>40</v>
      </c>
      <c r="F1276">
        <v>270</v>
      </c>
      <c r="G1276" s="2" t="s">
        <v>528</v>
      </c>
      <c r="I1276" s="2" t="s">
        <v>528</v>
      </c>
      <c r="J1276" s="14" t="s">
        <v>8199</v>
      </c>
      <c r="K1276" s="14" t="s">
        <v>8199</v>
      </c>
      <c r="L1276" s="14" t="s">
        <v>8199</v>
      </c>
      <c r="M1276" s="14" t="s">
        <v>8199</v>
      </c>
      <c r="N1276" s="14" t="s">
        <v>8199</v>
      </c>
      <c r="O1276" s="14" t="s">
        <v>8199</v>
      </c>
    </row>
    <row r="1277" spans="1:15" x14ac:dyDescent="0.25">
      <c r="A1277">
        <v>100</v>
      </c>
      <c r="B1277">
        <v>62075</v>
      </c>
      <c r="C1277">
        <v>7</v>
      </c>
      <c r="D1277" t="s">
        <v>1562</v>
      </c>
      <c r="E1277" s="3">
        <v>1472</v>
      </c>
      <c r="F1277">
        <v>274</v>
      </c>
      <c r="G1277" s="2" t="s">
        <v>650</v>
      </c>
      <c r="H1277" s="2" t="s">
        <v>1299</v>
      </c>
      <c r="I1277" s="2" t="s">
        <v>650</v>
      </c>
      <c r="J1277" s="14" t="s">
        <v>8199</v>
      </c>
      <c r="K1277" s="14" t="s">
        <v>8199</v>
      </c>
      <c r="L1277" s="14" t="s">
        <v>8199</v>
      </c>
      <c r="M1277" s="14" t="s">
        <v>8199</v>
      </c>
      <c r="N1277" s="14" t="s">
        <v>8199</v>
      </c>
      <c r="O1277" s="14" t="s">
        <v>8199</v>
      </c>
    </row>
    <row r="1278" spans="1:15" x14ac:dyDescent="0.25">
      <c r="A1278">
        <v>100</v>
      </c>
      <c r="B1278">
        <v>62100</v>
      </c>
      <c r="C1278">
        <v>3</v>
      </c>
      <c r="D1278" t="s">
        <v>1563</v>
      </c>
      <c r="E1278" s="3">
        <v>26.5</v>
      </c>
      <c r="F1278">
        <v>270</v>
      </c>
      <c r="G1278" s="2" t="s">
        <v>528</v>
      </c>
      <c r="I1278" s="2" t="s">
        <v>528</v>
      </c>
      <c r="J1278" s="14" t="s">
        <v>8199</v>
      </c>
      <c r="K1278" s="14" t="s">
        <v>8199</v>
      </c>
      <c r="L1278" s="14" t="s">
        <v>8199</v>
      </c>
      <c r="M1278" s="14" t="s">
        <v>8199</v>
      </c>
      <c r="N1278" s="14" t="s">
        <v>8199</v>
      </c>
      <c r="O1278" s="14" t="s">
        <v>8199</v>
      </c>
    </row>
    <row r="1279" spans="1:15" x14ac:dyDescent="0.25">
      <c r="A1279">
        <v>100</v>
      </c>
      <c r="B1279">
        <v>62105</v>
      </c>
      <c r="C1279">
        <v>2</v>
      </c>
      <c r="D1279" t="s">
        <v>1564</v>
      </c>
      <c r="E1279" s="3">
        <v>24.5</v>
      </c>
      <c r="F1279">
        <v>270</v>
      </c>
      <c r="G1279" s="2" t="s">
        <v>528</v>
      </c>
      <c r="I1279" s="2" t="s">
        <v>528</v>
      </c>
      <c r="J1279" s="14" t="s">
        <v>8199</v>
      </c>
      <c r="K1279" s="14" t="s">
        <v>8199</v>
      </c>
      <c r="L1279" s="14" t="s">
        <v>8199</v>
      </c>
      <c r="M1279" s="14" t="s">
        <v>8199</v>
      </c>
      <c r="N1279" s="14" t="s">
        <v>8199</v>
      </c>
      <c r="O1279" s="14" t="s">
        <v>8199</v>
      </c>
    </row>
    <row r="1280" spans="1:15" x14ac:dyDescent="0.25">
      <c r="A1280">
        <v>100</v>
      </c>
      <c r="B1280">
        <v>62200</v>
      </c>
      <c r="C1280">
        <v>1</v>
      </c>
      <c r="D1280" t="s">
        <v>1565</v>
      </c>
      <c r="E1280" s="3">
        <v>142</v>
      </c>
      <c r="F1280">
        <v>278</v>
      </c>
      <c r="G1280" s="2" t="s">
        <v>1566</v>
      </c>
      <c r="H1280" s="2" t="s">
        <v>1566</v>
      </c>
      <c r="I1280" s="2" t="s">
        <v>1566</v>
      </c>
      <c r="J1280" s="14" t="s">
        <v>8199</v>
      </c>
      <c r="K1280" s="14" t="s">
        <v>8199</v>
      </c>
      <c r="L1280" s="14" t="s">
        <v>8199</v>
      </c>
      <c r="M1280" s="14" t="s">
        <v>8199</v>
      </c>
      <c r="N1280" s="14" t="s">
        <v>8199</v>
      </c>
      <c r="O1280" s="14" t="s">
        <v>8199</v>
      </c>
    </row>
    <row r="1281" spans="1:15" x14ac:dyDescent="0.25">
      <c r="A1281">
        <v>100</v>
      </c>
      <c r="B1281">
        <v>62210</v>
      </c>
      <c r="C1281">
        <v>0</v>
      </c>
      <c r="D1281" t="s">
        <v>1567</v>
      </c>
      <c r="E1281" s="3">
        <v>322.5</v>
      </c>
      <c r="F1281">
        <v>270</v>
      </c>
      <c r="G1281" s="2" t="s">
        <v>650</v>
      </c>
      <c r="I1281" s="2" t="s">
        <v>650</v>
      </c>
      <c r="J1281" s="14" t="s">
        <v>8199</v>
      </c>
      <c r="K1281" s="14" t="s">
        <v>8199</v>
      </c>
      <c r="L1281" s="14" t="s">
        <v>8199</v>
      </c>
      <c r="M1281" s="14" t="s">
        <v>8199</v>
      </c>
      <c r="N1281" s="14" t="s">
        <v>8199</v>
      </c>
      <c r="O1281" s="14" t="s">
        <v>8199</v>
      </c>
    </row>
    <row r="1282" spans="1:15" x14ac:dyDescent="0.25">
      <c r="A1282">
        <v>100</v>
      </c>
      <c r="B1282">
        <v>62225</v>
      </c>
      <c r="C1282">
        <v>8</v>
      </c>
      <c r="D1282" t="s">
        <v>1568</v>
      </c>
      <c r="E1282" s="3">
        <v>141</v>
      </c>
      <c r="F1282">
        <v>270</v>
      </c>
      <c r="G1282" s="2" t="s">
        <v>528</v>
      </c>
      <c r="I1282" s="2" t="s">
        <v>528</v>
      </c>
      <c r="J1282" s="14" t="s">
        <v>8199</v>
      </c>
      <c r="K1282" s="14" t="s">
        <v>8199</v>
      </c>
      <c r="L1282" s="14" t="s">
        <v>8199</v>
      </c>
      <c r="M1282" s="14" t="s">
        <v>8199</v>
      </c>
      <c r="N1282" s="14" t="s">
        <v>8199</v>
      </c>
      <c r="O1282" s="14" t="s">
        <v>8199</v>
      </c>
    </row>
    <row r="1283" spans="1:15" x14ac:dyDescent="0.25">
      <c r="A1283">
        <v>100</v>
      </c>
      <c r="B1283">
        <v>62230</v>
      </c>
      <c r="C1283">
        <v>8</v>
      </c>
      <c r="D1283" t="s">
        <v>1569</v>
      </c>
      <c r="E1283" s="3">
        <v>13.5</v>
      </c>
      <c r="F1283">
        <v>270</v>
      </c>
      <c r="G1283" s="2" t="s">
        <v>528</v>
      </c>
      <c r="I1283" s="2" t="s">
        <v>528</v>
      </c>
      <c r="J1283" s="14" t="s">
        <v>8199</v>
      </c>
      <c r="K1283" s="14" t="s">
        <v>8199</v>
      </c>
      <c r="L1283" s="14" t="s">
        <v>8199</v>
      </c>
      <c r="M1283" s="14" t="s">
        <v>8199</v>
      </c>
      <c r="N1283" s="14" t="s">
        <v>8199</v>
      </c>
      <c r="O1283" s="14" t="s">
        <v>8199</v>
      </c>
    </row>
    <row r="1284" spans="1:15" x14ac:dyDescent="0.25">
      <c r="A1284">
        <v>100</v>
      </c>
      <c r="B1284">
        <v>62250</v>
      </c>
      <c r="C1284">
        <v>6</v>
      </c>
      <c r="D1284" t="s">
        <v>1570</v>
      </c>
      <c r="E1284" s="3">
        <v>133.5</v>
      </c>
      <c r="F1284">
        <v>270</v>
      </c>
      <c r="G1284" s="2" t="s">
        <v>528</v>
      </c>
      <c r="I1284" s="2" t="s">
        <v>528</v>
      </c>
      <c r="J1284" s="14" t="s">
        <v>8199</v>
      </c>
      <c r="K1284" s="14" t="s">
        <v>8199</v>
      </c>
      <c r="L1284" s="14" t="s">
        <v>8199</v>
      </c>
      <c r="M1284" s="14" t="s">
        <v>8199</v>
      </c>
      <c r="N1284" s="14" t="s">
        <v>8199</v>
      </c>
      <c r="O1284" s="14" t="s">
        <v>8199</v>
      </c>
    </row>
    <row r="1285" spans="1:15" x14ac:dyDescent="0.25">
      <c r="A1285">
        <v>100</v>
      </c>
      <c r="B1285">
        <v>62290</v>
      </c>
      <c r="C1285">
        <v>2</v>
      </c>
      <c r="D1285" t="s">
        <v>1571</v>
      </c>
      <c r="E1285" s="3">
        <v>107</v>
      </c>
      <c r="F1285">
        <v>270</v>
      </c>
      <c r="G1285" s="2" t="s">
        <v>528</v>
      </c>
      <c r="I1285" s="2" t="s">
        <v>528</v>
      </c>
      <c r="J1285" s="14" t="s">
        <v>8199</v>
      </c>
      <c r="K1285" s="14" t="s">
        <v>8199</v>
      </c>
      <c r="L1285" s="14" t="s">
        <v>8199</v>
      </c>
      <c r="M1285" s="14" t="s">
        <v>8199</v>
      </c>
      <c r="N1285" s="14" t="s">
        <v>8199</v>
      </c>
      <c r="O1285" s="14" t="s">
        <v>8199</v>
      </c>
    </row>
    <row r="1286" spans="1:15" x14ac:dyDescent="0.25">
      <c r="A1286">
        <v>100</v>
      </c>
      <c r="B1286">
        <v>62300</v>
      </c>
      <c r="C1286">
        <v>9</v>
      </c>
      <c r="D1286" t="s">
        <v>1572</v>
      </c>
      <c r="E1286" s="3">
        <v>15.5</v>
      </c>
      <c r="F1286">
        <v>270</v>
      </c>
      <c r="G1286" s="2" t="s">
        <v>528</v>
      </c>
      <c r="I1286" s="2" t="s">
        <v>528</v>
      </c>
      <c r="J1286" s="14" t="s">
        <v>8199</v>
      </c>
      <c r="K1286" s="14" t="s">
        <v>8199</v>
      </c>
      <c r="L1286" s="14" t="s">
        <v>8199</v>
      </c>
      <c r="M1286" s="14" t="s">
        <v>8199</v>
      </c>
      <c r="N1286" s="14" t="s">
        <v>8199</v>
      </c>
      <c r="O1286" s="14" t="s">
        <v>8199</v>
      </c>
    </row>
    <row r="1287" spans="1:15" x14ac:dyDescent="0.25">
      <c r="A1287">
        <v>100</v>
      </c>
      <c r="B1287">
        <v>62325</v>
      </c>
      <c r="C1287">
        <v>6</v>
      </c>
      <c r="D1287" t="s">
        <v>1573</v>
      </c>
      <c r="E1287" s="3">
        <v>186</v>
      </c>
      <c r="F1287">
        <v>270</v>
      </c>
      <c r="G1287" s="2" t="s">
        <v>650</v>
      </c>
      <c r="I1287" s="2" t="s">
        <v>650</v>
      </c>
      <c r="J1287" s="14" t="s">
        <v>8199</v>
      </c>
      <c r="K1287" s="14" t="s">
        <v>8199</v>
      </c>
      <c r="L1287" s="14" t="s">
        <v>8199</v>
      </c>
      <c r="M1287" s="14" t="s">
        <v>8199</v>
      </c>
      <c r="N1287" s="14" t="s">
        <v>8199</v>
      </c>
      <c r="O1287" s="14" t="s">
        <v>8199</v>
      </c>
    </row>
    <row r="1288" spans="1:15" x14ac:dyDescent="0.25">
      <c r="A1288">
        <v>100</v>
      </c>
      <c r="B1288">
        <v>62343</v>
      </c>
      <c r="C1288">
        <v>9</v>
      </c>
      <c r="D1288" t="s">
        <v>1574</v>
      </c>
      <c r="E1288" s="3">
        <v>10</v>
      </c>
      <c r="F1288">
        <v>270</v>
      </c>
      <c r="G1288" s="2" t="s">
        <v>528</v>
      </c>
      <c r="I1288" s="2" t="s">
        <v>528</v>
      </c>
      <c r="J1288" s="14" t="s">
        <v>8199</v>
      </c>
      <c r="K1288" s="14" t="s">
        <v>8199</v>
      </c>
      <c r="L1288" s="14" t="s">
        <v>8199</v>
      </c>
      <c r="M1288" s="14" t="s">
        <v>8199</v>
      </c>
      <c r="N1288" s="14" t="s">
        <v>8199</v>
      </c>
      <c r="O1288" s="14" t="s">
        <v>8199</v>
      </c>
    </row>
    <row r="1289" spans="1:15" x14ac:dyDescent="0.25">
      <c r="A1289">
        <v>100</v>
      </c>
      <c r="B1289">
        <v>62344</v>
      </c>
      <c r="C1289">
        <v>7</v>
      </c>
      <c r="D1289" t="s">
        <v>1575</v>
      </c>
      <c r="E1289" s="3">
        <v>10</v>
      </c>
      <c r="F1289">
        <v>270</v>
      </c>
      <c r="G1289" s="2" t="s">
        <v>528</v>
      </c>
      <c r="H1289" s="2"/>
      <c r="I1289" s="2" t="s">
        <v>528</v>
      </c>
      <c r="J1289" s="14" t="s">
        <v>8199</v>
      </c>
      <c r="K1289" s="14" t="s">
        <v>8199</v>
      </c>
      <c r="L1289" s="14" t="s">
        <v>8199</v>
      </c>
      <c r="M1289" s="14" t="s">
        <v>8199</v>
      </c>
      <c r="N1289" s="14" t="s">
        <v>8199</v>
      </c>
      <c r="O1289" s="14" t="s">
        <v>8199</v>
      </c>
    </row>
    <row r="1290" spans="1:15" x14ac:dyDescent="0.25">
      <c r="A1290">
        <v>100</v>
      </c>
      <c r="B1290">
        <v>62350</v>
      </c>
      <c r="C1290">
        <v>4</v>
      </c>
      <c r="D1290" t="s">
        <v>1576</v>
      </c>
      <c r="E1290" s="3">
        <v>8</v>
      </c>
      <c r="F1290">
        <v>270</v>
      </c>
      <c r="G1290" s="2" t="s">
        <v>650</v>
      </c>
      <c r="I1290" s="2" t="s">
        <v>650</v>
      </c>
      <c r="J1290" s="14" t="s">
        <v>8199</v>
      </c>
      <c r="K1290" s="14" t="s">
        <v>8199</v>
      </c>
      <c r="L1290" s="14" t="s">
        <v>8199</v>
      </c>
      <c r="M1290" s="14" t="s">
        <v>8199</v>
      </c>
      <c r="N1290" s="14" t="s">
        <v>8199</v>
      </c>
      <c r="O1290" s="14" t="s">
        <v>8199</v>
      </c>
    </row>
    <row r="1291" spans="1:15" x14ac:dyDescent="0.25">
      <c r="A1291">
        <v>100</v>
      </c>
      <c r="B1291">
        <v>62351</v>
      </c>
      <c r="C1291">
        <v>2</v>
      </c>
      <c r="D1291" t="s">
        <v>1577</v>
      </c>
      <c r="E1291" s="3">
        <v>74</v>
      </c>
      <c r="F1291">
        <v>270</v>
      </c>
      <c r="G1291" s="2" t="s">
        <v>528</v>
      </c>
      <c r="I1291" s="2" t="s">
        <v>528</v>
      </c>
      <c r="J1291" s="14" t="s">
        <v>8199</v>
      </c>
      <c r="K1291" s="14" t="s">
        <v>8199</v>
      </c>
      <c r="L1291" s="14" t="s">
        <v>8199</v>
      </c>
      <c r="M1291" s="14" t="s">
        <v>8199</v>
      </c>
      <c r="N1291" s="14" t="s">
        <v>8199</v>
      </c>
      <c r="O1291" s="14" t="s">
        <v>8199</v>
      </c>
    </row>
    <row r="1292" spans="1:15" x14ac:dyDescent="0.25">
      <c r="A1292">
        <v>100</v>
      </c>
      <c r="B1292">
        <v>62355</v>
      </c>
      <c r="C1292">
        <v>3</v>
      </c>
      <c r="D1292" t="s">
        <v>1578</v>
      </c>
      <c r="E1292" s="3">
        <v>21</v>
      </c>
      <c r="F1292">
        <v>270</v>
      </c>
      <c r="G1292" s="2" t="s">
        <v>650</v>
      </c>
      <c r="I1292" s="2" t="s">
        <v>650</v>
      </c>
      <c r="J1292" s="14" t="s">
        <v>8199</v>
      </c>
      <c r="K1292" s="14" t="s">
        <v>8199</v>
      </c>
      <c r="L1292" s="14" t="s">
        <v>8199</v>
      </c>
      <c r="M1292" s="14" t="s">
        <v>8199</v>
      </c>
      <c r="N1292" s="14" t="s">
        <v>8199</v>
      </c>
      <c r="O1292" s="14" t="s">
        <v>8199</v>
      </c>
    </row>
    <row r="1293" spans="1:15" x14ac:dyDescent="0.25">
      <c r="A1293">
        <v>100</v>
      </c>
      <c r="B1293">
        <v>62400</v>
      </c>
      <c r="C1293">
        <v>7</v>
      </c>
      <c r="D1293" t="s">
        <v>1579</v>
      </c>
      <c r="E1293" s="3">
        <v>3.5</v>
      </c>
      <c r="F1293">
        <v>270</v>
      </c>
      <c r="G1293" s="2" t="s">
        <v>650</v>
      </c>
      <c r="I1293" s="2" t="s">
        <v>650</v>
      </c>
      <c r="J1293" s="14" t="s">
        <v>8199</v>
      </c>
      <c r="K1293" s="14" t="s">
        <v>8199</v>
      </c>
      <c r="L1293" s="14" t="s">
        <v>8199</v>
      </c>
      <c r="M1293" s="14" t="s">
        <v>8199</v>
      </c>
      <c r="N1293" s="14" t="s">
        <v>8199</v>
      </c>
      <c r="O1293" s="14" t="s">
        <v>8199</v>
      </c>
    </row>
    <row r="1294" spans="1:15" x14ac:dyDescent="0.25">
      <c r="A1294">
        <v>100</v>
      </c>
      <c r="B1294">
        <v>62450</v>
      </c>
      <c r="C1294">
        <v>2</v>
      </c>
      <c r="D1294" t="s">
        <v>1580</v>
      </c>
      <c r="E1294" s="3">
        <v>3.5</v>
      </c>
      <c r="F1294">
        <v>270</v>
      </c>
      <c r="G1294" s="2" t="s">
        <v>650</v>
      </c>
      <c r="I1294" s="2" t="s">
        <v>650</v>
      </c>
      <c r="J1294" s="14" t="s">
        <v>8199</v>
      </c>
      <c r="K1294" s="14" t="s">
        <v>8199</v>
      </c>
      <c r="L1294" s="14" t="s">
        <v>8199</v>
      </c>
      <c r="M1294" s="14" t="s">
        <v>8199</v>
      </c>
      <c r="N1294" s="14" t="s">
        <v>8199</v>
      </c>
      <c r="O1294" s="14" t="s">
        <v>8199</v>
      </c>
    </row>
    <row r="1295" spans="1:15" x14ac:dyDescent="0.25">
      <c r="A1295">
        <v>100</v>
      </c>
      <c r="B1295">
        <v>62500</v>
      </c>
      <c r="C1295">
        <v>4</v>
      </c>
      <c r="D1295" t="s">
        <v>1581</v>
      </c>
      <c r="E1295" s="3">
        <v>12.5</v>
      </c>
      <c r="F1295">
        <v>270</v>
      </c>
      <c r="G1295" s="2" t="s">
        <v>650</v>
      </c>
      <c r="I1295" s="2" t="s">
        <v>650</v>
      </c>
      <c r="J1295" s="14" t="s">
        <v>8199</v>
      </c>
      <c r="K1295" s="14" t="s">
        <v>8199</v>
      </c>
      <c r="L1295" s="14" t="s">
        <v>8199</v>
      </c>
      <c r="M1295" s="14" t="s">
        <v>8199</v>
      </c>
      <c r="N1295" s="14" t="s">
        <v>8199</v>
      </c>
      <c r="O1295" s="14" t="s">
        <v>8199</v>
      </c>
    </row>
    <row r="1296" spans="1:15" x14ac:dyDescent="0.25">
      <c r="A1296">
        <v>100</v>
      </c>
      <c r="B1296">
        <v>62525</v>
      </c>
      <c r="C1296">
        <v>1</v>
      </c>
      <c r="D1296" t="s">
        <v>1582</v>
      </c>
      <c r="E1296" s="3">
        <v>8</v>
      </c>
      <c r="F1296">
        <v>270</v>
      </c>
      <c r="G1296" s="2" t="s">
        <v>1583</v>
      </c>
      <c r="H1296" s="2"/>
      <c r="I1296" s="2" t="s">
        <v>1583</v>
      </c>
      <c r="J1296" s="14" t="s">
        <v>8199</v>
      </c>
      <c r="K1296" s="14" t="s">
        <v>8199</v>
      </c>
      <c r="L1296" s="14" t="s">
        <v>8199</v>
      </c>
      <c r="M1296" s="14" t="s">
        <v>8199</v>
      </c>
      <c r="N1296" s="14" t="s">
        <v>8199</v>
      </c>
      <c r="O1296" s="14" t="s">
        <v>8199</v>
      </c>
    </row>
    <row r="1297" spans="1:15" x14ac:dyDescent="0.25">
      <c r="A1297">
        <v>100</v>
      </c>
      <c r="B1297">
        <v>62550</v>
      </c>
      <c r="C1297">
        <v>9</v>
      </c>
      <c r="D1297" t="s">
        <v>1584</v>
      </c>
      <c r="E1297" s="3">
        <v>3.5</v>
      </c>
      <c r="F1297">
        <v>270</v>
      </c>
      <c r="G1297" s="2" t="s">
        <v>650</v>
      </c>
      <c r="I1297" s="2" t="s">
        <v>650</v>
      </c>
      <c r="J1297" s="14" t="s">
        <v>8199</v>
      </c>
      <c r="K1297" s="14" t="s">
        <v>8199</v>
      </c>
      <c r="L1297" s="14" t="s">
        <v>8199</v>
      </c>
      <c r="M1297" s="14" t="s">
        <v>8199</v>
      </c>
      <c r="N1297" s="14" t="s">
        <v>8199</v>
      </c>
      <c r="O1297" s="14" t="s">
        <v>8199</v>
      </c>
    </row>
    <row r="1298" spans="1:15" x14ac:dyDescent="0.25">
      <c r="A1298">
        <v>100</v>
      </c>
      <c r="B1298">
        <v>62600</v>
      </c>
      <c r="C1298">
        <v>2</v>
      </c>
      <c r="D1298" t="s">
        <v>1585</v>
      </c>
      <c r="E1298" s="3">
        <v>3.5</v>
      </c>
      <c r="F1298">
        <v>270</v>
      </c>
      <c r="G1298" s="2" t="s">
        <v>650</v>
      </c>
      <c r="I1298" s="2" t="s">
        <v>650</v>
      </c>
      <c r="J1298" s="14" t="s">
        <v>8199</v>
      </c>
      <c r="K1298" s="14" t="s">
        <v>8199</v>
      </c>
      <c r="L1298" s="14" t="s">
        <v>8199</v>
      </c>
      <c r="M1298" s="14" t="s">
        <v>8199</v>
      </c>
      <c r="N1298" s="14" t="s">
        <v>8199</v>
      </c>
      <c r="O1298" s="14" t="s">
        <v>8199</v>
      </c>
    </row>
    <row r="1299" spans="1:15" x14ac:dyDescent="0.25">
      <c r="A1299">
        <v>100</v>
      </c>
      <c r="B1299">
        <v>62608</v>
      </c>
      <c r="C1299">
        <v>5</v>
      </c>
      <c r="D1299" t="s">
        <v>1586</v>
      </c>
      <c r="E1299" s="3">
        <v>34.5</v>
      </c>
      <c r="F1299">
        <v>270</v>
      </c>
      <c r="G1299" s="2" t="s">
        <v>650</v>
      </c>
      <c r="I1299" s="2" t="s">
        <v>650</v>
      </c>
      <c r="J1299" s="14" t="s">
        <v>8199</v>
      </c>
      <c r="K1299" s="14" t="s">
        <v>8199</v>
      </c>
      <c r="L1299" s="14" t="s">
        <v>8199</v>
      </c>
      <c r="M1299" s="14" t="s">
        <v>8199</v>
      </c>
      <c r="N1299" s="14" t="s">
        <v>8199</v>
      </c>
      <c r="O1299" s="14" t="s">
        <v>8199</v>
      </c>
    </row>
    <row r="1300" spans="1:15" x14ac:dyDescent="0.25">
      <c r="A1300">
        <v>100</v>
      </c>
      <c r="B1300">
        <v>62625</v>
      </c>
      <c r="C1300">
        <v>9</v>
      </c>
      <c r="D1300" t="s">
        <v>1587</v>
      </c>
      <c r="E1300" s="3">
        <v>10</v>
      </c>
      <c r="F1300">
        <v>270</v>
      </c>
      <c r="G1300" s="2" t="s">
        <v>650</v>
      </c>
      <c r="I1300" s="2" t="s">
        <v>650</v>
      </c>
      <c r="J1300" s="14" t="s">
        <v>8199</v>
      </c>
      <c r="K1300" s="14" t="s">
        <v>8199</v>
      </c>
      <c r="L1300" s="14" t="s">
        <v>8199</v>
      </c>
      <c r="M1300" s="14" t="s">
        <v>8199</v>
      </c>
      <c r="N1300" s="14" t="s">
        <v>8199</v>
      </c>
      <c r="O1300" s="14" t="s">
        <v>8199</v>
      </c>
    </row>
    <row r="1301" spans="1:15" x14ac:dyDescent="0.25">
      <c r="A1301">
        <v>100</v>
      </c>
      <c r="B1301">
        <v>62630</v>
      </c>
      <c r="C1301">
        <v>9</v>
      </c>
      <c r="D1301" t="s">
        <v>1588</v>
      </c>
      <c r="E1301" s="3">
        <v>8</v>
      </c>
      <c r="F1301">
        <v>270</v>
      </c>
      <c r="G1301" s="2" t="s">
        <v>650</v>
      </c>
      <c r="I1301" s="2" t="s">
        <v>650</v>
      </c>
      <c r="J1301" s="14" t="s">
        <v>8199</v>
      </c>
      <c r="K1301" s="14" t="s">
        <v>8199</v>
      </c>
      <c r="L1301" s="14" t="s">
        <v>8199</v>
      </c>
      <c r="M1301" s="14" t="s">
        <v>8199</v>
      </c>
      <c r="N1301" s="14" t="s">
        <v>8199</v>
      </c>
      <c r="O1301" s="14" t="s">
        <v>8199</v>
      </c>
    </row>
    <row r="1302" spans="1:15" x14ac:dyDescent="0.25">
      <c r="A1302">
        <v>100</v>
      </c>
      <c r="B1302">
        <v>62650</v>
      </c>
      <c r="C1302">
        <v>7</v>
      </c>
      <c r="D1302" t="s">
        <v>1589</v>
      </c>
      <c r="E1302" s="3">
        <v>23.5</v>
      </c>
      <c r="F1302">
        <v>270</v>
      </c>
      <c r="G1302" s="2" t="s">
        <v>650</v>
      </c>
      <c r="I1302" s="2" t="s">
        <v>650</v>
      </c>
      <c r="J1302" s="14" t="s">
        <v>8199</v>
      </c>
      <c r="K1302" s="14" t="s">
        <v>8199</v>
      </c>
      <c r="L1302" s="14" t="s">
        <v>8199</v>
      </c>
      <c r="M1302" s="14" t="s">
        <v>8199</v>
      </c>
      <c r="N1302" s="14" t="s">
        <v>8199</v>
      </c>
      <c r="O1302" s="14" t="s">
        <v>8199</v>
      </c>
    </row>
    <row r="1303" spans="1:15" x14ac:dyDescent="0.25">
      <c r="A1303">
        <v>100</v>
      </c>
      <c r="B1303">
        <v>62700</v>
      </c>
      <c r="C1303">
        <v>0</v>
      </c>
      <c r="D1303" t="s">
        <v>1590</v>
      </c>
      <c r="E1303" s="3">
        <v>8</v>
      </c>
      <c r="F1303">
        <v>270</v>
      </c>
      <c r="G1303" s="2" t="s">
        <v>528</v>
      </c>
      <c r="I1303" s="2" t="s">
        <v>528</v>
      </c>
      <c r="J1303" s="14" t="s">
        <v>8199</v>
      </c>
      <c r="K1303" s="14" t="s">
        <v>8199</v>
      </c>
      <c r="L1303" s="14" t="s">
        <v>8199</v>
      </c>
      <c r="M1303" s="14" t="s">
        <v>8199</v>
      </c>
      <c r="N1303" s="14" t="s">
        <v>8199</v>
      </c>
      <c r="O1303" s="14" t="s">
        <v>8199</v>
      </c>
    </row>
    <row r="1304" spans="1:15" x14ac:dyDescent="0.25">
      <c r="A1304">
        <v>100</v>
      </c>
      <c r="B1304">
        <v>62750</v>
      </c>
      <c r="C1304">
        <v>5</v>
      </c>
      <c r="D1304" t="s">
        <v>1591</v>
      </c>
      <c r="E1304" s="3">
        <v>10</v>
      </c>
      <c r="F1304">
        <v>270</v>
      </c>
      <c r="G1304" s="2" t="s">
        <v>528</v>
      </c>
      <c r="I1304" s="2" t="s">
        <v>528</v>
      </c>
      <c r="J1304" s="14" t="s">
        <v>8199</v>
      </c>
      <c r="K1304" s="14" t="s">
        <v>8199</v>
      </c>
      <c r="L1304" s="14" t="s">
        <v>8199</v>
      </c>
      <c r="M1304" s="14" t="s">
        <v>8199</v>
      </c>
      <c r="N1304" s="14" t="s">
        <v>8199</v>
      </c>
      <c r="O1304" s="14" t="s">
        <v>8199</v>
      </c>
    </row>
    <row r="1305" spans="1:15" x14ac:dyDescent="0.25">
      <c r="A1305">
        <v>100</v>
      </c>
      <c r="B1305">
        <v>62760</v>
      </c>
      <c r="C1305">
        <v>4</v>
      </c>
      <c r="D1305" t="s">
        <v>1592</v>
      </c>
      <c r="E1305" s="3">
        <v>36.5</v>
      </c>
      <c r="F1305">
        <v>270</v>
      </c>
      <c r="G1305" s="2" t="s">
        <v>650</v>
      </c>
      <c r="I1305" s="2" t="s">
        <v>650</v>
      </c>
      <c r="J1305" s="14" t="s">
        <v>8199</v>
      </c>
      <c r="K1305" s="14" t="s">
        <v>8199</v>
      </c>
      <c r="L1305" s="14" t="s">
        <v>8199</v>
      </c>
      <c r="M1305" s="14" t="s">
        <v>8199</v>
      </c>
      <c r="N1305" s="14" t="s">
        <v>8199</v>
      </c>
      <c r="O1305" s="14" t="s">
        <v>8199</v>
      </c>
    </row>
    <row r="1306" spans="1:15" x14ac:dyDescent="0.25">
      <c r="A1306">
        <v>100</v>
      </c>
      <c r="B1306">
        <v>62780</v>
      </c>
      <c r="C1306">
        <v>2</v>
      </c>
      <c r="D1306" t="s">
        <v>1593</v>
      </c>
      <c r="E1306" s="3">
        <v>1779</v>
      </c>
      <c r="F1306">
        <v>272</v>
      </c>
      <c r="G1306" s="2" t="s">
        <v>650</v>
      </c>
      <c r="H1306" s="2"/>
      <c r="I1306" s="2" t="s">
        <v>940</v>
      </c>
      <c r="J1306" s="14" t="s">
        <v>8199</v>
      </c>
      <c r="K1306" s="14" t="s">
        <v>8199</v>
      </c>
      <c r="L1306" s="14" t="s">
        <v>8199</v>
      </c>
      <c r="M1306" s="14" t="s">
        <v>8199</v>
      </c>
      <c r="N1306" s="14" t="s">
        <v>8199</v>
      </c>
      <c r="O1306" s="14" t="s">
        <v>8199</v>
      </c>
    </row>
    <row r="1307" spans="1:15" x14ac:dyDescent="0.25">
      <c r="A1307">
        <v>100</v>
      </c>
      <c r="B1307">
        <v>62790</v>
      </c>
      <c r="C1307">
        <v>1</v>
      </c>
      <c r="D1307" t="s">
        <v>1594</v>
      </c>
      <c r="E1307" s="3">
        <v>496.5</v>
      </c>
      <c r="F1307">
        <v>272</v>
      </c>
      <c r="G1307" s="2" t="s">
        <v>650</v>
      </c>
      <c r="H1307" s="2"/>
      <c r="I1307" s="2" t="s">
        <v>940</v>
      </c>
      <c r="J1307" s="14" t="s">
        <v>8199</v>
      </c>
      <c r="K1307" s="14" t="s">
        <v>8199</v>
      </c>
      <c r="L1307" s="14" t="s">
        <v>8199</v>
      </c>
      <c r="M1307" s="14" t="s">
        <v>8199</v>
      </c>
      <c r="N1307" s="14" t="s">
        <v>8199</v>
      </c>
      <c r="O1307" s="14" t="s">
        <v>8199</v>
      </c>
    </row>
    <row r="1308" spans="1:15" x14ac:dyDescent="0.25">
      <c r="A1308">
        <v>100</v>
      </c>
      <c r="B1308">
        <v>62795</v>
      </c>
      <c r="C1308">
        <v>0</v>
      </c>
      <c r="D1308" t="s">
        <v>1595</v>
      </c>
      <c r="E1308" s="3">
        <v>54</v>
      </c>
      <c r="F1308">
        <v>270</v>
      </c>
      <c r="G1308" s="2" t="s">
        <v>528</v>
      </c>
      <c r="H1308" s="2"/>
      <c r="I1308" s="2" t="s">
        <v>528</v>
      </c>
      <c r="J1308" s="14" t="s">
        <v>8199</v>
      </c>
      <c r="K1308" s="14" t="s">
        <v>8199</v>
      </c>
      <c r="L1308" s="14" t="s">
        <v>8199</v>
      </c>
      <c r="M1308" s="14" t="s">
        <v>8199</v>
      </c>
      <c r="N1308" s="14" t="s">
        <v>8199</v>
      </c>
      <c r="O1308" s="14" t="s">
        <v>8199</v>
      </c>
    </row>
    <row r="1309" spans="1:15" x14ac:dyDescent="0.25">
      <c r="A1309">
        <v>100</v>
      </c>
      <c r="B1309">
        <v>62825</v>
      </c>
      <c r="C1309">
        <v>5</v>
      </c>
      <c r="D1309" t="s">
        <v>1596</v>
      </c>
      <c r="E1309" s="3">
        <v>130</v>
      </c>
      <c r="F1309">
        <v>270</v>
      </c>
      <c r="G1309" s="2" t="s">
        <v>528</v>
      </c>
      <c r="H1309" s="2"/>
      <c r="I1309" s="2" t="s">
        <v>528</v>
      </c>
      <c r="J1309" s="14" t="s">
        <v>8199</v>
      </c>
      <c r="K1309" s="14" t="s">
        <v>8199</v>
      </c>
      <c r="L1309" s="14" t="s">
        <v>8199</v>
      </c>
      <c r="M1309" s="14" t="s">
        <v>8199</v>
      </c>
      <c r="N1309" s="14" t="s">
        <v>8199</v>
      </c>
      <c r="O1309" s="14" t="s">
        <v>8199</v>
      </c>
    </row>
    <row r="1310" spans="1:15" x14ac:dyDescent="0.25">
      <c r="A1310">
        <v>100</v>
      </c>
      <c r="B1310">
        <v>62845</v>
      </c>
      <c r="C1310">
        <v>3</v>
      </c>
      <c r="D1310" t="s">
        <v>1597</v>
      </c>
      <c r="E1310" s="3">
        <v>84</v>
      </c>
      <c r="F1310">
        <v>270</v>
      </c>
      <c r="G1310" s="2" t="s">
        <v>528</v>
      </c>
      <c r="H1310" s="2"/>
      <c r="I1310" s="2" t="s">
        <v>528</v>
      </c>
      <c r="J1310" s="14" t="s">
        <v>8199</v>
      </c>
      <c r="K1310" s="14" t="s">
        <v>8199</v>
      </c>
      <c r="L1310" s="14" t="s">
        <v>8199</v>
      </c>
      <c r="M1310" s="14" t="s">
        <v>8199</v>
      </c>
      <c r="N1310" s="14" t="s">
        <v>8199</v>
      </c>
      <c r="O1310" s="14" t="s">
        <v>8199</v>
      </c>
    </row>
    <row r="1311" spans="1:15" x14ac:dyDescent="0.25">
      <c r="A1311">
        <v>100</v>
      </c>
      <c r="B1311">
        <v>62850</v>
      </c>
      <c r="C1311">
        <v>3</v>
      </c>
      <c r="D1311" t="s">
        <v>1598</v>
      </c>
      <c r="E1311" s="3">
        <v>261</v>
      </c>
      <c r="F1311">
        <v>270</v>
      </c>
      <c r="G1311" s="2" t="s">
        <v>650</v>
      </c>
      <c r="I1311" s="2" t="s">
        <v>650</v>
      </c>
      <c r="J1311" s="14" t="s">
        <v>8199</v>
      </c>
      <c r="K1311" s="14" t="s">
        <v>8199</v>
      </c>
      <c r="L1311" s="14" t="s">
        <v>8199</v>
      </c>
      <c r="M1311" s="14" t="s">
        <v>8199</v>
      </c>
      <c r="N1311" s="14" t="s">
        <v>8199</v>
      </c>
      <c r="O1311" s="14" t="s">
        <v>8199</v>
      </c>
    </row>
    <row r="1312" spans="1:15" x14ac:dyDescent="0.25">
      <c r="A1312">
        <v>100</v>
      </c>
      <c r="B1312">
        <v>62855</v>
      </c>
      <c r="C1312">
        <v>2</v>
      </c>
      <c r="D1312" t="s">
        <v>1599</v>
      </c>
      <c r="E1312" s="3">
        <v>13.5</v>
      </c>
      <c r="F1312">
        <v>270</v>
      </c>
      <c r="G1312" s="2" t="s">
        <v>528</v>
      </c>
      <c r="I1312" s="2" t="s">
        <v>528</v>
      </c>
      <c r="J1312" s="14" t="s">
        <v>8199</v>
      </c>
      <c r="K1312" s="14" t="s">
        <v>8199</v>
      </c>
      <c r="L1312" s="14" t="s">
        <v>8199</v>
      </c>
      <c r="M1312" s="14" t="s">
        <v>8199</v>
      </c>
      <c r="N1312" s="14" t="s">
        <v>8199</v>
      </c>
      <c r="O1312" s="14" t="s">
        <v>8199</v>
      </c>
    </row>
    <row r="1313" spans="1:15" x14ac:dyDescent="0.25">
      <c r="A1313">
        <v>100</v>
      </c>
      <c r="B1313">
        <v>62860</v>
      </c>
      <c r="C1313">
        <v>2</v>
      </c>
      <c r="D1313" t="s">
        <v>1600</v>
      </c>
      <c r="E1313" s="3">
        <v>75</v>
      </c>
      <c r="F1313">
        <v>270</v>
      </c>
      <c r="G1313" s="2" t="s">
        <v>528</v>
      </c>
      <c r="I1313" s="2" t="s">
        <v>528</v>
      </c>
      <c r="J1313" s="14" t="s">
        <v>8199</v>
      </c>
      <c r="K1313" s="14" t="s">
        <v>8199</v>
      </c>
      <c r="L1313" s="14" t="s">
        <v>8199</v>
      </c>
      <c r="M1313" s="14" t="s">
        <v>8199</v>
      </c>
      <c r="N1313" s="14" t="s">
        <v>8199</v>
      </c>
      <c r="O1313" s="14" t="s">
        <v>8199</v>
      </c>
    </row>
    <row r="1314" spans="1:15" x14ac:dyDescent="0.25">
      <c r="A1314">
        <v>100</v>
      </c>
      <c r="B1314">
        <v>62864</v>
      </c>
      <c r="C1314">
        <v>4</v>
      </c>
      <c r="D1314" t="s">
        <v>1601</v>
      </c>
      <c r="E1314" s="3">
        <v>154</v>
      </c>
      <c r="F1314">
        <v>270</v>
      </c>
      <c r="G1314" s="2" t="s">
        <v>528</v>
      </c>
      <c r="I1314" s="2" t="s">
        <v>528</v>
      </c>
      <c r="J1314" s="14" t="s">
        <v>8199</v>
      </c>
      <c r="K1314" s="14" t="s">
        <v>8199</v>
      </c>
      <c r="L1314" s="14" t="s">
        <v>8199</v>
      </c>
      <c r="M1314" s="14" t="s">
        <v>8199</v>
      </c>
      <c r="N1314" s="14" t="s">
        <v>8199</v>
      </c>
      <c r="O1314" s="14" t="s">
        <v>8199</v>
      </c>
    </row>
    <row r="1315" spans="1:15" x14ac:dyDescent="0.25">
      <c r="A1315">
        <v>100</v>
      </c>
      <c r="B1315">
        <v>62900</v>
      </c>
      <c r="C1315">
        <v>6</v>
      </c>
      <c r="D1315" t="s">
        <v>1602</v>
      </c>
      <c r="E1315" s="3">
        <v>80.5</v>
      </c>
      <c r="F1315">
        <v>270</v>
      </c>
      <c r="G1315" s="2" t="s">
        <v>528</v>
      </c>
      <c r="I1315" s="2" t="s">
        <v>528</v>
      </c>
      <c r="J1315" s="14" t="s">
        <v>8199</v>
      </c>
      <c r="K1315" s="14" t="s">
        <v>8199</v>
      </c>
      <c r="L1315" s="14" t="s">
        <v>8199</v>
      </c>
      <c r="M1315" s="14" t="s">
        <v>8199</v>
      </c>
      <c r="N1315" s="14" t="s">
        <v>8199</v>
      </c>
      <c r="O1315" s="14" t="s">
        <v>8199</v>
      </c>
    </row>
    <row r="1316" spans="1:15" x14ac:dyDescent="0.25">
      <c r="A1316">
        <v>100</v>
      </c>
      <c r="B1316">
        <v>62910</v>
      </c>
      <c r="C1316">
        <v>5</v>
      </c>
      <c r="D1316" t="s">
        <v>1603</v>
      </c>
      <c r="E1316" s="3">
        <v>80.5</v>
      </c>
      <c r="F1316">
        <v>270</v>
      </c>
      <c r="G1316" s="2" t="s">
        <v>528</v>
      </c>
      <c r="I1316" s="2" t="s">
        <v>528</v>
      </c>
      <c r="J1316" s="14" t="s">
        <v>8199</v>
      </c>
      <c r="K1316" s="14" t="s">
        <v>8199</v>
      </c>
      <c r="L1316" s="14" t="s">
        <v>8199</v>
      </c>
      <c r="M1316" s="14" t="s">
        <v>8199</v>
      </c>
      <c r="N1316" s="14" t="s">
        <v>8199</v>
      </c>
      <c r="O1316" s="14" t="s">
        <v>8199</v>
      </c>
    </row>
    <row r="1317" spans="1:15" x14ac:dyDescent="0.25">
      <c r="A1317">
        <v>100</v>
      </c>
      <c r="B1317">
        <v>62912</v>
      </c>
      <c r="C1317">
        <v>1</v>
      </c>
      <c r="D1317" t="s">
        <v>1604</v>
      </c>
      <c r="E1317" s="3">
        <v>33</v>
      </c>
      <c r="F1317">
        <v>270</v>
      </c>
      <c r="G1317" s="2" t="s">
        <v>528</v>
      </c>
      <c r="H1317" s="2"/>
      <c r="I1317" s="2" t="s">
        <v>528</v>
      </c>
      <c r="J1317" s="14" t="s">
        <v>8199</v>
      </c>
      <c r="K1317" s="14" t="s">
        <v>8199</v>
      </c>
      <c r="L1317" s="14" t="s">
        <v>8199</v>
      </c>
      <c r="M1317" s="14" t="s">
        <v>8199</v>
      </c>
      <c r="N1317" s="14" t="s">
        <v>8199</v>
      </c>
      <c r="O1317" s="14" t="s">
        <v>8199</v>
      </c>
    </row>
    <row r="1318" spans="1:15" x14ac:dyDescent="0.25">
      <c r="A1318">
        <v>100</v>
      </c>
      <c r="B1318">
        <v>62915</v>
      </c>
      <c r="C1318">
        <v>4</v>
      </c>
      <c r="D1318" t="s">
        <v>1605</v>
      </c>
      <c r="E1318" s="3">
        <v>107</v>
      </c>
      <c r="F1318">
        <v>270</v>
      </c>
      <c r="G1318" s="2" t="s">
        <v>528</v>
      </c>
      <c r="I1318" s="2" t="s">
        <v>528</v>
      </c>
      <c r="J1318" s="14" t="s">
        <v>8199</v>
      </c>
      <c r="K1318" s="14" t="s">
        <v>8199</v>
      </c>
      <c r="L1318" s="14" t="s">
        <v>8199</v>
      </c>
      <c r="M1318" s="14" t="s">
        <v>8199</v>
      </c>
      <c r="N1318" s="14" t="s">
        <v>8199</v>
      </c>
      <c r="O1318" s="14" t="s">
        <v>8199</v>
      </c>
    </row>
    <row r="1319" spans="1:15" x14ac:dyDescent="0.25">
      <c r="A1319">
        <v>100</v>
      </c>
      <c r="B1319">
        <v>62916</v>
      </c>
      <c r="C1319">
        <v>2</v>
      </c>
      <c r="D1319" t="s">
        <v>1606</v>
      </c>
      <c r="E1319" s="3">
        <v>1716</v>
      </c>
      <c r="F1319">
        <v>270</v>
      </c>
      <c r="G1319" s="2" t="s">
        <v>528</v>
      </c>
      <c r="H1319" s="2"/>
      <c r="I1319" s="2" t="s">
        <v>528</v>
      </c>
      <c r="J1319" s="14" t="s">
        <v>8199</v>
      </c>
      <c r="K1319" s="14" t="s">
        <v>8199</v>
      </c>
      <c r="L1319" s="14" t="s">
        <v>8199</v>
      </c>
      <c r="M1319" s="14" t="s">
        <v>8199</v>
      </c>
      <c r="N1319" s="14" t="s">
        <v>8199</v>
      </c>
      <c r="O1319" s="14" t="s">
        <v>8199</v>
      </c>
    </row>
    <row r="1320" spans="1:15" x14ac:dyDescent="0.25">
      <c r="A1320">
        <v>100</v>
      </c>
      <c r="B1320">
        <v>62918</v>
      </c>
      <c r="C1320">
        <v>8</v>
      </c>
      <c r="D1320" t="s">
        <v>1607</v>
      </c>
      <c r="E1320" s="3">
        <v>210.5</v>
      </c>
      <c r="F1320">
        <v>270</v>
      </c>
      <c r="G1320" s="2" t="s">
        <v>650</v>
      </c>
      <c r="I1320" s="2" t="s">
        <v>650</v>
      </c>
      <c r="J1320" s="14" t="s">
        <v>8199</v>
      </c>
      <c r="K1320" s="14" t="s">
        <v>8199</v>
      </c>
      <c r="L1320" s="14" t="s">
        <v>8199</v>
      </c>
      <c r="M1320" s="14" t="s">
        <v>8199</v>
      </c>
      <c r="N1320" s="14" t="s">
        <v>8199</v>
      </c>
      <c r="O1320" s="14" t="s">
        <v>8199</v>
      </c>
    </row>
    <row r="1321" spans="1:15" x14ac:dyDescent="0.25">
      <c r="A1321">
        <v>100</v>
      </c>
      <c r="B1321">
        <v>62919</v>
      </c>
      <c r="C1321">
        <v>6</v>
      </c>
      <c r="D1321" t="s">
        <v>1608</v>
      </c>
      <c r="E1321" s="3">
        <v>19</v>
      </c>
      <c r="F1321">
        <v>270</v>
      </c>
      <c r="G1321" s="2" t="s">
        <v>650</v>
      </c>
      <c r="I1321" s="2" t="s">
        <v>650</v>
      </c>
      <c r="J1321" s="14" t="s">
        <v>8199</v>
      </c>
      <c r="K1321" s="14" t="s">
        <v>8199</v>
      </c>
      <c r="L1321" s="14" t="s">
        <v>8199</v>
      </c>
      <c r="M1321" s="14" t="s">
        <v>8199</v>
      </c>
      <c r="N1321" s="14" t="s">
        <v>8199</v>
      </c>
      <c r="O1321" s="14" t="s">
        <v>8199</v>
      </c>
    </row>
    <row r="1322" spans="1:15" x14ac:dyDescent="0.25">
      <c r="A1322">
        <v>100</v>
      </c>
      <c r="B1322">
        <v>62920</v>
      </c>
      <c r="C1322">
        <v>4</v>
      </c>
      <c r="D1322" t="s">
        <v>1609</v>
      </c>
      <c r="E1322" s="3">
        <v>3.5</v>
      </c>
      <c r="F1322">
        <v>270</v>
      </c>
      <c r="G1322" s="2" t="s">
        <v>528</v>
      </c>
      <c r="I1322" s="2" t="s">
        <v>528</v>
      </c>
      <c r="J1322" s="14" t="s">
        <v>8199</v>
      </c>
      <c r="K1322" s="14" t="s">
        <v>8199</v>
      </c>
      <c r="L1322" s="14" t="s">
        <v>8199</v>
      </c>
      <c r="M1322" s="14" t="s">
        <v>8199</v>
      </c>
      <c r="N1322" s="14" t="s">
        <v>8199</v>
      </c>
      <c r="O1322" s="14" t="s">
        <v>8199</v>
      </c>
    </row>
    <row r="1323" spans="1:15" x14ac:dyDescent="0.25">
      <c r="A1323">
        <v>100</v>
      </c>
      <c r="B1323">
        <v>62921</v>
      </c>
      <c r="C1323">
        <v>2</v>
      </c>
      <c r="D1323" t="s">
        <v>1610</v>
      </c>
      <c r="E1323" s="3">
        <v>24.5</v>
      </c>
      <c r="F1323">
        <v>270</v>
      </c>
      <c r="G1323" s="2" t="s">
        <v>528</v>
      </c>
      <c r="I1323" s="2" t="s">
        <v>528</v>
      </c>
      <c r="J1323" s="14" t="s">
        <v>8199</v>
      </c>
      <c r="K1323" s="14" t="s">
        <v>8199</v>
      </c>
      <c r="L1323" s="14" t="s">
        <v>8199</v>
      </c>
      <c r="M1323" s="14" t="s">
        <v>8199</v>
      </c>
      <c r="N1323" s="14" t="s">
        <v>8199</v>
      </c>
      <c r="O1323" s="14" t="s">
        <v>8199</v>
      </c>
    </row>
    <row r="1324" spans="1:15" x14ac:dyDescent="0.25">
      <c r="A1324">
        <v>100</v>
      </c>
      <c r="B1324">
        <v>62922</v>
      </c>
      <c r="C1324">
        <v>0</v>
      </c>
      <c r="D1324" t="s">
        <v>1611</v>
      </c>
      <c r="E1324" s="3">
        <v>21</v>
      </c>
      <c r="F1324">
        <v>270</v>
      </c>
      <c r="G1324" s="2" t="s">
        <v>528</v>
      </c>
      <c r="I1324" s="2" t="s">
        <v>528</v>
      </c>
      <c r="J1324" s="14" t="s">
        <v>8199</v>
      </c>
      <c r="K1324" s="14" t="s">
        <v>8199</v>
      </c>
      <c r="L1324" s="14" t="s">
        <v>8199</v>
      </c>
      <c r="M1324" s="14" t="s">
        <v>8199</v>
      </c>
      <c r="N1324" s="14" t="s">
        <v>8199</v>
      </c>
      <c r="O1324" s="14" t="s">
        <v>8199</v>
      </c>
    </row>
    <row r="1325" spans="1:15" x14ac:dyDescent="0.25">
      <c r="A1325">
        <v>100</v>
      </c>
      <c r="B1325">
        <v>62923</v>
      </c>
      <c r="C1325">
        <v>8</v>
      </c>
      <c r="D1325" t="s">
        <v>1612</v>
      </c>
      <c r="E1325" s="3">
        <v>47.5</v>
      </c>
      <c r="F1325">
        <v>270</v>
      </c>
      <c r="G1325" s="2" t="s">
        <v>528</v>
      </c>
      <c r="I1325" s="2" t="s">
        <v>528</v>
      </c>
      <c r="J1325" s="14" t="s">
        <v>8199</v>
      </c>
      <c r="K1325" s="14" t="s">
        <v>8199</v>
      </c>
      <c r="L1325" s="14" t="s">
        <v>8199</v>
      </c>
      <c r="M1325" s="14" t="s">
        <v>8199</v>
      </c>
      <c r="N1325" s="14" t="s">
        <v>8199</v>
      </c>
      <c r="O1325" s="14" t="s">
        <v>8199</v>
      </c>
    </row>
    <row r="1326" spans="1:15" x14ac:dyDescent="0.25">
      <c r="A1326">
        <v>100</v>
      </c>
      <c r="B1326">
        <v>62924</v>
      </c>
      <c r="C1326">
        <v>6</v>
      </c>
      <c r="D1326" t="s">
        <v>645</v>
      </c>
      <c r="E1326" s="3">
        <v>466.5</v>
      </c>
      <c r="F1326">
        <v>279</v>
      </c>
      <c r="G1326" s="2" t="s">
        <v>650</v>
      </c>
      <c r="H1326" s="2"/>
      <c r="I1326" s="2" t="s">
        <v>1613</v>
      </c>
      <c r="J1326" s="14" t="s">
        <v>8199</v>
      </c>
      <c r="K1326" s="14" t="s">
        <v>8199</v>
      </c>
      <c r="L1326" s="14" t="s">
        <v>8199</v>
      </c>
      <c r="M1326" s="14" t="s">
        <v>8199</v>
      </c>
      <c r="N1326" s="14" t="s">
        <v>8199</v>
      </c>
      <c r="O1326" s="14" t="s">
        <v>8199</v>
      </c>
    </row>
    <row r="1327" spans="1:15" x14ac:dyDescent="0.25">
      <c r="A1327">
        <v>100</v>
      </c>
      <c r="B1327">
        <v>62925</v>
      </c>
      <c r="C1327">
        <v>3</v>
      </c>
      <c r="D1327" t="s">
        <v>1614</v>
      </c>
      <c r="E1327" s="3">
        <v>44</v>
      </c>
      <c r="F1327">
        <v>270</v>
      </c>
      <c r="G1327" s="2" t="s">
        <v>528</v>
      </c>
      <c r="I1327" s="2" t="s">
        <v>528</v>
      </c>
      <c r="J1327" s="14" t="s">
        <v>8199</v>
      </c>
      <c r="K1327" s="14" t="s">
        <v>8199</v>
      </c>
      <c r="L1327" s="14" t="s">
        <v>8199</v>
      </c>
      <c r="M1327" s="14" t="s">
        <v>8199</v>
      </c>
      <c r="N1327" s="14" t="s">
        <v>8199</v>
      </c>
      <c r="O1327" s="14" t="s">
        <v>8199</v>
      </c>
    </row>
    <row r="1328" spans="1:15" x14ac:dyDescent="0.25">
      <c r="A1328">
        <v>100</v>
      </c>
      <c r="B1328">
        <v>62926</v>
      </c>
      <c r="C1328">
        <v>1</v>
      </c>
      <c r="D1328" t="s">
        <v>1615</v>
      </c>
      <c r="E1328" s="3">
        <v>2585</v>
      </c>
      <c r="F1328">
        <v>272</v>
      </c>
      <c r="G1328" s="2" t="s">
        <v>650</v>
      </c>
      <c r="I1328" s="2" t="s">
        <v>650</v>
      </c>
      <c r="J1328" s="14" t="s">
        <v>8199</v>
      </c>
      <c r="K1328" s="14" t="s">
        <v>8199</v>
      </c>
      <c r="L1328" s="14" t="s">
        <v>8199</v>
      </c>
      <c r="M1328" s="14" t="s">
        <v>8199</v>
      </c>
      <c r="N1328" s="14" t="s">
        <v>8199</v>
      </c>
      <c r="O1328" s="14" t="s">
        <v>8199</v>
      </c>
    </row>
    <row r="1329" spans="1:15" x14ac:dyDescent="0.25">
      <c r="A1329">
        <v>100</v>
      </c>
      <c r="B1329">
        <v>62927</v>
      </c>
      <c r="C1329">
        <v>9</v>
      </c>
      <c r="D1329" t="s">
        <v>1616</v>
      </c>
      <c r="E1329" s="3">
        <v>2302.5</v>
      </c>
      <c r="F1329">
        <v>278</v>
      </c>
      <c r="G1329" s="2" t="s">
        <v>1299</v>
      </c>
      <c r="H1329" s="2" t="s">
        <v>1299</v>
      </c>
      <c r="I1329" s="2" t="s">
        <v>1299</v>
      </c>
      <c r="J1329" s="14" t="s">
        <v>8199</v>
      </c>
      <c r="K1329" s="14" t="s">
        <v>8199</v>
      </c>
      <c r="L1329" s="14" t="s">
        <v>8199</v>
      </c>
      <c r="M1329" s="14" t="s">
        <v>8199</v>
      </c>
      <c r="N1329" s="14" t="s">
        <v>8199</v>
      </c>
      <c r="O1329" s="14" t="s">
        <v>8199</v>
      </c>
    </row>
    <row r="1330" spans="1:15" x14ac:dyDescent="0.25">
      <c r="A1330">
        <v>100</v>
      </c>
      <c r="B1330">
        <v>62928</v>
      </c>
      <c r="C1330">
        <v>7</v>
      </c>
      <c r="D1330" t="s">
        <v>1617</v>
      </c>
      <c r="E1330" s="3">
        <v>1804</v>
      </c>
      <c r="F1330">
        <v>278</v>
      </c>
      <c r="G1330" s="2" t="s">
        <v>1299</v>
      </c>
      <c r="H1330" s="2" t="s">
        <v>1299</v>
      </c>
      <c r="I1330" s="2" t="s">
        <v>1299</v>
      </c>
      <c r="J1330" s="14" t="s">
        <v>8199</v>
      </c>
      <c r="K1330" s="14" t="s">
        <v>8199</v>
      </c>
      <c r="L1330" s="14" t="s">
        <v>8199</v>
      </c>
      <c r="M1330" s="14" t="s">
        <v>8199</v>
      </c>
      <c r="N1330" s="14" t="s">
        <v>8199</v>
      </c>
      <c r="O1330" s="14" t="s">
        <v>8199</v>
      </c>
    </row>
    <row r="1331" spans="1:15" x14ac:dyDescent="0.25">
      <c r="A1331">
        <v>100</v>
      </c>
      <c r="B1331">
        <v>62930</v>
      </c>
      <c r="C1331">
        <v>3</v>
      </c>
      <c r="D1331" t="s">
        <v>1618</v>
      </c>
      <c r="E1331" s="3">
        <v>866</v>
      </c>
      <c r="F1331">
        <v>270</v>
      </c>
      <c r="G1331" s="2" t="s">
        <v>528</v>
      </c>
      <c r="I1331" s="2" t="s">
        <v>528</v>
      </c>
      <c r="J1331" s="14" t="s">
        <v>8199</v>
      </c>
      <c r="K1331" s="14" t="s">
        <v>8199</v>
      </c>
      <c r="L1331" s="14" t="s">
        <v>8199</v>
      </c>
      <c r="M1331" s="14" t="s">
        <v>8199</v>
      </c>
      <c r="N1331" s="14" t="s">
        <v>8199</v>
      </c>
      <c r="O1331" s="14" t="s">
        <v>8199</v>
      </c>
    </row>
    <row r="1332" spans="1:15" x14ac:dyDescent="0.25">
      <c r="A1332">
        <v>100</v>
      </c>
      <c r="B1332">
        <v>62950</v>
      </c>
      <c r="C1332">
        <v>1</v>
      </c>
      <c r="D1332" t="s">
        <v>1619</v>
      </c>
      <c r="E1332" s="3">
        <v>120</v>
      </c>
      <c r="F1332">
        <v>270</v>
      </c>
      <c r="G1332" s="2" t="s">
        <v>528</v>
      </c>
      <c r="I1332" s="2" t="s">
        <v>650</v>
      </c>
      <c r="J1332" s="14" t="s">
        <v>8199</v>
      </c>
      <c r="K1332" s="14" t="s">
        <v>8199</v>
      </c>
      <c r="L1332" s="14" t="s">
        <v>8199</v>
      </c>
      <c r="M1332" s="14" t="s">
        <v>8199</v>
      </c>
      <c r="N1332" s="14" t="s">
        <v>8199</v>
      </c>
      <c r="O1332" s="14" t="s">
        <v>8199</v>
      </c>
    </row>
    <row r="1333" spans="1:15" x14ac:dyDescent="0.25">
      <c r="A1333">
        <v>100</v>
      </c>
      <c r="B1333">
        <v>62975</v>
      </c>
      <c r="C1333">
        <v>8</v>
      </c>
      <c r="D1333" t="s">
        <v>1620</v>
      </c>
      <c r="E1333" s="3">
        <v>107</v>
      </c>
      <c r="F1333">
        <v>270</v>
      </c>
      <c r="G1333" s="2" t="s">
        <v>528</v>
      </c>
      <c r="I1333" s="2" t="s">
        <v>650</v>
      </c>
      <c r="J1333" s="14" t="s">
        <v>8199</v>
      </c>
      <c r="K1333" s="14" t="s">
        <v>8199</v>
      </c>
      <c r="L1333" s="14" t="s">
        <v>8199</v>
      </c>
      <c r="M1333" s="14" t="s">
        <v>8199</v>
      </c>
      <c r="N1333" s="14" t="s">
        <v>8199</v>
      </c>
      <c r="O1333" s="14" t="s">
        <v>8199</v>
      </c>
    </row>
    <row r="1334" spans="1:15" x14ac:dyDescent="0.25">
      <c r="A1334">
        <v>100</v>
      </c>
      <c r="B1334">
        <v>63000</v>
      </c>
      <c r="C1334">
        <v>4</v>
      </c>
      <c r="D1334" t="s">
        <v>1621</v>
      </c>
      <c r="E1334" s="3">
        <v>146</v>
      </c>
      <c r="F1334">
        <v>272</v>
      </c>
      <c r="G1334" s="2" t="s">
        <v>650</v>
      </c>
      <c r="I1334" s="2" t="s">
        <v>650</v>
      </c>
      <c r="J1334" s="14" t="s">
        <v>8199</v>
      </c>
      <c r="K1334" s="14" t="s">
        <v>8199</v>
      </c>
      <c r="L1334" s="14" t="s">
        <v>8199</v>
      </c>
      <c r="M1334" s="14" t="s">
        <v>8199</v>
      </c>
      <c r="N1334" s="14" t="s">
        <v>8199</v>
      </c>
      <c r="O1334" s="14" t="s">
        <v>8199</v>
      </c>
    </row>
    <row r="1335" spans="1:15" x14ac:dyDescent="0.25">
      <c r="A1335">
        <v>100</v>
      </c>
      <c r="B1335">
        <v>63050</v>
      </c>
      <c r="C1335">
        <v>9</v>
      </c>
      <c r="D1335" t="s">
        <v>1622</v>
      </c>
      <c r="E1335" s="3">
        <v>26.5</v>
      </c>
      <c r="F1335">
        <v>270</v>
      </c>
      <c r="G1335" s="2" t="s">
        <v>528</v>
      </c>
      <c r="I1335" s="2" t="s">
        <v>528</v>
      </c>
      <c r="J1335" s="14" t="s">
        <v>8199</v>
      </c>
      <c r="K1335" s="14" t="s">
        <v>8199</v>
      </c>
      <c r="L1335" s="14" t="s">
        <v>8199</v>
      </c>
      <c r="M1335" s="14" t="s">
        <v>8199</v>
      </c>
      <c r="N1335" s="14" t="s">
        <v>8199</v>
      </c>
      <c r="O1335" s="14" t="s">
        <v>8199</v>
      </c>
    </row>
    <row r="1336" spans="1:15" x14ac:dyDescent="0.25">
      <c r="A1336">
        <v>100</v>
      </c>
      <c r="B1336">
        <v>63052</v>
      </c>
      <c r="C1336">
        <v>5</v>
      </c>
      <c r="D1336" t="s">
        <v>1623</v>
      </c>
      <c r="E1336" s="3">
        <v>1209</v>
      </c>
      <c r="F1336">
        <v>278</v>
      </c>
      <c r="G1336" s="2" t="s">
        <v>971</v>
      </c>
      <c r="H1336" s="2" t="s">
        <v>971</v>
      </c>
      <c r="I1336" s="2" t="s">
        <v>971</v>
      </c>
      <c r="J1336" s="14" t="s">
        <v>8199</v>
      </c>
      <c r="K1336" s="14" t="s">
        <v>8199</v>
      </c>
      <c r="L1336" s="14" t="s">
        <v>8199</v>
      </c>
      <c r="M1336" s="14" t="s">
        <v>8199</v>
      </c>
      <c r="N1336" s="14" t="s">
        <v>8199</v>
      </c>
      <c r="O1336" s="14" t="s">
        <v>8199</v>
      </c>
    </row>
    <row r="1337" spans="1:15" x14ac:dyDescent="0.25">
      <c r="A1337">
        <v>100</v>
      </c>
      <c r="B1337">
        <v>63053</v>
      </c>
      <c r="C1337">
        <v>3</v>
      </c>
      <c r="D1337" t="s">
        <v>1624</v>
      </c>
      <c r="E1337" s="3">
        <v>1448</v>
      </c>
      <c r="F1337">
        <v>278</v>
      </c>
      <c r="G1337" s="2" t="s">
        <v>971</v>
      </c>
      <c r="H1337" s="2" t="s">
        <v>971</v>
      </c>
      <c r="I1337" s="2" t="s">
        <v>971</v>
      </c>
      <c r="J1337" s="14" t="s">
        <v>8199</v>
      </c>
      <c r="K1337" s="14" t="s">
        <v>8199</v>
      </c>
      <c r="L1337" s="14" t="s">
        <v>8199</v>
      </c>
      <c r="M1337" s="14" t="s">
        <v>8199</v>
      </c>
      <c r="N1337" s="14" t="s">
        <v>8199</v>
      </c>
      <c r="O1337" s="14" t="s">
        <v>8199</v>
      </c>
    </row>
    <row r="1338" spans="1:15" x14ac:dyDescent="0.25">
      <c r="A1338">
        <v>100</v>
      </c>
      <c r="B1338">
        <v>63054</v>
      </c>
      <c r="C1338">
        <v>1</v>
      </c>
      <c r="D1338" t="s">
        <v>1625</v>
      </c>
      <c r="E1338" s="3">
        <v>1613</v>
      </c>
      <c r="F1338">
        <v>278</v>
      </c>
      <c r="G1338" s="2" t="s">
        <v>971</v>
      </c>
      <c r="H1338" s="2" t="s">
        <v>971</v>
      </c>
      <c r="I1338" s="2" t="s">
        <v>971</v>
      </c>
      <c r="J1338" s="14" t="s">
        <v>8199</v>
      </c>
      <c r="K1338" s="14" t="s">
        <v>8199</v>
      </c>
      <c r="L1338" s="14" t="s">
        <v>8199</v>
      </c>
      <c r="M1338" s="14" t="s">
        <v>8199</v>
      </c>
      <c r="N1338" s="14" t="s">
        <v>8199</v>
      </c>
      <c r="O1338" s="14" t="s">
        <v>8199</v>
      </c>
    </row>
    <row r="1339" spans="1:15" x14ac:dyDescent="0.25">
      <c r="A1339">
        <v>100</v>
      </c>
      <c r="B1339">
        <v>63060</v>
      </c>
      <c r="C1339">
        <v>8</v>
      </c>
      <c r="D1339" t="s">
        <v>1626</v>
      </c>
      <c r="E1339" s="3">
        <v>146.5</v>
      </c>
      <c r="F1339">
        <v>270</v>
      </c>
      <c r="G1339" s="2" t="s">
        <v>528</v>
      </c>
      <c r="I1339" s="2" t="s">
        <v>528</v>
      </c>
      <c r="J1339" s="14" t="s">
        <v>8199</v>
      </c>
      <c r="K1339" s="14" t="s">
        <v>8199</v>
      </c>
      <c r="L1339" s="14" t="s">
        <v>8199</v>
      </c>
      <c r="M1339" s="14" t="s">
        <v>8199</v>
      </c>
      <c r="N1339" s="14" t="s">
        <v>8199</v>
      </c>
      <c r="O1339" s="14" t="s">
        <v>8199</v>
      </c>
    </row>
    <row r="1340" spans="1:15" x14ac:dyDescent="0.25">
      <c r="A1340">
        <v>100</v>
      </c>
      <c r="B1340">
        <v>63065</v>
      </c>
      <c r="C1340">
        <v>7</v>
      </c>
      <c r="D1340" t="s">
        <v>1627</v>
      </c>
      <c r="E1340" s="3">
        <v>146.5</v>
      </c>
      <c r="F1340">
        <v>270</v>
      </c>
      <c r="G1340" s="2" t="s">
        <v>528</v>
      </c>
      <c r="I1340" s="2" t="s">
        <v>528</v>
      </c>
      <c r="J1340" s="14" t="s">
        <v>8199</v>
      </c>
      <c r="K1340" s="14" t="s">
        <v>8199</v>
      </c>
      <c r="L1340" s="14" t="s">
        <v>8199</v>
      </c>
      <c r="M1340" s="14" t="s">
        <v>8199</v>
      </c>
      <c r="N1340" s="14" t="s">
        <v>8199</v>
      </c>
      <c r="O1340" s="14" t="s">
        <v>8199</v>
      </c>
    </row>
    <row r="1341" spans="1:15" x14ac:dyDescent="0.25">
      <c r="A1341">
        <v>100</v>
      </c>
      <c r="B1341">
        <v>63070</v>
      </c>
      <c r="C1341">
        <v>7</v>
      </c>
      <c r="D1341" t="s">
        <v>1628</v>
      </c>
      <c r="E1341" s="3">
        <v>246.5</v>
      </c>
      <c r="F1341">
        <v>270</v>
      </c>
      <c r="G1341" s="2" t="s">
        <v>650</v>
      </c>
      <c r="I1341" s="2" t="s">
        <v>650</v>
      </c>
      <c r="J1341" s="14" t="s">
        <v>8199</v>
      </c>
      <c r="K1341" s="14" t="s">
        <v>8199</v>
      </c>
      <c r="L1341" s="14" t="s">
        <v>8199</v>
      </c>
      <c r="M1341" s="14" t="s">
        <v>8199</v>
      </c>
      <c r="N1341" s="14" t="s">
        <v>8199</v>
      </c>
      <c r="O1341" s="14" t="s">
        <v>8199</v>
      </c>
    </row>
    <row r="1342" spans="1:15" x14ac:dyDescent="0.25">
      <c r="A1342">
        <v>100</v>
      </c>
      <c r="B1342">
        <v>63072</v>
      </c>
      <c r="C1342">
        <v>3</v>
      </c>
      <c r="D1342" t="s">
        <v>1629</v>
      </c>
      <c r="E1342" s="3">
        <v>79.5</v>
      </c>
      <c r="F1342">
        <v>270</v>
      </c>
      <c r="G1342" s="2" t="s">
        <v>650</v>
      </c>
      <c r="I1342" s="2" t="s">
        <v>650</v>
      </c>
      <c r="J1342" s="14" t="s">
        <v>8199</v>
      </c>
      <c r="K1342" s="14" t="s">
        <v>8199</v>
      </c>
      <c r="L1342" s="14" t="s">
        <v>8199</v>
      </c>
      <c r="M1342" s="14" t="s">
        <v>8199</v>
      </c>
      <c r="N1342" s="14" t="s">
        <v>8199</v>
      </c>
      <c r="O1342" s="14" t="s">
        <v>8199</v>
      </c>
    </row>
    <row r="1343" spans="1:15" x14ac:dyDescent="0.25">
      <c r="A1343">
        <v>100</v>
      </c>
      <c r="B1343">
        <v>63075</v>
      </c>
      <c r="C1343">
        <v>6</v>
      </c>
      <c r="D1343" t="s">
        <v>1630</v>
      </c>
      <c r="E1343" s="3">
        <v>8</v>
      </c>
      <c r="F1343">
        <v>270</v>
      </c>
      <c r="G1343" s="2" t="s">
        <v>528</v>
      </c>
      <c r="I1343" s="2" t="s">
        <v>528</v>
      </c>
      <c r="J1343" s="14" t="s">
        <v>8199</v>
      </c>
      <c r="K1343" s="14" t="s">
        <v>8199</v>
      </c>
      <c r="L1343" s="14" t="s">
        <v>8199</v>
      </c>
      <c r="M1343" s="14" t="s">
        <v>8199</v>
      </c>
      <c r="N1343" s="14" t="s">
        <v>8199</v>
      </c>
      <c r="O1343" s="14" t="s">
        <v>8199</v>
      </c>
    </row>
    <row r="1344" spans="1:15" x14ac:dyDescent="0.25">
      <c r="A1344">
        <v>100</v>
      </c>
      <c r="B1344">
        <v>63080</v>
      </c>
      <c r="C1344">
        <v>6</v>
      </c>
      <c r="D1344" t="s">
        <v>1631</v>
      </c>
      <c r="E1344" s="3">
        <v>63</v>
      </c>
      <c r="F1344">
        <v>270</v>
      </c>
      <c r="G1344" s="2" t="s">
        <v>650</v>
      </c>
      <c r="I1344" s="2" t="s">
        <v>650</v>
      </c>
      <c r="J1344" s="14" t="s">
        <v>8199</v>
      </c>
      <c r="K1344" s="14" t="s">
        <v>8199</v>
      </c>
      <c r="L1344" s="14" t="s">
        <v>8199</v>
      </c>
      <c r="M1344" s="14" t="s">
        <v>8199</v>
      </c>
      <c r="N1344" s="14" t="s">
        <v>8199</v>
      </c>
      <c r="O1344" s="14" t="s">
        <v>8199</v>
      </c>
    </row>
    <row r="1345" spans="1:15" x14ac:dyDescent="0.25">
      <c r="A1345">
        <v>100</v>
      </c>
      <c r="B1345">
        <v>63085</v>
      </c>
      <c r="C1345">
        <v>5</v>
      </c>
      <c r="D1345" t="s">
        <v>1632</v>
      </c>
      <c r="E1345" s="3">
        <v>1444.5</v>
      </c>
      <c r="F1345">
        <v>270</v>
      </c>
      <c r="G1345" s="2" t="s">
        <v>650</v>
      </c>
      <c r="I1345" s="2" t="s">
        <v>650</v>
      </c>
      <c r="J1345" s="14" t="s">
        <v>8199</v>
      </c>
      <c r="K1345" s="14" t="s">
        <v>8199</v>
      </c>
      <c r="L1345" s="14" t="s">
        <v>8199</v>
      </c>
      <c r="M1345" s="14" t="s">
        <v>8199</v>
      </c>
      <c r="N1345" s="14" t="s">
        <v>8199</v>
      </c>
      <c r="O1345" s="14" t="s">
        <v>8199</v>
      </c>
    </row>
    <row r="1346" spans="1:15" x14ac:dyDescent="0.25">
      <c r="A1346">
        <v>100</v>
      </c>
      <c r="B1346">
        <v>63100</v>
      </c>
      <c r="C1346">
        <v>2</v>
      </c>
      <c r="D1346" t="s">
        <v>1633</v>
      </c>
      <c r="E1346" s="3">
        <v>3.5</v>
      </c>
      <c r="F1346">
        <v>270</v>
      </c>
      <c r="G1346" s="2" t="s">
        <v>528</v>
      </c>
      <c r="I1346" s="2" t="s">
        <v>528</v>
      </c>
      <c r="J1346" s="14" t="s">
        <v>8199</v>
      </c>
      <c r="K1346" s="14" t="s">
        <v>8199</v>
      </c>
      <c r="L1346" s="14" t="s">
        <v>8199</v>
      </c>
      <c r="M1346" s="14" t="s">
        <v>8199</v>
      </c>
      <c r="N1346" s="14" t="s">
        <v>8199</v>
      </c>
      <c r="O1346" s="14" t="s">
        <v>8199</v>
      </c>
    </row>
    <row r="1347" spans="1:15" x14ac:dyDescent="0.25">
      <c r="A1347">
        <v>100</v>
      </c>
      <c r="B1347">
        <v>63110</v>
      </c>
      <c r="C1347">
        <v>1</v>
      </c>
      <c r="D1347" t="s">
        <v>1634</v>
      </c>
      <c r="E1347" s="3">
        <v>381</v>
      </c>
      <c r="F1347">
        <v>278</v>
      </c>
      <c r="G1347" s="2" t="s">
        <v>1392</v>
      </c>
      <c r="H1347" s="2" t="s">
        <v>1392</v>
      </c>
      <c r="I1347" s="2" t="s">
        <v>1392</v>
      </c>
      <c r="J1347" s="14" t="s">
        <v>8199</v>
      </c>
      <c r="K1347" s="14" t="s">
        <v>8199</v>
      </c>
      <c r="L1347" s="14" t="s">
        <v>8199</v>
      </c>
      <c r="M1347" s="14" t="s">
        <v>8199</v>
      </c>
      <c r="N1347" s="14" t="s">
        <v>8199</v>
      </c>
      <c r="O1347" s="14" t="s">
        <v>8199</v>
      </c>
    </row>
    <row r="1348" spans="1:15" x14ac:dyDescent="0.25">
      <c r="A1348">
        <v>100</v>
      </c>
      <c r="B1348">
        <v>63111</v>
      </c>
      <c r="C1348">
        <v>9</v>
      </c>
      <c r="D1348" t="s">
        <v>1635</v>
      </c>
      <c r="E1348" s="3">
        <v>134.5</v>
      </c>
      <c r="F1348">
        <v>270</v>
      </c>
      <c r="G1348" s="2" t="s">
        <v>650</v>
      </c>
      <c r="H1348" s="2"/>
      <c r="I1348" s="2" t="s">
        <v>650</v>
      </c>
      <c r="J1348" s="14" t="s">
        <v>8199</v>
      </c>
      <c r="K1348" s="14" t="s">
        <v>8199</v>
      </c>
      <c r="L1348" s="14" t="s">
        <v>8199</v>
      </c>
      <c r="M1348" s="14" t="s">
        <v>8199</v>
      </c>
      <c r="N1348" s="14" t="s">
        <v>8199</v>
      </c>
      <c r="O1348" s="14" t="s">
        <v>8199</v>
      </c>
    </row>
    <row r="1349" spans="1:15" x14ac:dyDescent="0.25">
      <c r="A1349">
        <v>100</v>
      </c>
      <c r="B1349">
        <v>63115</v>
      </c>
      <c r="C1349">
        <v>0</v>
      </c>
      <c r="D1349" t="s">
        <v>1636</v>
      </c>
      <c r="E1349" s="3">
        <v>47.5</v>
      </c>
      <c r="F1349">
        <v>270</v>
      </c>
      <c r="G1349" s="2" t="s">
        <v>528</v>
      </c>
      <c r="I1349" s="2" t="s">
        <v>528</v>
      </c>
      <c r="J1349" s="14" t="s">
        <v>8199</v>
      </c>
      <c r="K1349" s="14" t="s">
        <v>8199</v>
      </c>
      <c r="L1349" s="14" t="s">
        <v>8199</v>
      </c>
      <c r="M1349" s="14" t="s">
        <v>8199</v>
      </c>
      <c r="N1349" s="14" t="s">
        <v>8199</v>
      </c>
      <c r="O1349" s="14" t="s">
        <v>8199</v>
      </c>
    </row>
    <row r="1350" spans="1:15" x14ac:dyDescent="0.25">
      <c r="A1350">
        <v>100</v>
      </c>
      <c r="B1350">
        <v>63125</v>
      </c>
      <c r="C1350">
        <v>9</v>
      </c>
      <c r="D1350" t="s">
        <v>1637</v>
      </c>
      <c r="E1350" s="3">
        <v>1783.5</v>
      </c>
      <c r="F1350">
        <v>270</v>
      </c>
      <c r="G1350" s="2" t="s">
        <v>528</v>
      </c>
      <c r="I1350" s="2" t="s">
        <v>528</v>
      </c>
      <c r="J1350" s="14" t="s">
        <v>8199</v>
      </c>
      <c r="K1350" s="14" t="s">
        <v>8199</v>
      </c>
      <c r="L1350" s="14" t="s">
        <v>8199</v>
      </c>
      <c r="M1350" s="14" t="s">
        <v>8199</v>
      </c>
      <c r="N1350" s="14" t="s">
        <v>8199</v>
      </c>
      <c r="O1350" s="14" t="s">
        <v>8199</v>
      </c>
    </row>
    <row r="1351" spans="1:15" x14ac:dyDescent="0.25">
      <c r="A1351">
        <v>100</v>
      </c>
      <c r="B1351">
        <v>63130</v>
      </c>
      <c r="C1351">
        <v>9</v>
      </c>
      <c r="D1351" t="s">
        <v>1638</v>
      </c>
      <c r="E1351" s="3">
        <v>1032</v>
      </c>
      <c r="F1351">
        <v>270</v>
      </c>
      <c r="G1351" s="2" t="s">
        <v>528</v>
      </c>
      <c r="I1351" s="2" t="s">
        <v>528</v>
      </c>
      <c r="J1351" s="14" t="s">
        <v>8199</v>
      </c>
      <c r="K1351" s="14" t="s">
        <v>8199</v>
      </c>
      <c r="L1351" s="14" t="s">
        <v>8199</v>
      </c>
      <c r="M1351" s="14" t="s">
        <v>8199</v>
      </c>
      <c r="N1351" s="14" t="s">
        <v>8199</v>
      </c>
      <c r="O1351" s="14" t="s">
        <v>8199</v>
      </c>
    </row>
    <row r="1352" spans="1:15" x14ac:dyDescent="0.25">
      <c r="A1352">
        <v>100</v>
      </c>
      <c r="B1352">
        <v>63136</v>
      </c>
      <c r="C1352">
        <v>6</v>
      </c>
      <c r="D1352" t="s">
        <v>1639</v>
      </c>
      <c r="E1352" s="3">
        <v>340</v>
      </c>
      <c r="F1352">
        <v>270</v>
      </c>
      <c r="G1352" s="2" t="s">
        <v>528</v>
      </c>
      <c r="I1352" s="2" t="s">
        <v>528</v>
      </c>
      <c r="J1352" s="14" t="s">
        <v>8199</v>
      </c>
      <c r="K1352" s="14" t="s">
        <v>8199</v>
      </c>
      <c r="L1352" s="14" t="s">
        <v>8199</v>
      </c>
      <c r="M1352" s="14" t="s">
        <v>8199</v>
      </c>
      <c r="N1352" s="14" t="s">
        <v>8199</v>
      </c>
      <c r="O1352" s="14" t="s">
        <v>8199</v>
      </c>
    </row>
    <row r="1353" spans="1:15" x14ac:dyDescent="0.25">
      <c r="A1353">
        <v>100</v>
      </c>
      <c r="B1353">
        <v>63137</v>
      </c>
      <c r="C1353">
        <v>4</v>
      </c>
      <c r="D1353" t="s">
        <v>1640</v>
      </c>
      <c r="E1353" s="3">
        <v>45</v>
      </c>
      <c r="F1353">
        <v>270</v>
      </c>
      <c r="G1353" s="2" t="s">
        <v>528</v>
      </c>
      <c r="H1353" s="2"/>
      <c r="I1353" s="2" t="s">
        <v>528</v>
      </c>
      <c r="J1353" s="14" t="s">
        <v>8199</v>
      </c>
      <c r="K1353" s="14" t="s">
        <v>8199</v>
      </c>
      <c r="L1353" s="14" t="s">
        <v>8199</v>
      </c>
      <c r="M1353" s="14" t="s">
        <v>8199</v>
      </c>
      <c r="N1353" s="14" t="s">
        <v>8199</v>
      </c>
      <c r="O1353" s="14" t="s">
        <v>8199</v>
      </c>
    </row>
    <row r="1354" spans="1:15" x14ac:dyDescent="0.25">
      <c r="A1354">
        <v>100</v>
      </c>
      <c r="B1354">
        <v>63138</v>
      </c>
      <c r="C1354">
        <v>2</v>
      </c>
      <c r="D1354" t="s">
        <v>1641</v>
      </c>
      <c r="E1354" s="3">
        <v>266.5</v>
      </c>
      <c r="F1354">
        <v>270</v>
      </c>
      <c r="G1354" s="2" t="s">
        <v>528</v>
      </c>
      <c r="I1354" s="2" t="s">
        <v>528</v>
      </c>
      <c r="J1354" s="14" t="s">
        <v>8199</v>
      </c>
      <c r="K1354" s="14" t="s">
        <v>8199</v>
      </c>
      <c r="L1354" s="14" t="s">
        <v>8199</v>
      </c>
      <c r="M1354" s="14" t="s">
        <v>8199</v>
      </c>
      <c r="N1354" s="14" t="s">
        <v>8199</v>
      </c>
      <c r="O1354" s="14" t="s">
        <v>8199</v>
      </c>
    </row>
    <row r="1355" spans="1:15" x14ac:dyDescent="0.25">
      <c r="A1355">
        <v>100</v>
      </c>
      <c r="B1355">
        <v>63140</v>
      </c>
      <c r="C1355">
        <v>8</v>
      </c>
      <c r="D1355" t="s">
        <v>1642</v>
      </c>
      <c r="E1355" s="3">
        <v>266.5</v>
      </c>
      <c r="F1355">
        <v>270</v>
      </c>
      <c r="G1355" s="2" t="s">
        <v>528</v>
      </c>
      <c r="I1355" s="2" t="s">
        <v>528</v>
      </c>
      <c r="J1355" s="14" t="s">
        <v>8199</v>
      </c>
      <c r="K1355" s="14" t="s">
        <v>8199</v>
      </c>
      <c r="L1355" s="14" t="s">
        <v>8199</v>
      </c>
      <c r="M1355" s="14" t="s">
        <v>8199</v>
      </c>
      <c r="N1355" s="14" t="s">
        <v>8199</v>
      </c>
      <c r="O1355" s="14" t="s">
        <v>8199</v>
      </c>
    </row>
    <row r="1356" spans="1:15" x14ac:dyDescent="0.25">
      <c r="A1356">
        <v>100</v>
      </c>
      <c r="B1356">
        <v>63142</v>
      </c>
      <c r="C1356">
        <v>4</v>
      </c>
      <c r="D1356" t="s">
        <v>1643</v>
      </c>
      <c r="E1356" s="3">
        <v>63</v>
      </c>
      <c r="F1356">
        <v>270</v>
      </c>
      <c r="G1356" s="2" t="s">
        <v>528</v>
      </c>
      <c r="I1356" s="2" t="s">
        <v>528</v>
      </c>
      <c r="J1356" s="14" t="s">
        <v>8199</v>
      </c>
      <c r="K1356" s="14" t="s">
        <v>8199</v>
      </c>
      <c r="L1356" s="14" t="s">
        <v>8199</v>
      </c>
      <c r="M1356" s="14" t="s">
        <v>8199</v>
      </c>
      <c r="N1356" s="14" t="s">
        <v>8199</v>
      </c>
      <c r="O1356" s="14" t="s">
        <v>8199</v>
      </c>
    </row>
    <row r="1357" spans="1:15" x14ac:dyDescent="0.25">
      <c r="A1357">
        <v>100</v>
      </c>
      <c r="B1357">
        <v>63144</v>
      </c>
      <c r="C1357">
        <v>0</v>
      </c>
      <c r="D1357" t="s">
        <v>1644</v>
      </c>
      <c r="E1357" s="3">
        <v>266.5</v>
      </c>
      <c r="F1357">
        <v>270</v>
      </c>
      <c r="G1357" s="2" t="s">
        <v>528</v>
      </c>
      <c r="I1357" s="2" t="s">
        <v>528</v>
      </c>
      <c r="J1357" s="14" t="s">
        <v>8199</v>
      </c>
      <c r="K1357" s="14" t="s">
        <v>8199</v>
      </c>
      <c r="L1357" s="14" t="s">
        <v>8199</v>
      </c>
      <c r="M1357" s="14" t="s">
        <v>8199</v>
      </c>
      <c r="N1357" s="14" t="s">
        <v>8199</v>
      </c>
      <c r="O1357" s="14" t="s">
        <v>8199</v>
      </c>
    </row>
    <row r="1358" spans="1:15" x14ac:dyDescent="0.25">
      <c r="A1358">
        <v>100</v>
      </c>
      <c r="B1358">
        <v>63150</v>
      </c>
      <c r="C1358">
        <v>7</v>
      </c>
      <c r="D1358" t="s">
        <v>1645</v>
      </c>
      <c r="E1358" s="3">
        <v>313.5</v>
      </c>
      <c r="F1358">
        <v>270</v>
      </c>
      <c r="G1358" s="2" t="s">
        <v>528</v>
      </c>
      <c r="I1358" s="2" t="s">
        <v>528</v>
      </c>
      <c r="J1358" s="14" t="s">
        <v>8199</v>
      </c>
      <c r="K1358" s="14" t="s">
        <v>8199</v>
      </c>
      <c r="L1358" s="14" t="s">
        <v>8199</v>
      </c>
      <c r="M1358" s="14" t="s">
        <v>8199</v>
      </c>
      <c r="N1358" s="14" t="s">
        <v>8199</v>
      </c>
      <c r="O1358" s="14" t="s">
        <v>8199</v>
      </c>
    </row>
    <row r="1359" spans="1:15" x14ac:dyDescent="0.25">
      <c r="A1359">
        <v>100</v>
      </c>
      <c r="B1359">
        <v>63152</v>
      </c>
      <c r="C1359">
        <v>3</v>
      </c>
      <c r="D1359" t="s">
        <v>1646</v>
      </c>
      <c r="E1359" s="3">
        <v>1198</v>
      </c>
      <c r="F1359">
        <v>270</v>
      </c>
      <c r="G1359" s="2" t="s">
        <v>528</v>
      </c>
      <c r="I1359" s="2" t="s">
        <v>528</v>
      </c>
      <c r="J1359" s="14" t="s">
        <v>8199</v>
      </c>
      <c r="K1359" s="14" t="s">
        <v>8199</v>
      </c>
      <c r="L1359" s="14" t="s">
        <v>8199</v>
      </c>
      <c r="M1359" s="14" t="s">
        <v>8199</v>
      </c>
      <c r="N1359" s="14" t="s">
        <v>8199</v>
      </c>
      <c r="O1359" s="14" t="s">
        <v>8199</v>
      </c>
    </row>
    <row r="1360" spans="1:15" x14ac:dyDescent="0.25">
      <c r="A1360">
        <v>100</v>
      </c>
      <c r="B1360">
        <v>63155</v>
      </c>
      <c r="C1360">
        <v>6</v>
      </c>
      <c r="D1360" t="s">
        <v>1647</v>
      </c>
      <c r="E1360" s="3">
        <v>21</v>
      </c>
      <c r="F1360">
        <v>270</v>
      </c>
      <c r="G1360" s="2" t="s">
        <v>528</v>
      </c>
      <c r="I1360" s="2" t="s">
        <v>528</v>
      </c>
      <c r="J1360" s="14" t="s">
        <v>8199</v>
      </c>
      <c r="K1360" s="14" t="s">
        <v>8199</v>
      </c>
      <c r="L1360" s="14" t="s">
        <v>8199</v>
      </c>
      <c r="M1360" s="14" t="s">
        <v>8199</v>
      </c>
      <c r="N1360" s="14" t="s">
        <v>8199</v>
      </c>
      <c r="O1360" s="14" t="s">
        <v>8199</v>
      </c>
    </row>
    <row r="1361" spans="1:15" x14ac:dyDescent="0.25">
      <c r="A1361">
        <v>100</v>
      </c>
      <c r="B1361">
        <v>63157</v>
      </c>
      <c r="C1361">
        <v>2</v>
      </c>
      <c r="D1361" t="s">
        <v>1648</v>
      </c>
      <c r="E1361" s="3">
        <v>67.5</v>
      </c>
      <c r="F1361">
        <v>270</v>
      </c>
      <c r="G1361" s="2" t="s">
        <v>528</v>
      </c>
      <c r="I1361" s="2" t="s">
        <v>528</v>
      </c>
      <c r="J1361" s="14" t="s">
        <v>8199</v>
      </c>
      <c r="K1361" s="14" t="s">
        <v>8199</v>
      </c>
      <c r="L1361" s="14" t="s">
        <v>8199</v>
      </c>
      <c r="M1361" s="14" t="s">
        <v>8199</v>
      </c>
      <c r="N1361" s="14" t="s">
        <v>8199</v>
      </c>
      <c r="O1361" s="14" t="s">
        <v>8199</v>
      </c>
    </row>
    <row r="1362" spans="1:15" x14ac:dyDescent="0.25">
      <c r="A1362">
        <v>100</v>
      </c>
      <c r="B1362">
        <v>63165</v>
      </c>
      <c r="C1362">
        <v>5</v>
      </c>
      <c r="D1362" t="s">
        <v>1649</v>
      </c>
      <c r="E1362" s="3">
        <v>51</v>
      </c>
      <c r="F1362">
        <v>270</v>
      </c>
      <c r="G1362" s="2" t="s">
        <v>528</v>
      </c>
      <c r="I1362" s="2" t="s">
        <v>528</v>
      </c>
      <c r="J1362" s="14" t="s">
        <v>8199</v>
      </c>
      <c r="K1362" s="14" t="s">
        <v>8199</v>
      </c>
      <c r="L1362" s="14" t="s">
        <v>8199</v>
      </c>
      <c r="M1362" s="14" t="s">
        <v>8199</v>
      </c>
      <c r="N1362" s="14" t="s">
        <v>8199</v>
      </c>
      <c r="O1362" s="14" t="s">
        <v>8199</v>
      </c>
    </row>
    <row r="1363" spans="1:15" x14ac:dyDescent="0.25">
      <c r="A1363">
        <v>100</v>
      </c>
      <c r="B1363">
        <v>63167</v>
      </c>
      <c r="C1363">
        <v>1</v>
      </c>
      <c r="D1363" t="s">
        <v>1650</v>
      </c>
      <c r="E1363" s="3">
        <v>100.5</v>
      </c>
      <c r="F1363">
        <v>270</v>
      </c>
      <c r="G1363" s="2" t="s">
        <v>528</v>
      </c>
      <c r="I1363" s="2" t="s">
        <v>528</v>
      </c>
      <c r="J1363" s="14" t="s">
        <v>8199</v>
      </c>
      <c r="K1363" s="14" t="s">
        <v>8199</v>
      </c>
      <c r="L1363" s="14" t="s">
        <v>8199</v>
      </c>
      <c r="M1363" s="14" t="s">
        <v>8199</v>
      </c>
      <c r="N1363" s="14" t="s">
        <v>8199</v>
      </c>
      <c r="O1363" s="14" t="s">
        <v>8199</v>
      </c>
    </row>
    <row r="1364" spans="1:15" x14ac:dyDescent="0.25">
      <c r="A1364">
        <v>100</v>
      </c>
      <c r="B1364">
        <v>63185</v>
      </c>
      <c r="C1364">
        <v>3</v>
      </c>
      <c r="D1364" t="s">
        <v>1651</v>
      </c>
      <c r="E1364" s="3">
        <v>47.5</v>
      </c>
      <c r="F1364">
        <v>270</v>
      </c>
      <c r="G1364" s="2" t="s">
        <v>528</v>
      </c>
      <c r="I1364" s="2" t="s">
        <v>528</v>
      </c>
      <c r="J1364" s="14" t="s">
        <v>8199</v>
      </c>
      <c r="K1364" s="14" t="s">
        <v>8199</v>
      </c>
      <c r="L1364" s="14" t="s">
        <v>8199</v>
      </c>
      <c r="M1364" s="14" t="s">
        <v>8199</v>
      </c>
      <c r="N1364" s="14" t="s">
        <v>8199</v>
      </c>
      <c r="O1364" s="14" t="s">
        <v>8199</v>
      </c>
    </row>
    <row r="1365" spans="1:15" x14ac:dyDescent="0.25">
      <c r="A1365">
        <v>100</v>
      </c>
      <c r="B1365">
        <v>63190</v>
      </c>
      <c r="C1365">
        <v>3</v>
      </c>
      <c r="D1365" t="s">
        <v>1652</v>
      </c>
      <c r="E1365" s="3">
        <v>24.5</v>
      </c>
      <c r="F1365">
        <v>270</v>
      </c>
      <c r="G1365" s="2" t="s">
        <v>650</v>
      </c>
      <c r="I1365" s="2" t="s">
        <v>650</v>
      </c>
      <c r="J1365" s="14" t="s">
        <v>8199</v>
      </c>
      <c r="K1365" s="14" t="s">
        <v>8199</v>
      </c>
      <c r="L1365" s="14" t="s">
        <v>8199</v>
      </c>
      <c r="M1365" s="14" t="s">
        <v>8199</v>
      </c>
      <c r="N1365" s="14" t="s">
        <v>8199</v>
      </c>
      <c r="O1365" s="14" t="s">
        <v>8199</v>
      </c>
    </row>
    <row r="1366" spans="1:15" x14ac:dyDescent="0.25">
      <c r="A1366">
        <v>100</v>
      </c>
      <c r="B1366">
        <v>63195</v>
      </c>
      <c r="C1366">
        <v>2</v>
      </c>
      <c r="D1366" t="s">
        <v>1653</v>
      </c>
      <c r="E1366" s="3">
        <v>141</v>
      </c>
      <c r="F1366">
        <v>270</v>
      </c>
      <c r="G1366" s="2" t="s">
        <v>650</v>
      </c>
      <c r="I1366" s="2" t="s">
        <v>650</v>
      </c>
      <c r="J1366" s="14" t="s">
        <v>8199</v>
      </c>
      <c r="K1366" s="14" t="s">
        <v>8199</v>
      </c>
      <c r="L1366" s="14" t="s">
        <v>8199</v>
      </c>
      <c r="M1366" s="14" t="s">
        <v>8199</v>
      </c>
      <c r="N1366" s="14" t="s">
        <v>8199</v>
      </c>
      <c r="O1366" s="14" t="s">
        <v>8199</v>
      </c>
    </row>
    <row r="1367" spans="1:15" x14ac:dyDescent="0.25">
      <c r="A1367">
        <v>100</v>
      </c>
      <c r="B1367">
        <v>63197</v>
      </c>
      <c r="C1367">
        <v>8</v>
      </c>
      <c r="D1367" t="s">
        <v>1654</v>
      </c>
      <c r="E1367" s="3">
        <v>495</v>
      </c>
      <c r="F1367">
        <v>278</v>
      </c>
      <c r="G1367" s="2" t="s">
        <v>971</v>
      </c>
      <c r="H1367" s="2" t="s">
        <v>971</v>
      </c>
      <c r="I1367" s="2" t="s">
        <v>971</v>
      </c>
      <c r="J1367" s="14" t="s">
        <v>8199</v>
      </c>
      <c r="K1367" s="14" t="s">
        <v>8199</v>
      </c>
      <c r="L1367" s="14" t="s">
        <v>8199</v>
      </c>
      <c r="M1367" s="14" t="s">
        <v>8199</v>
      </c>
      <c r="N1367" s="14" t="s">
        <v>8199</v>
      </c>
      <c r="O1367" s="14" t="s">
        <v>8199</v>
      </c>
    </row>
    <row r="1368" spans="1:15" x14ac:dyDescent="0.25">
      <c r="A1368">
        <v>100</v>
      </c>
      <c r="B1368">
        <v>63200</v>
      </c>
      <c r="C1368">
        <v>0</v>
      </c>
      <c r="D1368" t="s">
        <v>1655</v>
      </c>
      <c r="E1368" s="3">
        <v>0</v>
      </c>
      <c r="F1368">
        <v>270</v>
      </c>
      <c r="G1368" s="2" t="s">
        <v>650</v>
      </c>
      <c r="I1368" s="2" t="s">
        <v>650</v>
      </c>
      <c r="J1368" s="14" t="s">
        <v>8199</v>
      </c>
      <c r="K1368" s="14" t="s">
        <v>8199</v>
      </c>
      <c r="L1368" s="14" t="s">
        <v>8199</v>
      </c>
      <c r="M1368" s="14" t="s">
        <v>8199</v>
      </c>
      <c r="N1368" s="14" t="s">
        <v>8199</v>
      </c>
      <c r="O1368" s="14" t="s">
        <v>8199</v>
      </c>
    </row>
    <row r="1369" spans="1:15" x14ac:dyDescent="0.25">
      <c r="A1369">
        <v>100</v>
      </c>
      <c r="B1369">
        <v>63300</v>
      </c>
      <c r="C1369">
        <v>8</v>
      </c>
      <c r="D1369" t="s">
        <v>1656</v>
      </c>
      <c r="E1369" s="3">
        <v>3.5</v>
      </c>
      <c r="F1369">
        <v>270</v>
      </c>
      <c r="G1369" s="2" t="s">
        <v>528</v>
      </c>
      <c r="I1369" s="2" t="s">
        <v>528</v>
      </c>
      <c r="J1369" s="14" t="s">
        <v>8199</v>
      </c>
      <c r="K1369" s="14" t="s">
        <v>8199</v>
      </c>
      <c r="L1369" s="14" t="s">
        <v>8199</v>
      </c>
      <c r="M1369" s="14" t="s">
        <v>8199</v>
      </c>
      <c r="N1369" s="14" t="s">
        <v>8199</v>
      </c>
      <c r="O1369" s="14" t="s">
        <v>8199</v>
      </c>
    </row>
    <row r="1370" spans="1:15" x14ac:dyDescent="0.25">
      <c r="A1370">
        <v>100</v>
      </c>
      <c r="B1370">
        <v>63350</v>
      </c>
      <c r="C1370">
        <v>3</v>
      </c>
      <c r="D1370" t="s">
        <v>1657</v>
      </c>
      <c r="E1370" s="3">
        <v>246.5</v>
      </c>
      <c r="F1370">
        <v>270</v>
      </c>
      <c r="G1370" s="2" t="s">
        <v>528</v>
      </c>
      <c r="I1370" s="2" t="s">
        <v>528</v>
      </c>
      <c r="J1370" s="14" t="s">
        <v>8199</v>
      </c>
      <c r="K1370" s="14" t="s">
        <v>8199</v>
      </c>
      <c r="L1370" s="14" t="s">
        <v>8199</v>
      </c>
      <c r="M1370" s="14" t="s">
        <v>8199</v>
      </c>
      <c r="N1370" s="14" t="s">
        <v>8199</v>
      </c>
      <c r="O1370" s="14" t="s">
        <v>8199</v>
      </c>
    </row>
    <row r="1371" spans="1:15" x14ac:dyDescent="0.25">
      <c r="A1371">
        <v>100</v>
      </c>
      <c r="B1371">
        <v>63360</v>
      </c>
      <c r="C1371">
        <v>2</v>
      </c>
      <c r="D1371" t="s">
        <v>1658</v>
      </c>
      <c r="E1371" s="3">
        <v>100.5</v>
      </c>
      <c r="F1371">
        <v>270</v>
      </c>
      <c r="G1371" s="2" t="s">
        <v>650</v>
      </c>
      <c r="H1371" s="2"/>
      <c r="I1371" s="2" t="s">
        <v>528</v>
      </c>
      <c r="J1371" s="14" t="s">
        <v>8199</v>
      </c>
      <c r="K1371" s="14" t="s">
        <v>8199</v>
      </c>
      <c r="L1371" s="14" t="s">
        <v>8199</v>
      </c>
      <c r="M1371" s="14" t="s">
        <v>8199</v>
      </c>
      <c r="N1371" s="14" t="s">
        <v>8199</v>
      </c>
      <c r="O1371" s="14" t="s">
        <v>8199</v>
      </c>
    </row>
    <row r="1372" spans="1:15" x14ac:dyDescent="0.25">
      <c r="A1372">
        <v>100</v>
      </c>
      <c r="B1372">
        <v>63375</v>
      </c>
      <c r="C1372">
        <v>0</v>
      </c>
      <c r="D1372" t="s">
        <v>1660</v>
      </c>
      <c r="E1372" s="3">
        <v>631.5</v>
      </c>
      <c r="F1372">
        <v>270</v>
      </c>
      <c r="G1372" s="2" t="s">
        <v>528</v>
      </c>
      <c r="I1372" s="2" t="s">
        <v>528</v>
      </c>
      <c r="J1372" s="14" t="s">
        <v>8199</v>
      </c>
      <c r="K1372" s="14" t="s">
        <v>8199</v>
      </c>
      <c r="L1372" s="14" t="s">
        <v>8199</v>
      </c>
      <c r="M1372" s="14" t="s">
        <v>8199</v>
      </c>
      <c r="N1372" s="14" t="s">
        <v>8199</v>
      </c>
      <c r="O1372" s="14" t="s">
        <v>8199</v>
      </c>
    </row>
    <row r="1373" spans="1:15" x14ac:dyDescent="0.25">
      <c r="A1373">
        <v>100</v>
      </c>
      <c r="B1373">
        <v>63380</v>
      </c>
      <c r="C1373">
        <v>0</v>
      </c>
      <c r="D1373" t="s">
        <v>1661</v>
      </c>
      <c r="E1373" s="3">
        <v>6</v>
      </c>
      <c r="F1373">
        <v>272</v>
      </c>
      <c r="G1373" s="2" t="s">
        <v>692</v>
      </c>
      <c r="H1373" s="2"/>
      <c r="I1373" s="2" t="s">
        <v>692</v>
      </c>
      <c r="J1373" s="14" t="s">
        <v>8199</v>
      </c>
      <c r="K1373" s="14" t="s">
        <v>8199</v>
      </c>
      <c r="L1373" s="14" t="s">
        <v>8199</v>
      </c>
      <c r="M1373" s="14" t="s">
        <v>8199</v>
      </c>
      <c r="N1373" s="14" t="s">
        <v>8199</v>
      </c>
      <c r="O1373" s="14" t="s">
        <v>8199</v>
      </c>
    </row>
    <row r="1374" spans="1:15" x14ac:dyDescent="0.25">
      <c r="A1374">
        <v>100</v>
      </c>
      <c r="B1374">
        <v>63400</v>
      </c>
      <c r="C1374">
        <v>6</v>
      </c>
      <c r="D1374" t="s">
        <v>1662</v>
      </c>
      <c r="E1374" s="3">
        <v>120</v>
      </c>
      <c r="F1374">
        <v>270</v>
      </c>
      <c r="G1374" s="2" t="s">
        <v>528</v>
      </c>
      <c r="I1374" s="2" t="s">
        <v>528</v>
      </c>
      <c r="J1374" s="14" t="s">
        <v>8199</v>
      </c>
      <c r="K1374" s="14" t="s">
        <v>8199</v>
      </c>
      <c r="L1374" s="14" t="s">
        <v>8199</v>
      </c>
      <c r="M1374" s="14" t="s">
        <v>8199</v>
      </c>
      <c r="N1374" s="14" t="s">
        <v>8199</v>
      </c>
      <c r="O1374" s="14" t="s">
        <v>8199</v>
      </c>
    </row>
    <row r="1375" spans="1:15" x14ac:dyDescent="0.25">
      <c r="A1375">
        <v>100</v>
      </c>
      <c r="B1375">
        <v>63450</v>
      </c>
      <c r="C1375">
        <v>1</v>
      </c>
      <c r="D1375" t="s">
        <v>1663</v>
      </c>
      <c r="E1375" s="3">
        <v>146.5</v>
      </c>
      <c r="F1375">
        <v>270</v>
      </c>
      <c r="G1375" s="2" t="s">
        <v>528</v>
      </c>
      <c r="I1375" s="2" t="s">
        <v>528</v>
      </c>
      <c r="J1375" s="14" t="s">
        <v>8199</v>
      </c>
      <c r="K1375" s="14" t="s">
        <v>8199</v>
      </c>
      <c r="L1375" s="14" t="s">
        <v>8199</v>
      </c>
      <c r="M1375" s="14" t="s">
        <v>8199</v>
      </c>
      <c r="N1375" s="14" t="s">
        <v>8199</v>
      </c>
      <c r="O1375" s="14" t="s">
        <v>8199</v>
      </c>
    </row>
    <row r="1376" spans="1:15" x14ac:dyDescent="0.25">
      <c r="A1376">
        <v>100</v>
      </c>
      <c r="B1376">
        <v>63475</v>
      </c>
      <c r="C1376">
        <v>8</v>
      </c>
      <c r="D1376" t="s">
        <v>1664</v>
      </c>
      <c r="E1376" s="3">
        <v>433.5</v>
      </c>
      <c r="F1376">
        <v>270</v>
      </c>
      <c r="G1376" s="2" t="s">
        <v>528</v>
      </c>
      <c r="I1376" s="2" t="s">
        <v>528</v>
      </c>
      <c r="J1376" s="14" t="s">
        <v>8199</v>
      </c>
      <c r="K1376" s="14" t="s">
        <v>8199</v>
      </c>
      <c r="L1376" s="14" t="s">
        <v>8199</v>
      </c>
      <c r="M1376" s="14" t="s">
        <v>8199</v>
      </c>
      <c r="N1376" s="14" t="s">
        <v>8199</v>
      </c>
      <c r="O1376" s="14" t="s">
        <v>8199</v>
      </c>
    </row>
    <row r="1377" spans="1:15" x14ac:dyDescent="0.25">
      <c r="A1377">
        <v>100</v>
      </c>
      <c r="B1377">
        <v>63480</v>
      </c>
      <c r="C1377">
        <v>8</v>
      </c>
      <c r="D1377" t="s">
        <v>1665</v>
      </c>
      <c r="E1377" s="3">
        <v>227</v>
      </c>
      <c r="F1377">
        <v>270</v>
      </c>
      <c r="G1377" s="2" t="s">
        <v>528</v>
      </c>
      <c r="I1377" s="2" t="s">
        <v>528</v>
      </c>
      <c r="J1377" s="14" t="s">
        <v>8199</v>
      </c>
      <c r="K1377" s="14" t="s">
        <v>8199</v>
      </c>
      <c r="L1377" s="14" t="s">
        <v>8199</v>
      </c>
      <c r="M1377" s="14" t="s">
        <v>8199</v>
      </c>
      <c r="N1377" s="14" t="s">
        <v>8199</v>
      </c>
      <c r="O1377" s="14" t="s">
        <v>8199</v>
      </c>
    </row>
    <row r="1378" spans="1:15" x14ac:dyDescent="0.25">
      <c r="A1378">
        <v>100</v>
      </c>
      <c r="B1378">
        <v>63490</v>
      </c>
      <c r="C1378">
        <v>7</v>
      </c>
      <c r="D1378" t="s">
        <v>1666</v>
      </c>
      <c r="E1378" s="3">
        <v>21</v>
      </c>
      <c r="F1378">
        <v>270</v>
      </c>
      <c r="G1378" s="2" t="s">
        <v>650</v>
      </c>
      <c r="I1378" s="2" t="s">
        <v>650</v>
      </c>
      <c r="J1378" s="14" t="s">
        <v>8199</v>
      </c>
      <c r="K1378" s="14" t="s">
        <v>8199</v>
      </c>
      <c r="L1378" s="14" t="s">
        <v>8199</v>
      </c>
      <c r="M1378" s="14" t="s">
        <v>8199</v>
      </c>
      <c r="N1378" s="14" t="s">
        <v>8199</v>
      </c>
      <c r="O1378" s="14" t="s">
        <v>8199</v>
      </c>
    </row>
    <row r="1379" spans="1:15" x14ac:dyDescent="0.25">
      <c r="A1379">
        <v>100</v>
      </c>
      <c r="B1379">
        <v>63500</v>
      </c>
      <c r="C1379">
        <v>3</v>
      </c>
      <c r="D1379" t="s">
        <v>1667</v>
      </c>
      <c r="E1379" s="3">
        <v>207</v>
      </c>
      <c r="F1379">
        <v>270</v>
      </c>
      <c r="G1379" s="2" t="s">
        <v>528</v>
      </c>
      <c r="I1379" s="2" t="s">
        <v>528</v>
      </c>
      <c r="J1379" s="14" t="s">
        <v>8199</v>
      </c>
      <c r="K1379" s="14" t="s">
        <v>8199</v>
      </c>
      <c r="L1379" s="14" t="s">
        <v>8199</v>
      </c>
      <c r="M1379" s="14" t="s">
        <v>8199</v>
      </c>
      <c r="N1379" s="14" t="s">
        <v>8199</v>
      </c>
      <c r="O1379" s="14" t="s">
        <v>8199</v>
      </c>
    </row>
    <row r="1380" spans="1:15" x14ac:dyDescent="0.25">
      <c r="A1380">
        <v>100</v>
      </c>
      <c r="B1380">
        <v>63510</v>
      </c>
      <c r="C1380">
        <v>2</v>
      </c>
      <c r="D1380" t="s">
        <v>1668</v>
      </c>
      <c r="E1380" s="3">
        <v>733</v>
      </c>
      <c r="F1380">
        <v>270</v>
      </c>
      <c r="G1380" s="2" t="s">
        <v>650</v>
      </c>
      <c r="I1380" s="2" t="s">
        <v>650</v>
      </c>
      <c r="J1380" s="14" t="s">
        <v>8199</v>
      </c>
      <c r="K1380" s="14" t="s">
        <v>8199</v>
      </c>
      <c r="L1380" s="14" t="s">
        <v>8199</v>
      </c>
      <c r="M1380" s="14" t="s">
        <v>8199</v>
      </c>
      <c r="N1380" s="14" t="s">
        <v>8199</v>
      </c>
      <c r="O1380" s="14" t="s">
        <v>8199</v>
      </c>
    </row>
    <row r="1381" spans="1:15" x14ac:dyDescent="0.25">
      <c r="A1381">
        <v>100</v>
      </c>
      <c r="B1381">
        <v>63520</v>
      </c>
      <c r="C1381">
        <v>1</v>
      </c>
      <c r="D1381" t="s">
        <v>1669</v>
      </c>
      <c r="E1381" s="3">
        <v>142</v>
      </c>
      <c r="F1381">
        <v>270</v>
      </c>
      <c r="G1381" s="2" t="s">
        <v>650</v>
      </c>
      <c r="I1381" s="2" t="s">
        <v>650</v>
      </c>
      <c r="J1381" s="14" t="s">
        <v>8199</v>
      </c>
      <c r="K1381" s="14" t="s">
        <v>8199</v>
      </c>
      <c r="L1381" s="14" t="s">
        <v>8199</v>
      </c>
      <c r="M1381" s="14" t="s">
        <v>8199</v>
      </c>
      <c r="N1381" s="14" t="s">
        <v>8199</v>
      </c>
      <c r="O1381" s="14" t="s">
        <v>8199</v>
      </c>
    </row>
    <row r="1382" spans="1:15" x14ac:dyDescent="0.25">
      <c r="A1382">
        <v>100</v>
      </c>
      <c r="B1382">
        <v>63550</v>
      </c>
      <c r="C1382">
        <v>8</v>
      </c>
      <c r="D1382" t="s">
        <v>1670</v>
      </c>
      <c r="E1382" s="3">
        <v>3.5</v>
      </c>
      <c r="F1382">
        <v>270</v>
      </c>
      <c r="G1382" s="2" t="s">
        <v>528</v>
      </c>
      <c r="I1382" s="2" t="s">
        <v>528</v>
      </c>
      <c r="J1382" s="14" t="s">
        <v>8199</v>
      </c>
      <c r="K1382" s="14" t="s">
        <v>8199</v>
      </c>
      <c r="L1382" s="14" t="s">
        <v>8199</v>
      </c>
      <c r="M1382" s="14" t="s">
        <v>8199</v>
      </c>
      <c r="N1382" s="14" t="s">
        <v>8199</v>
      </c>
      <c r="O1382" s="14" t="s">
        <v>8199</v>
      </c>
    </row>
    <row r="1383" spans="1:15" x14ac:dyDescent="0.25">
      <c r="A1383">
        <v>100</v>
      </c>
      <c r="B1383">
        <v>63555</v>
      </c>
      <c r="C1383">
        <v>7</v>
      </c>
      <c r="D1383" t="s">
        <v>1671</v>
      </c>
      <c r="E1383" s="3">
        <v>125</v>
      </c>
      <c r="F1383">
        <v>270</v>
      </c>
      <c r="G1383" s="2" t="s">
        <v>528</v>
      </c>
      <c r="H1383" s="2"/>
      <c r="I1383" s="2" t="s">
        <v>528</v>
      </c>
      <c r="J1383" s="14" t="s">
        <v>8199</v>
      </c>
      <c r="K1383" s="14" t="s">
        <v>8199</v>
      </c>
      <c r="L1383" s="14" t="s">
        <v>8199</v>
      </c>
      <c r="M1383" s="14" t="s">
        <v>8199</v>
      </c>
      <c r="N1383" s="14" t="s">
        <v>8199</v>
      </c>
      <c r="O1383" s="14" t="s">
        <v>8199</v>
      </c>
    </row>
    <row r="1384" spans="1:15" x14ac:dyDescent="0.25">
      <c r="A1384">
        <v>100</v>
      </c>
      <c r="B1384">
        <v>63560</v>
      </c>
      <c r="C1384">
        <v>7</v>
      </c>
      <c r="D1384" t="s">
        <v>1672</v>
      </c>
      <c r="E1384" s="3">
        <v>404</v>
      </c>
      <c r="F1384">
        <v>270</v>
      </c>
      <c r="G1384" s="2" t="s">
        <v>528</v>
      </c>
      <c r="I1384" s="2" t="s">
        <v>528</v>
      </c>
      <c r="J1384" s="14" t="s">
        <v>8199</v>
      </c>
      <c r="K1384" s="14" t="s">
        <v>8199</v>
      </c>
      <c r="L1384" s="14" t="s">
        <v>8199</v>
      </c>
      <c r="M1384" s="14" t="s">
        <v>8199</v>
      </c>
      <c r="N1384" s="14" t="s">
        <v>8199</v>
      </c>
      <c r="O1384" s="14" t="s">
        <v>8199</v>
      </c>
    </row>
    <row r="1385" spans="1:15" x14ac:dyDescent="0.25">
      <c r="A1385">
        <v>100</v>
      </c>
      <c r="B1385">
        <v>63570</v>
      </c>
      <c r="C1385">
        <v>6</v>
      </c>
      <c r="D1385" t="s">
        <v>1673</v>
      </c>
      <c r="E1385" s="3">
        <v>404</v>
      </c>
      <c r="F1385">
        <v>270</v>
      </c>
      <c r="G1385" s="2" t="s">
        <v>528</v>
      </c>
      <c r="I1385" s="2" t="s">
        <v>528</v>
      </c>
      <c r="J1385" s="14" t="s">
        <v>8199</v>
      </c>
      <c r="K1385" s="14" t="s">
        <v>8199</v>
      </c>
      <c r="L1385" s="14" t="s">
        <v>8199</v>
      </c>
      <c r="M1385" s="14" t="s">
        <v>8199</v>
      </c>
      <c r="N1385" s="14" t="s">
        <v>8199</v>
      </c>
      <c r="O1385" s="14" t="s">
        <v>8199</v>
      </c>
    </row>
    <row r="1386" spans="1:15" x14ac:dyDescent="0.25">
      <c r="A1386">
        <v>100</v>
      </c>
      <c r="B1386">
        <v>63580</v>
      </c>
      <c r="C1386">
        <v>5</v>
      </c>
      <c r="D1386" t="s">
        <v>1674</v>
      </c>
      <c r="E1386" s="3">
        <v>404</v>
      </c>
      <c r="F1386">
        <v>270</v>
      </c>
      <c r="G1386" s="2" t="s">
        <v>528</v>
      </c>
      <c r="I1386" s="2" t="s">
        <v>528</v>
      </c>
      <c r="J1386" s="14" t="s">
        <v>8199</v>
      </c>
      <c r="K1386" s="14" t="s">
        <v>8199</v>
      </c>
      <c r="L1386" s="14" t="s">
        <v>8199</v>
      </c>
      <c r="M1386" s="14" t="s">
        <v>8199</v>
      </c>
      <c r="N1386" s="14" t="s">
        <v>8199</v>
      </c>
      <c r="O1386" s="14" t="s">
        <v>8199</v>
      </c>
    </row>
    <row r="1387" spans="1:15" x14ac:dyDescent="0.25">
      <c r="A1387">
        <v>100</v>
      </c>
      <c r="B1387">
        <v>63590</v>
      </c>
      <c r="C1387">
        <v>4</v>
      </c>
      <c r="D1387" t="s">
        <v>1675</v>
      </c>
      <c r="E1387" s="3">
        <v>404</v>
      </c>
      <c r="F1387">
        <v>270</v>
      </c>
      <c r="G1387" s="2" t="s">
        <v>528</v>
      </c>
      <c r="I1387" s="2" t="s">
        <v>528</v>
      </c>
      <c r="J1387" s="14" t="s">
        <v>8199</v>
      </c>
      <c r="K1387" s="14" t="s">
        <v>8199</v>
      </c>
      <c r="L1387" s="14" t="s">
        <v>8199</v>
      </c>
      <c r="M1387" s="14" t="s">
        <v>8199</v>
      </c>
      <c r="N1387" s="14" t="s">
        <v>8199</v>
      </c>
      <c r="O1387" s="14" t="s">
        <v>8199</v>
      </c>
    </row>
    <row r="1388" spans="1:15" x14ac:dyDescent="0.25">
      <c r="A1388">
        <v>100</v>
      </c>
      <c r="B1388">
        <v>63600</v>
      </c>
      <c r="C1388">
        <v>1</v>
      </c>
      <c r="D1388" t="s">
        <v>1676</v>
      </c>
      <c r="E1388" s="3">
        <v>3.5</v>
      </c>
      <c r="F1388">
        <v>270</v>
      </c>
      <c r="G1388" s="2" t="s">
        <v>528</v>
      </c>
      <c r="I1388" s="2" t="s">
        <v>528</v>
      </c>
      <c r="J1388" s="14" t="s">
        <v>8199</v>
      </c>
      <c r="K1388" s="14" t="s">
        <v>8199</v>
      </c>
      <c r="L1388" s="14" t="s">
        <v>8199</v>
      </c>
      <c r="M1388" s="14" t="s">
        <v>8199</v>
      </c>
      <c r="N1388" s="14" t="s">
        <v>8199</v>
      </c>
      <c r="O1388" s="14" t="s">
        <v>8199</v>
      </c>
    </row>
    <row r="1389" spans="1:15" x14ac:dyDescent="0.25">
      <c r="A1389">
        <v>100</v>
      </c>
      <c r="B1389">
        <v>63650</v>
      </c>
      <c r="C1389">
        <v>6</v>
      </c>
      <c r="D1389" t="s">
        <v>1677</v>
      </c>
      <c r="E1389" s="3">
        <v>100.5</v>
      </c>
      <c r="F1389">
        <v>270</v>
      </c>
      <c r="G1389" s="2" t="s">
        <v>528</v>
      </c>
      <c r="I1389" s="2" t="s">
        <v>528</v>
      </c>
      <c r="J1389" s="14" t="s">
        <v>8199</v>
      </c>
      <c r="K1389" s="14" t="s">
        <v>8199</v>
      </c>
      <c r="L1389" s="14" t="s">
        <v>8199</v>
      </c>
      <c r="M1389" s="14" t="s">
        <v>8199</v>
      </c>
      <c r="N1389" s="14" t="s">
        <v>8199</v>
      </c>
      <c r="O1389" s="14" t="s">
        <v>8199</v>
      </c>
    </row>
    <row r="1390" spans="1:15" x14ac:dyDescent="0.25">
      <c r="A1390">
        <v>100</v>
      </c>
      <c r="B1390">
        <v>63675</v>
      </c>
      <c r="C1390">
        <v>3</v>
      </c>
      <c r="D1390" t="s">
        <v>1678</v>
      </c>
      <c r="E1390" s="3">
        <v>133.5</v>
      </c>
      <c r="F1390">
        <v>270</v>
      </c>
      <c r="G1390" s="2" t="s">
        <v>528</v>
      </c>
      <c r="I1390" s="2" t="s">
        <v>528</v>
      </c>
      <c r="J1390" s="14" t="s">
        <v>8199</v>
      </c>
      <c r="K1390" s="14" t="s">
        <v>8199</v>
      </c>
      <c r="L1390" s="14" t="s">
        <v>8199</v>
      </c>
      <c r="M1390" s="14" t="s">
        <v>8199</v>
      </c>
      <c r="N1390" s="14" t="s">
        <v>8199</v>
      </c>
      <c r="O1390" s="14" t="s">
        <v>8199</v>
      </c>
    </row>
    <row r="1391" spans="1:15" x14ac:dyDescent="0.25">
      <c r="A1391">
        <v>100</v>
      </c>
      <c r="B1391">
        <v>63700</v>
      </c>
      <c r="C1391">
        <v>9</v>
      </c>
      <c r="D1391" t="s">
        <v>1679</v>
      </c>
      <c r="E1391" s="3">
        <v>26.5</v>
      </c>
      <c r="F1391">
        <v>270</v>
      </c>
      <c r="G1391" s="2" t="s">
        <v>528</v>
      </c>
      <c r="I1391" s="2" t="s">
        <v>528</v>
      </c>
      <c r="J1391" s="14" t="s">
        <v>8199</v>
      </c>
      <c r="K1391" s="14" t="s">
        <v>8199</v>
      </c>
      <c r="L1391" s="14" t="s">
        <v>8199</v>
      </c>
      <c r="M1391" s="14" t="s">
        <v>8199</v>
      </c>
      <c r="N1391" s="14" t="s">
        <v>8199</v>
      </c>
      <c r="O1391" s="14" t="s">
        <v>8199</v>
      </c>
    </row>
    <row r="1392" spans="1:15" x14ac:dyDescent="0.25">
      <c r="A1392">
        <v>100</v>
      </c>
      <c r="B1392">
        <v>63750</v>
      </c>
      <c r="C1392">
        <v>4</v>
      </c>
      <c r="D1392" t="s">
        <v>1680</v>
      </c>
      <c r="E1392" s="3">
        <v>194</v>
      </c>
      <c r="F1392">
        <v>270</v>
      </c>
      <c r="G1392" s="2" t="s">
        <v>650</v>
      </c>
      <c r="I1392" s="2" t="s">
        <v>650</v>
      </c>
      <c r="J1392" s="14" t="s">
        <v>8199</v>
      </c>
      <c r="K1392" s="14" t="s">
        <v>8199</v>
      </c>
      <c r="L1392" s="14" t="s">
        <v>8199</v>
      </c>
      <c r="M1392" s="14" t="s">
        <v>8199</v>
      </c>
      <c r="N1392" s="14" t="s">
        <v>8199</v>
      </c>
      <c r="O1392" s="14" t="s">
        <v>8199</v>
      </c>
    </row>
    <row r="1393" spans="1:15" x14ac:dyDescent="0.25">
      <c r="A1393">
        <v>100</v>
      </c>
      <c r="B1393">
        <v>63775</v>
      </c>
      <c r="C1393">
        <v>1</v>
      </c>
      <c r="D1393" t="s">
        <v>1681</v>
      </c>
      <c r="E1393" s="3">
        <v>353.5</v>
      </c>
      <c r="F1393">
        <v>270</v>
      </c>
      <c r="G1393" s="2" t="s">
        <v>650</v>
      </c>
      <c r="I1393" s="2" t="s">
        <v>650</v>
      </c>
      <c r="J1393" s="14" t="s">
        <v>8199</v>
      </c>
      <c r="K1393" s="14" t="s">
        <v>8199</v>
      </c>
      <c r="L1393" s="14" t="s">
        <v>8199</v>
      </c>
      <c r="M1393" s="14" t="s">
        <v>8199</v>
      </c>
      <c r="N1393" s="14" t="s">
        <v>8199</v>
      </c>
      <c r="O1393" s="14" t="s">
        <v>8199</v>
      </c>
    </row>
    <row r="1394" spans="1:15" x14ac:dyDescent="0.25">
      <c r="A1394">
        <v>100</v>
      </c>
      <c r="B1394">
        <v>63800</v>
      </c>
      <c r="C1394">
        <v>7</v>
      </c>
      <c r="D1394" t="s">
        <v>1682</v>
      </c>
      <c r="E1394" s="3">
        <v>133.5</v>
      </c>
      <c r="F1394">
        <v>270</v>
      </c>
      <c r="G1394" s="2" t="s">
        <v>650</v>
      </c>
      <c r="I1394" s="2" t="s">
        <v>650</v>
      </c>
      <c r="J1394" s="14" t="s">
        <v>8199</v>
      </c>
      <c r="K1394" s="14" t="s">
        <v>8199</v>
      </c>
      <c r="L1394" s="14" t="s">
        <v>8199</v>
      </c>
      <c r="M1394" s="14" t="s">
        <v>8199</v>
      </c>
      <c r="N1394" s="14" t="s">
        <v>8199</v>
      </c>
      <c r="O1394" s="14" t="s">
        <v>8199</v>
      </c>
    </row>
    <row r="1395" spans="1:15" x14ac:dyDescent="0.25">
      <c r="A1395">
        <v>100</v>
      </c>
      <c r="B1395">
        <v>63850</v>
      </c>
      <c r="C1395">
        <v>2</v>
      </c>
      <c r="D1395" t="s">
        <v>1683</v>
      </c>
      <c r="E1395" s="3">
        <v>31</v>
      </c>
      <c r="F1395">
        <v>270</v>
      </c>
      <c r="G1395" s="2" t="s">
        <v>650</v>
      </c>
      <c r="I1395" s="2" t="s">
        <v>650</v>
      </c>
      <c r="J1395" s="14" t="s">
        <v>8199</v>
      </c>
      <c r="K1395" s="14" t="s">
        <v>8199</v>
      </c>
      <c r="L1395" s="14" t="s">
        <v>8199</v>
      </c>
      <c r="M1395" s="14" t="s">
        <v>8199</v>
      </c>
      <c r="N1395" s="14" t="s">
        <v>8199</v>
      </c>
      <c r="O1395" s="14" t="s">
        <v>8199</v>
      </c>
    </row>
    <row r="1396" spans="1:15" x14ac:dyDescent="0.25">
      <c r="A1396">
        <v>100</v>
      </c>
      <c r="B1396">
        <v>63870</v>
      </c>
      <c r="C1396">
        <v>0</v>
      </c>
      <c r="D1396" t="s">
        <v>1684</v>
      </c>
      <c r="E1396" s="3">
        <v>80.5</v>
      </c>
      <c r="F1396">
        <v>270</v>
      </c>
      <c r="G1396" s="2" t="s">
        <v>650</v>
      </c>
      <c r="I1396" s="2" t="s">
        <v>650</v>
      </c>
      <c r="J1396" s="14" t="s">
        <v>8199</v>
      </c>
      <c r="K1396" s="14" t="s">
        <v>8199</v>
      </c>
      <c r="L1396" s="14" t="s">
        <v>8199</v>
      </c>
      <c r="M1396" s="14" t="s">
        <v>8199</v>
      </c>
      <c r="N1396" s="14" t="s">
        <v>8199</v>
      </c>
      <c r="O1396" s="14" t="s">
        <v>8199</v>
      </c>
    </row>
    <row r="1397" spans="1:15" x14ac:dyDescent="0.25">
      <c r="A1397">
        <v>100</v>
      </c>
      <c r="B1397">
        <v>63900</v>
      </c>
      <c r="C1397">
        <v>5</v>
      </c>
      <c r="D1397" t="s">
        <v>1685</v>
      </c>
      <c r="E1397" s="3">
        <v>10</v>
      </c>
      <c r="F1397">
        <v>270</v>
      </c>
      <c r="G1397" s="2" t="s">
        <v>650</v>
      </c>
      <c r="I1397" s="2" t="s">
        <v>650</v>
      </c>
      <c r="J1397" s="14" t="s">
        <v>8199</v>
      </c>
      <c r="K1397" s="14" t="s">
        <v>8199</v>
      </c>
      <c r="L1397" s="14" t="s">
        <v>8199</v>
      </c>
      <c r="M1397" s="14" t="s">
        <v>8199</v>
      </c>
      <c r="N1397" s="14" t="s">
        <v>8199</v>
      </c>
      <c r="O1397" s="14" t="s">
        <v>8199</v>
      </c>
    </row>
    <row r="1398" spans="1:15" x14ac:dyDescent="0.25">
      <c r="A1398">
        <v>100</v>
      </c>
      <c r="B1398">
        <v>63950</v>
      </c>
      <c r="C1398">
        <v>0</v>
      </c>
      <c r="D1398" t="s">
        <v>1686</v>
      </c>
      <c r="E1398" s="3">
        <v>12.5</v>
      </c>
      <c r="F1398">
        <v>270</v>
      </c>
      <c r="G1398" s="2" t="s">
        <v>650</v>
      </c>
      <c r="I1398" s="2" t="s">
        <v>650</v>
      </c>
      <c r="J1398" s="14" t="s">
        <v>8199</v>
      </c>
      <c r="K1398" s="14" t="s">
        <v>8199</v>
      </c>
      <c r="L1398" s="14" t="s">
        <v>8199</v>
      </c>
      <c r="M1398" s="14" t="s">
        <v>8199</v>
      </c>
      <c r="N1398" s="14" t="s">
        <v>8199</v>
      </c>
      <c r="O1398" s="14" t="s">
        <v>8199</v>
      </c>
    </row>
    <row r="1399" spans="1:15" x14ac:dyDescent="0.25">
      <c r="A1399">
        <v>100</v>
      </c>
      <c r="B1399">
        <v>64000</v>
      </c>
      <c r="C1399">
        <v>3</v>
      </c>
      <c r="D1399" t="s">
        <v>1687</v>
      </c>
      <c r="E1399" s="3">
        <v>13.5</v>
      </c>
      <c r="F1399">
        <v>270</v>
      </c>
      <c r="G1399" s="2" t="s">
        <v>650</v>
      </c>
      <c r="I1399" s="2" t="s">
        <v>650</v>
      </c>
      <c r="J1399" s="14" t="s">
        <v>8199</v>
      </c>
      <c r="K1399" s="14" t="s">
        <v>8199</v>
      </c>
      <c r="L1399" s="14" t="s">
        <v>8199</v>
      </c>
      <c r="M1399" s="14" t="s">
        <v>8199</v>
      </c>
      <c r="N1399" s="14" t="s">
        <v>8199</v>
      </c>
      <c r="O1399" s="14" t="s">
        <v>8199</v>
      </c>
    </row>
    <row r="1400" spans="1:15" x14ac:dyDescent="0.25">
      <c r="A1400">
        <v>100</v>
      </c>
      <c r="B1400">
        <v>64040</v>
      </c>
      <c r="C1400">
        <v>9</v>
      </c>
      <c r="D1400" t="s">
        <v>1688</v>
      </c>
      <c r="E1400" s="3">
        <v>136.5</v>
      </c>
      <c r="F1400">
        <v>270</v>
      </c>
      <c r="G1400" s="2" t="s">
        <v>650</v>
      </c>
      <c r="I1400" s="2" t="s">
        <v>650</v>
      </c>
      <c r="J1400" s="14" t="s">
        <v>8199</v>
      </c>
      <c r="K1400" s="14" t="s">
        <v>8199</v>
      </c>
      <c r="L1400" s="14" t="s">
        <v>8199</v>
      </c>
      <c r="M1400" s="14" t="s">
        <v>8199</v>
      </c>
      <c r="N1400" s="14" t="s">
        <v>8199</v>
      </c>
      <c r="O1400" s="14" t="s">
        <v>8199</v>
      </c>
    </row>
    <row r="1401" spans="1:15" x14ac:dyDescent="0.25">
      <c r="A1401">
        <v>100</v>
      </c>
      <c r="B1401">
        <v>64050</v>
      </c>
      <c r="C1401">
        <v>8</v>
      </c>
      <c r="D1401" t="s">
        <v>1689</v>
      </c>
      <c r="E1401" s="3">
        <v>233.5</v>
      </c>
      <c r="F1401">
        <v>270</v>
      </c>
      <c r="G1401" s="2" t="s">
        <v>650</v>
      </c>
      <c r="I1401" s="2" t="s">
        <v>650</v>
      </c>
      <c r="J1401" s="14" t="s">
        <v>8199</v>
      </c>
      <c r="K1401" s="14" t="s">
        <v>8199</v>
      </c>
      <c r="L1401" s="14" t="s">
        <v>8199</v>
      </c>
      <c r="M1401" s="14" t="s">
        <v>8199</v>
      </c>
      <c r="N1401" s="14" t="s">
        <v>8199</v>
      </c>
      <c r="O1401" s="14" t="s">
        <v>8199</v>
      </c>
    </row>
    <row r="1402" spans="1:15" x14ac:dyDescent="0.25">
      <c r="A1402">
        <v>100</v>
      </c>
      <c r="B1402">
        <v>64060</v>
      </c>
      <c r="C1402">
        <v>7</v>
      </c>
      <c r="D1402" t="s">
        <v>1690</v>
      </c>
      <c r="E1402" s="3">
        <v>360</v>
      </c>
      <c r="F1402">
        <v>270</v>
      </c>
      <c r="G1402" s="2" t="s">
        <v>650</v>
      </c>
      <c r="I1402" s="2" t="s">
        <v>650</v>
      </c>
      <c r="J1402" s="14" t="s">
        <v>8199</v>
      </c>
      <c r="K1402" s="14" t="s">
        <v>8199</v>
      </c>
      <c r="L1402" s="14" t="s">
        <v>8199</v>
      </c>
      <c r="M1402" s="14" t="s">
        <v>8199</v>
      </c>
      <c r="N1402" s="14" t="s">
        <v>8199</v>
      </c>
      <c r="O1402" s="14" t="s">
        <v>8199</v>
      </c>
    </row>
    <row r="1403" spans="1:15" x14ac:dyDescent="0.25">
      <c r="A1403">
        <v>100</v>
      </c>
      <c r="B1403">
        <v>64070</v>
      </c>
      <c r="C1403">
        <v>6</v>
      </c>
      <c r="D1403" t="s">
        <v>1691</v>
      </c>
      <c r="E1403" s="3">
        <v>169.5</v>
      </c>
      <c r="F1403">
        <v>270</v>
      </c>
      <c r="G1403" s="2" t="s">
        <v>650</v>
      </c>
      <c r="I1403" s="2" t="s">
        <v>650</v>
      </c>
      <c r="J1403" s="14" t="s">
        <v>8199</v>
      </c>
      <c r="K1403" s="14" t="s">
        <v>8199</v>
      </c>
      <c r="L1403" s="14" t="s">
        <v>8199</v>
      </c>
      <c r="M1403" s="14" t="s">
        <v>8199</v>
      </c>
      <c r="N1403" s="14" t="s">
        <v>8199</v>
      </c>
      <c r="O1403" s="14" t="s">
        <v>8199</v>
      </c>
    </row>
    <row r="1404" spans="1:15" x14ac:dyDescent="0.25">
      <c r="A1404">
        <v>100</v>
      </c>
      <c r="B1404">
        <v>64072</v>
      </c>
      <c r="C1404">
        <v>2</v>
      </c>
      <c r="D1404" t="s">
        <v>1692</v>
      </c>
      <c r="E1404" s="3">
        <v>84</v>
      </c>
      <c r="F1404">
        <v>270</v>
      </c>
      <c r="G1404" s="2" t="s">
        <v>650</v>
      </c>
      <c r="I1404" s="2" t="s">
        <v>650</v>
      </c>
      <c r="J1404" s="14" t="s">
        <v>8199</v>
      </c>
      <c r="K1404" s="14" t="s">
        <v>8199</v>
      </c>
      <c r="L1404" s="14" t="s">
        <v>8199</v>
      </c>
      <c r="M1404" s="14" t="s">
        <v>8199</v>
      </c>
      <c r="N1404" s="14" t="s">
        <v>8199</v>
      </c>
      <c r="O1404" s="14" t="s">
        <v>8199</v>
      </c>
    </row>
    <row r="1405" spans="1:15" x14ac:dyDescent="0.25">
      <c r="A1405">
        <v>100</v>
      </c>
      <c r="B1405">
        <v>64075</v>
      </c>
      <c r="C1405">
        <v>5</v>
      </c>
      <c r="D1405" t="s">
        <v>1693</v>
      </c>
      <c r="E1405" s="3">
        <v>266.5</v>
      </c>
      <c r="F1405">
        <v>270</v>
      </c>
      <c r="G1405" s="2" t="s">
        <v>650</v>
      </c>
      <c r="I1405" s="2" t="s">
        <v>650</v>
      </c>
      <c r="J1405" s="14" t="s">
        <v>8199</v>
      </c>
      <c r="K1405" s="14" t="s">
        <v>8199</v>
      </c>
      <c r="L1405" s="14" t="s">
        <v>8199</v>
      </c>
      <c r="M1405" s="14" t="s">
        <v>8199</v>
      </c>
      <c r="N1405" s="14" t="s">
        <v>8199</v>
      </c>
      <c r="O1405" s="14" t="s">
        <v>8199</v>
      </c>
    </row>
    <row r="1406" spans="1:15" x14ac:dyDescent="0.25">
      <c r="A1406">
        <v>100</v>
      </c>
      <c r="B1406">
        <v>64080</v>
      </c>
      <c r="C1406">
        <v>5</v>
      </c>
      <c r="D1406" t="s">
        <v>1694</v>
      </c>
      <c r="E1406" s="3">
        <v>266.5</v>
      </c>
      <c r="F1406">
        <v>270</v>
      </c>
      <c r="G1406" s="2" t="s">
        <v>650</v>
      </c>
      <c r="I1406" s="2" t="s">
        <v>650</v>
      </c>
      <c r="J1406" s="14" t="s">
        <v>8199</v>
      </c>
      <c r="K1406" s="14" t="s">
        <v>8199</v>
      </c>
      <c r="L1406" s="14" t="s">
        <v>8199</v>
      </c>
      <c r="M1406" s="14" t="s">
        <v>8199</v>
      </c>
      <c r="N1406" s="14" t="s">
        <v>8199</v>
      </c>
      <c r="O1406" s="14" t="s">
        <v>8199</v>
      </c>
    </row>
    <row r="1407" spans="1:15" x14ac:dyDescent="0.25">
      <c r="A1407">
        <v>100</v>
      </c>
      <c r="B1407">
        <v>64090</v>
      </c>
      <c r="C1407">
        <v>4</v>
      </c>
      <c r="D1407" t="s">
        <v>1695</v>
      </c>
      <c r="E1407" s="3">
        <v>146.5</v>
      </c>
      <c r="F1407">
        <v>270</v>
      </c>
      <c r="G1407" s="2" t="s">
        <v>650</v>
      </c>
      <c r="I1407" s="2" t="s">
        <v>650</v>
      </c>
      <c r="J1407" s="14" t="s">
        <v>8199</v>
      </c>
      <c r="K1407" s="14" t="s">
        <v>8199</v>
      </c>
      <c r="L1407" s="14" t="s">
        <v>8199</v>
      </c>
      <c r="M1407" s="14" t="s">
        <v>8199</v>
      </c>
      <c r="N1407" s="14" t="s">
        <v>8199</v>
      </c>
      <c r="O1407" s="14" t="s">
        <v>8199</v>
      </c>
    </row>
    <row r="1408" spans="1:15" x14ac:dyDescent="0.25">
      <c r="A1408">
        <v>100</v>
      </c>
      <c r="B1408">
        <v>66410</v>
      </c>
      <c r="C1408">
        <v>2</v>
      </c>
      <c r="D1408" t="s">
        <v>1696</v>
      </c>
      <c r="E1408" s="3">
        <v>412.5</v>
      </c>
      <c r="F1408">
        <v>270</v>
      </c>
      <c r="G1408" s="2" t="s">
        <v>650</v>
      </c>
      <c r="I1408" s="2" t="s">
        <v>650</v>
      </c>
      <c r="J1408" s="14" t="s">
        <v>8199</v>
      </c>
      <c r="K1408" s="14" t="s">
        <v>8199</v>
      </c>
      <c r="L1408" s="14" t="s">
        <v>8199</v>
      </c>
      <c r="M1408" s="14" t="s">
        <v>8199</v>
      </c>
      <c r="N1408" s="14" t="s">
        <v>8199</v>
      </c>
      <c r="O1408" s="14" t="s">
        <v>8199</v>
      </c>
    </row>
    <row r="1409" spans="1:15" x14ac:dyDescent="0.25">
      <c r="A1409">
        <v>100</v>
      </c>
      <c r="B1409">
        <v>66420</v>
      </c>
      <c r="C1409">
        <v>1</v>
      </c>
      <c r="D1409" t="s">
        <v>1697</v>
      </c>
      <c r="E1409" s="3">
        <v>243.5</v>
      </c>
      <c r="F1409">
        <v>270</v>
      </c>
      <c r="G1409" s="2" t="s">
        <v>650</v>
      </c>
      <c r="I1409" s="2" t="s">
        <v>650</v>
      </c>
      <c r="J1409" s="14" t="s">
        <v>8199</v>
      </c>
      <c r="K1409" s="14" t="s">
        <v>8199</v>
      </c>
      <c r="L1409" s="14" t="s">
        <v>8199</v>
      </c>
      <c r="M1409" s="14" t="s">
        <v>8199</v>
      </c>
      <c r="N1409" s="14" t="s">
        <v>8199</v>
      </c>
      <c r="O1409" s="14" t="s">
        <v>8199</v>
      </c>
    </row>
    <row r="1410" spans="1:15" x14ac:dyDescent="0.25">
      <c r="A1410">
        <v>100</v>
      </c>
      <c r="B1410">
        <v>68900</v>
      </c>
      <c r="C1410">
        <v>0</v>
      </c>
      <c r="D1410" t="s">
        <v>1698</v>
      </c>
      <c r="E1410" s="3">
        <v>0</v>
      </c>
      <c r="F1410">
        <v>270</v>
      </c>
      <c r="G1410" s="2" t="s">
        <v>650</v>
      </c>
      <c r="I1410" s="2" t="s">
        <v>650</v>
      </c>
      <c r="J1410" s="14" t="s">
        <v>8199</v>
      </c>
      <c r="K1410" s="14" t="s">
        <v>8199</v>
      </c>
      <c r="L1410" s="14" t="s">
        <v>8199</v>
      </c>
      <c r="M1410" s="14" t="s">
        <v>8199</v>
      </c>
      <c r="N1410" s="14" t="s">
        <v>8199</v>
      </c>
      <c r="O1410" s="14" t="s">
        <v>8199</v>
      </c>
    </row>
    <row r="1411" spans="1:15" x14ac:dyDescent="0.25">
      <c r="A1411">
        <v>100</v>
      </c>
      <c r="B1411">
        <v>69000</v>
      </c>
      <c r="C1411">
        <v>8</v>
      </c>
      <c r="D1411" t="s">
        <v>1699</v>
      </c>
      <c r="E1411" s="3">
        <v>10</v>
      </c>
      <c r="F1411">
        <v>270</v>
      </c>
      <c r="G1411" s="2" t="s">
        <v>650</v>
      </c>
      <c r="I1411" s="2" t="s">
        <v>650</v>
      </c>
      <c r="J1411" s="14" t="s">
        <v>8199</v>
      </c>
      <c r="K1411" s="14" t="s">
        <v>8199</v>
      </c>
      <c r="L1411" s="14" t="s">
        <v>8199</v>
      </c>
      <c r="M1411" s="14" t="s">
        <v>8199</v>
      </c>
      <c r="N1411" s="14" t="s">
        <v>8199</v>
      </c>
      <c r="O1411" s="14" t="s">
        <v>8199</v>
      </c>
    </row>
    <row r="1412" spans="1:15" x14ac:dyDescent="0.25">
      <c r="A1412">
        <v>100</v>
      </c>
      <c r="B1412">
        <v>69050</v>
      </c>
      <c r="C1412">
        <v>3</v>
      </c>
      <c r="D1412" t="s">
        <v>1700</v>
      </c>
      <c r="E1412" s="3">
        <v>10</v>
      </c>
      <c r="F1412">
        <v>270</v>
      </c>
      <c r="G1412" s="2" t="s">
        <v>650</v>
      </c>
      <c r="I1412" s="2" t="s">
        <v>650</v>
      </c>
      <c r="J1412" s="14" t="s">
        <v>8199</v>
      </c>
      <c r="K1412" s="14" t="s">
        <v>8199</v>
      </c>
      <c r="L1412" s="14" t="s">
        <v>8199</v>
      </c>
      <c r="M1412" s="14" t="s">
        <v>8199</v>
      </c>
      <c r="N1412" s="14" t="s">
        <v>8199</v>
      </c>
      <c r="O1412" s="14" t="s">
        <v>8199</v>
      </c>
    </row>
    <row r="1413" spans="1:15" x14ac:dyDescent="0.25">
      <c r="A1413">
        <v>100</v>
      </c>
      <c r="B1413">
        <v>69100</v>
      </c>
      <c r="C1413">
        <v>6</v>
      </c>
      <c r="D1413" t="s">
        <v>1701</v>
      </c>
      <c r="E1413" s="3">
        <v>10</v>
      </c>
      <c r="F1413">
        <v>270</v>
      </c>
      <c r="G1413" s="2" t="s">
        <v>650</v>
      </c>
      <c r="I1413" s="2" t="s">
        <v>650</v>
      </c>
      <c r="J1413" s="14" t="s">
        <v>8199</v>
      </c>
      <c r="K1413" s="14" t="s">
        <v>8199</v>
      </c>
      <c r="L1413" s="14" t="s">
        <v>8199</v>
      </c>
      <c r="M1413" s="14" t="s">
        <v>8199</v>
      </c>
      <c r="N1413" s="14" t="s">
        <v>8199</v>
      </c>
      <c r="O1413" s="14" t="s">
        <v>8199</v>
      </c>
    </row>
    <row r="1414" spans="1:15" x14ac:dyDescent="0.25">
      <c r="A1414">
        <v>100</v>
      </c>
      <c r="B1414">
        <v>69150</v>
      </c>
      <c r="C1414">
        <v>1</v>
      </c>
      <c r="D1414" t="s">
        <v>1702</v>
      </c>
      <c r="E1414" s="3">
        <v>23.5</v>
      </c>
      <c r="F1414">
        <v>270</v>
      </c>
      <c r="G1414" s="2" t="s">
        <v>650</v>
      </c>
      <c r="I1414" s="2" t="s">
        <v>650</v>
      </c>
      <c r="J1414" s="14" t="s">
        <v>8199</v>
      </c>
      <c r="K1414" s="14" t="s">
        <v>8199</v>
      </c>
      <c r="L1414" s="14" t="s">
        <v>8199</v>
      </c>
      <c r="M1414" s="14" t="s">
        <v>8199</v>
      </c>
      <c r="N1414" s="14" t="s">
        <v>8199</v>
      </c>
      <c r="O1414" s="14" t="s">
        <v>8199</v>
      </c>
    </row>
    <row r="1415" spans="1:15" x14ac:dyDescent="0.25">
      <c r="A1415">
        <v>100</v>
      </c>
      <c r="B1415">
        <v>69180</v>
      </c>
      <c r="C1415">
        <v>8</v>
      </c>
      <c r="D1415" t="s">
        <v>1703</v>
      </c>
      <c r="E1415" s="3">
        <v>129</v>
      </c>
      <c r="F1415">
        <v>270</v>
      </c>
      <c r="G1415" s="2" t="s">
        <v>650</v>
      </c>
      <c r="I1415" s="2" t="s">
        <v>650</v>
      </c>
      <c r="J1415" s="14" t="s">
        <v>8199</v>
      </c>
      <c r="K1415" s="14" t="s">
        <v>8199</v>
      </c>
      <c r="L1415" s="14" t="s">
        <v>8199</v>
      </c>
      <c r="M1415" s="14" t="s">
        <v>8199</v>
      </c>
      <c r="N1415" s="14" t="s">
        <v>8199</v>
      </c>
      <c r="O1415" s="14" t="s">
        <v>8199</v>
      </c>
    </row>
    <row r="1416" spans="1:15" x14ac:dyDescent="0.25">
      <c r="A1416">
        <v>100</v>
      </c>
      <c r="B1416">
        <v>69200</v>
      </c>
      <c r="C1416">
        <v>4</v>
      </c>
      <c r="D1416" t="s">
        <v>1704</v>
      </c>
      <c r="E1416" s="3">
        <v>91.5</v>
      </c>
      <c r="F1416">
        <v>270</v>
      </c>
      <c r="G1416" s="2" t="s">
        <v>650</v>
      </c>
      <c r="I1416" s="2" t="s">
        <v>650</v>
      </c>
      <c r="J1416" s="14" t="s">
        <v>8199</v>
      </c>
      <c r="K1416" s="14" t="s">
        <v>8199</v>
      </c>
      <c r="L1416" s="14" t="s">
        <v>8199</v>
      </c>
      <c r="M1416" s="14" t="s">
        <v>8199</v>
      </c>
      <c r="N1416" s="14" t="s">
        <v>8199</v>
      </c>
      <c r="O1416" s="14" t="s">
        <v>8199</v>
      </c>
    </row>
    <row r="1417" spans="1:15" x14ac:dyDescent="0.25">
      <c r="A1417">
        <v>100</v>
      </c>
      <c r="B1417">
        <v>69204</v>
      </c>
      <c r="C1417">
        <v>6</v>
      </c>
      <c r="D1417" t="s">
        <v>1705</v>
      </c>
      <c r="E1417" s="3">
        <v>49.5</v>
      </c>
      <c r="F1417">
        <v>270</v>
      </c>
      <c r="G1417" s="2" t="s">
        <v>650</v>
      </c>
      <c r="I1417" s="2" t="s">
        <v>650</v>
      </c>
      <c r="J1417" s="14" t="s">
        <v>8199</v>
      </c>
      <c r="K1417" s="14" t="s">
        <v>8199</v>
      </c>
      <c r="L1417" s="14" t="s">
        <v>8199</v>
      </c>
      <c r="M1417" s="14" t="s">
        <v>8199</v>
      </c>
      <c r="N1417" s="14" t="s">
        <v>8199</v>
      </c>
      <c r="O1417" s="14" t="s">
        <v>8199</v>
      </c>
    </row>
    <row r="1418" spans="1:15" x14ac:dyDescent="0.25">
      <c r="A1418">
        <v>100</v>
      </c>
      <c r="B1418">
        <v>69210</v>
      </c>
      <c r="C1418">
        <v>3</v>
      </c>
      <c r="D1418" t="s">
        <v>1706</v>
      </c>
      <c r="E1418" s="3">
        <v>123.5</v>
      </c>
      <c r="F1418">
        <v>270</v>
      </c>
      <c r="G1418" s="2" t="s">
        <v>650</v>
      </c>
      <c r="I1418" s="2" t="s">
        <v>650</v>
      </c>
      <c r="J1418" s="14" t="s">
        <v>8199</v>
      </c>
      <c r="K1418" s="14" t="s">
        <v>8199</v>
      </c>
      <c r="L1418" s="14" t="s">
        <v>8199</v>
      </c>
      <c r="M1418" s="14" t="s">
        <v>8199</v>
      </c>
      <c r="N1418" s="14" t="s">
        <v>8199</v>
      </c>
      <c r="O1418" s="14" t="s">
        <v>8199</v>
      </c>
    </row>
    <row r="1419" spans="1:15" x14ac:dyDescent="0.25">
      <c r="A1419">
        <v>100</v>
      </c>
      <c r="B1419">
        <v>69220</v>
      </c>
      <c r="C1419">
        <v>2</v>
      </c>
      <c r="D1419" t="s">
        <v>1707</v>
      </c>
      <c r="E1419" s="3">
        <v>8</v>
      </c>
      <c r="F1419">
        <v>270</v>
      </c>
      <c r="G1419" s="2" t="s">
        <v>650</v>
      </c>
      <c r="I1419" s="2" t="s">
        <v>650</v>
      </c>
      <c r="J1419" s="14" t="s">
        <v>8199</v>
      </c>
      <c r="K1419" s="14" t="s">
        <v>8199</v>
      </c>
      <c r="L1419" s="14" t="s">
        <v>8199</v>
      </c>
      <c r="M1419" s="14" t="s">
        <v>8199</v>
      </c>
      <c r="N1419" s="14" t="s">
        <v>8199</v>
      </c>
      <c r="O1419" s="14" t="s">
        <v>8199</v>
      </c>
    </row>
    <row r="1420" spans="1:15" x14ac:dyDescent="0.25">
      <c r="A1420">
        <v>100</v>
      </c>
      <c r="B1420">
        <v>69300</v>
      </c>
      <c r="C1420">
        <v>2</v>
      </c>
      <c r="D1420" t="s">
        <v>1708</v>
      </c>
      <c r="E1420" s="3">
        <v>15.5</v>
      </c>
      <c r="F1420">
        <v>270</v>
      </c>
      <c r="G1420" s="2" t="s">
        <v>528</v>
      </c>
      <c r="I1420" s="2" t="s">
        <v>528</v>
      </c>
      <c r="J1420" s="14" t="s">
        <v>8199</v>
      </c>
      <c r="K1420" s="14" t="s">
        <v>8199</v>
      </c>
      <c r="L1420" s="14" t="s">
        <v>8199</v>
      </c>
      <c r="M1420" s="14" t="s">
        <v>8199</v>
      </c>
      <c r="N1420" s="14" t="s">
        <v>8199</v>
      </c>
      <c r="O1420" s="14" t="s">
        <v>8199</v>
      </c>
    </row>
    <row r="1421" spans="1:15" x14ac:dyDescent="0.25">
      <c r="A1421">
        <v>100</v>
      </c>
      <c r="B1421">
        <v>69309</v>
      </c>
      <c r="C1421">
        <v>3</v>
      </c>
      <c r="D1421" t="s">
        <v>1709</v>
      </c>
      <c r="E1421" s="3">
        <v>133.5</v>
      </c>
      <c r="F1421">
        <v>270</v>
      </c>
      <c r="G1421" s="2" t="s">
        <v>528</v>
      </c>
      <c r="I1421" s="2" t="s">
        <v>528</v>
      </c>
      <c r="J1421" s="14" t="s">
        <v>8199</v>
      </c>
      <c r="K1421" s="14" t="s">
        <v>8199</v>
      </c>
      <c r="L1421" s="14" t="s">
        <v>8199</v>
      </c>
      <c r="M1421" s="14" t="s">
        <v>8199</v>
      </c>
      <c r="N1421" s="14" t="s">
        <v>8199</v>
      </c>
      <c r="O1421" s="14" t="s">
        <v>8199</v>
      </c>
    </row>
    <row r="1422" spans="1:15" x14ac:dyDescent="0.25">
      <c r="A1422">
        <v>100</v>
      </c>
      <c r="B1422">
        <v>69320</v>
      </c>
      <c r="C1422">
        <v>0</v>
      </c>
      <c r="D1422" t="s">
        <v>1710</v>
      </c>
      <c r="E1422" s="3">
        <v>26.5</v>
      </c>
      <c r="F1422">
        <v>270</v>
      </c>
      <c r="G1422" s="2" t="s">
        <v>528</v>
      </c>
      <c r="I1422" s="2" t="s">
        <v>528</v>
      </c>
      <c r="J1422" s="14" t="s">
        <v>8199</v>
      </c>
      <c r="K1422" s="14" t="s">
        <v>8199</v>
      </c>
      <c r="L1422" s="14" t="s">
        <v>8199</v>
      </c>
      <c r="M1422" s="14" t="s">
        <v>8199</v>
      </c>
      <c r="N1422" s="14" t="s">
        <v>8199</v>
      </c>
      <c r="O1422" s="14" t="s">
        <v>8199</v>
      </c>
    </row>
    <row r="1423" spans="1:15" x14ac:dyDescent="0.25">
      <c r="A1423">
        <v>100</v>
      </c>
      <c r="B1423">
        <v>69350</v>
      </c>
      <c r="C1423">
        <v>7</v>
      </c>
      <c r="D1423" t="s">
        <v>1711</v>
      </c>
      <c r="E1423" s="3">
        <v>8</v>
      </c>
      <c r="F1423">
        <v>270</v>
      </c>
      <c r="G1423" s="2" t="s">
        <v>528</v>
      </c>
      <c r="I1423" s="2" t="s">
        <v>528</v>
      </c>
      <c r="J1423" s="14" t="s">
        <v>8199</v>
      </c>
      <c r="K1423" s="14" t="s">
        <v>8199</v>
      </c>
      <c r="L1423" s="14" t="s">
        <v>8199</v>
      </c>
      <c r="M1423" s="14" t="s">
        <v>8199</v>
      </c>
      <c r="N1423" s="14" t="s">
        <v>8199</v>
      </c>
      <c r="O1423" s="14" t="s">
        <v>8199</v>
      </c>
    </row>
    <row r="1424" spans="1:15" x14ac:dyDescent="0.25">
      <c r="A1424">
        <v>100</v>
      </c>
      <c r="B1424">
        <v>69366</v>
      </c>
      <c r="C1424">
        <v>3</v>
      </c>
      <c r="D1424" t="s">
        <v>1712</v>
      </c>
      <c r="E1424" s="3">
        <v>29</v>
      </c>
      <c r="F1424">
        <v>270</v>
      </c>
      <c r="G1424" s="2" t="s">
        <v>650</v>
      </c>
      <c r="I1424" s="2" t="s">
        <v>650</v>
      </c>
      <c r="J1424" s="14" t="s">
        <v>8199</v>
      </c>
      <c r="K1424" s="14" t="s">
        <v>8199</v>
      </c>
      <c r="L1424" s="14" t="s">
        <v>8199</v>
      </c>
      <c r="M1424" s="14" t="s">
        <v>8199</v>
      </c>
      <c r="N1424" s="14" t="s">
        <v>8199</v>
      </c>
      <c r="O1424" s="14" t="s">
        <v>8199</v>
      </c>
    </row>
    <row r="1425" spans="1:15" x14ac:dyDescent="0.25">
      <c r="A1425">
        <v>100</v>
      </c>
      <c r="B1425">
        <v>69370</v>
      </c>
      <c r="C1425">
        <v>5</v>
      </c>
      <c r="D1425" t="s">
        <v>1713</v>
      </c>
      <c r="E1425" s="3">
        <v>12.5</v>
      </c>
      <c r="F1425">
        <v>270</v>
      </c>
      <c r="G1425" s="2" t="s">
        <v>650</v>
      </c>
      <c r="I1425" s="2" t="s">
        <v>650</v>
      </c>
      <c r="J1425" s="14" t="s">
        <v>8199</v>
      </c>
      <c r="K1425" s="14" t="s">
        <v>8199</v>
      </c>
      <c r="L1425" s="14" t="s">
        <v>8199</v>
      </c>
      <c r="M1425" s="14" t="s">
        <v>8199</v>
      </c>
      <c r="N1425" s="14" t="s">
        <v>8199</v>
      </c>
      <c r="O1425" s="14" t="s">
        <v>8199</v>
      </c>
    </row>
    <row r="1426" spans="1:15" x14ac:dyDescent="0.25">
      <c r="A1426">
        <v>100</v>
      </c>
      <c r="B1426">
        <v>69500</v>
      </c>
      <c r="C1426">
        <v>7</v>
      </c>
      <c r="D1426" t="s">
        <v>1714</v>
      </c>
      <c r="E1426" s="3">
        <v>21</v>
      </c>
      <c r="F1426">
        <v>270</v>
      </c>
      <c r="G1426" s="2" t="s">
        <v>528</v>
      </c>
      <c r="I1426" s="2" t="s">
        <v>528</v>
      </c>
      <c r="J1426" s="14" t="s">
        <v>8199</v>
      </c>
      <c r="K1426" s="14" t="s">
        <v>8199</v>
      </c>
      <c r="L1426" s="14" t="s">
        <v>8199</v>
      </c>
      <c r="M1426" s="14" t="s">
        <v>8199</v>
      </c>
      <c r="N1426" s="14" t="s">
        <v>8199</v>
      </c>
      <c r="O1426" s="14" t="s">
        <v>8199</v>
      </c>
    </row>
    <row r="1427" spans="1:15" x14ac:dyDescent="0.25">
      <c r="A1427">
        <v>100</v>
      </c>
      <c r="B1427">
        <v>69550</v>
      </c>
      <c r="C1427">
        <v>2</v>
      </c>
      <c r="D1427" t="s">
        <v>1715</v>
      </c>
      <c r="E1427" s="3">
        <v>10</v>
      </c>
      <c r="F1427">
        <v>279</v>
      </c>
      <c r="G1427" s="2" t="s">
        <v>528</v>
      </c>
      <c r="I1427" s="2" t="s">
        <v>528</v>
      </c>
      <c r="J1427" s="14" t="s">
        <v>8199</v>
      </c>
      <c r="K1427" s="14" t="s">
        <v>8199</v>
      </c>
      <c r="L1427" s="14" t="s">
        <v>8199</v>
      </c>
      <c r="M1427" s="14" t="s">
        <v>8199</v>
      </c>
      <c r="N1427" s="14" t="s">
        <v>8199</v>
      </c>
      <c r="O1427" s="14" t="s">
        <v>8199</v>
      </c>
    </row>
    <row r="1428" spans="1:15" x14ac:dyDescent="0.25">
      <c r="A1428">
        <v>100</v>
      </c>
      <c r="B1428">
        <v>69600</v>
      </c>
      <c r="C1428">
        <v>5</v>
      </c>
      <c r="D1428" t="s">
        <v>1716</v>
      </c>
      <c r="E1428" s="3">
        <v>10</v>
      </c>
      <c r="F1428">
        <v>270</v>
      </c>
      <c r="G1428" s="2" t="s">
        <v>528</v>
      </c>
      <c r="I1428" s="2" t="s">
        <v>528</v>
      </c>
      <c r="J1428" s="14" t="s">
        <v>8199</v>
      </c>
      <c r="K1428" s="14" t="s">
        <v>8199</v>
      </c>
      <c r="L1428" s="14" t="s">
        <v>8199</v>
      </c>
      <c r="M1428" s="14" t="s">
        <v>8199</v>
      </c>
      <c r="N1428" s="14" t="s">
        <v>8199</v>
      </c>
      <c r="O1428" s="14" t="s">
        <v>8199</v>
      </c>
    </row>
    <row r="1429" spans="1:15" x14ac:dyDescent="0.25">
      <c r="A1429">
        <v>100</v>
      </c>
      <c r="B1429">
        <v>69601</v>
      </c>
      <c r="C1429">
        <v>3</v>
      </c>
      <c r="D1429" t="s">
        <v>1717</v>
      </c>
      <c r="E1429" s="3">
        <v>16.5</v>
      </c>
      <c r="F1429">
        <v>270</v>
      </c>
      <c r="G1429" s="2" t="s">
        <v>650</v>
      </c>
      <c r="I1429" s="2" t="s">
        <v>650</v>
      </c>
      <c r="J1429" s="14" t="s">
        <v>8199</v>
      </c>
      <c r="K1429" s="14" t="s">
        <v>8199</v>
      </c>
      <c r="L1429" s="14" t="s">
        <v>8199</v>
      </c>
      <c r="M1429" s="14" t="s">
        <v>8199</v>
      </c>
      <c r="N1429" s="14" t="s">
        <v>8199</v>
      </c>
      <c r="O1429" s="14" t="s">
        <v>8199</v>
      </c>
    </row>
    <row r="1430" spans="1:15" x14ac:dyDescent="0.25">
      <c r="A1430">
        <v>100</v>
      </c>
      <c r="B1430">
        <v>69682</v>
      </c>
      <c r="C1430">
        <v>3</v>
      </c>
      <c r="D1430" t="s">
        <v>1718</v>
      </c>
      <c r="E1430" s="3">
        <v>49.5</v>
      </c>
      <c r="F1430">
        <v>270</v>
      </c>
      <c r="G1430" s="2" t="s">
        <v>650</v>
      </c>
      <c r="I1430" s="2" t="s">
        <v>650</v>
      </c>
      <c r="J1430" s="14" t="s">
        <v>8199</v>
      </c>
      <c r="K1430" s="14" t="s">
        <v>8199</v>
      </c>
      <c r="L1430" s="14" t="s">
        <v>8199</v>
      </c>
      <c r="M1430" s="14" t="s">
        <v>8199</v>
      </c>
      <c r="N1430" s="14" t="s">
        <v>8199</v>
      </c>
      <c r="O1430" s="14" t="s">
        <v>8199</v>
      </c>
    </row>
    <row r="1431" spans="1:15" x14ac:dyDescent="0.25">
      <c r="A1431">
        <v>100</v>
      </c>
      <c r="B1431">
        <v>70150</v>
      </c>
      <c r="C1431">
        <v>8</v>
      </c>
      <c r="D1431" t="s">
        <v>1719</v>
      </c>
      <c r="E1431" s="3">
        <v>8</v>
      </c>
      <c r="F1431">
        <v>270</v>
      </c>
      <c r="G1431" s="2" t="s">
        <v>650</v>
      </c>
      <c r="I1431" s="2" t="s">
        <v>650</v>
      </c>
      <c r="J1431" s="14" t="s">
        <v>8199</v>
      </c>
      <c r="K1431" s="14" t="s">
        <v>8199</v>
      </c>
      <c r="L1431" s="14" t="s">
        <v>8199</v>
      </c>
      <c r="M1431" s="14" t="s">
        <v>8199</v>
      </c>
      <c r="N1431" s="14" t="s">
        <v>8199</v>
      </c>
      <c r="O1431" s="14" t="s">
        <v>8199</v>
      </c>
    </row>
    <row r="1432" spans="1:15" x14ac:dyDescent="0.25">
      <c r="A1432">
        <v>100</v>
      </c>
      <c r="B1432">
        <v>70175</v>
      </c>
      <c r="C1432">
        <v>5</v>
      </c>
      <c r="D1432" t="s">
        <v>1720</v>
      </c>
      <c r="E1432" s="3">
        <v>4.5</v>
      </c>
      <c r="F1432">
        <v>270</v>
      </c>
      <c r="G1432" s="2" t="s">
        <v>650</v>
      </c>
      <c r="I1432" s="2" t="s">
        <v>650</v>
      </c>
      <c r="J1432" s="14" t="s">
        <v>8199</v>
      </c>
      <c r="K1432" s="14" t="s">
        <v>8199</v>
      </c>
      <c r="L1432" s="14" t="s">
        <v>8199</v>
      </c>
      <c r="M1432" s="14" t="s">
        <v>8199</v>
      </c>
      <c r="N1432" s="14" t="s">
        <v>8199</v>
      </c>
      <c r="O1432" s="14" t="s">
        <v>8199</v>
      </c>
    </row>
    <row r="1433" spans="1:15" x14ac:dyDescent="0.25">
      <c r="A1433">
        <v>100</v>
      </c>
      <c r="B1433">
        <v>70200</v>
      </c>
      <c r="C1433">
        <v>1</v>
      </c>
      <c r="D1433" t="s">
        <v>1721</v>
      </c>
      <c r="E1433" s="3">
        <v>4.5</v>
      </c>
      <c r="F1433">
        <v>270</v>
      </c>
      <c r="G1433" s="2" t="s">
        <v>650</v>
      </c>
      <c r="I1433" s="2" t="s">
        <v>650</v>
      </c>
      <c r="J1433" s="14" t="s">
        <v>8199</v>
      </c>
      <c r="K1433" s="14" t="s">
        <v>8199</v>
      </c>
      <c r="L1433" s="14" t="s">
        <v>8199</v>
      </c>
      <c r="M1433" s="14" t="s">
        <v>8199</v>
      </c>
      <c r="N1433" s="14" t="s">
        <v>8199</v>
      </c>
      <c r="O1433" s="14" t="s">
        <v>8199</v>
      </c>
    </row>
    <row r="1434" spans="1:15" x14ac:dyDescent="0.25">
      <c r="A1434">
        <v>100</v>
      </c>
      <c r="B1434">
        <v>70250</v>
      </c>
      <c r="C1434">
        <v>6</v>
      </c>
      <c r="D1434" t="s">
        <v>1722</v>
      </c>
      <c r="E1434" s="3">
        <v>40</v>
      </c>
      <c r="F1434">
        <v>270</v>
      </c>
      <c r="G1434" s="2" t="s">
        <v>650</v>
      </c>
      <c r="I1434" s="2" t="s">
        <v>650</v>
      </c>
      <c r="J1434" s="14" t="s">
        <v>8199</v>
      </c>
      <c r="K1434" s="14" t="s">
        <v>8199</v>
      </c>
      <c r="L1434" s="14" t="s">
        <v>8199</v>
      </c>
      <c r="M1434" s="14" t="s">
        <v>8199</v>
      </c>
      <c r="N1434" s="14" t="s">
        <v>8199</v>
      </c>
      <c r="O1434" s="14" t="s">
        <v>8199</v>
      </c>
    </row>
    <row r="1435" spans="1:15" x14ac:dyDescent="0.25">
      <c r="A1435">
        <v>100</v>
      </c>
      <c r="B1435">
        <v>70254</v>
      </c>
      <c r="C1435">
        <v>8</v>
      </c>
      <c r="D1435" t="s">
        <v>1723</v>
      </c>
      <c r="E1435" s="3">
        <v>13.5</v>
      </c>
      <c r="F1435">
        <v>270</v>
      </c>
      <c r="G1435" s="2" t="s">
        <v>650</v>
      </c>
      <c r="I1435" s="2" t="s">
        <v>650</v>
      </c>
      <c r="J1435" s="14" t="s">
        <v>8199</v>
      </c>
      <c r="K1435" s="14" t="s">
        <v>8199</v>
      </c>
      <c r="L1435" s="14" t="s">
        <v>8199</v>
      </c>
      <c r="M1435" s="14" t="s">
        <v>8199</v>
      </c>
      <c r="N1435" s="14" t="s">
        <v>8199</v>
      </c>
      <c r="O1435" s="14" t="s">
        <v>8199</v>
      </c>
    </row>
    <row r="1436" spans="1:15" x14ac:dyDescent="0.25">
      <c r="A1436">
        <v>100</v>
      </c>
      <c r="B1436">
        <v>70285</v>
      </c>
      <c r="C1436">
        <v>2</v>
      </c>
      <c r="D1436" t="s">
        <v>1724</v>
      </c>
      <c r="E1436" s="3">
        <v>2.5</v>
      </c>
      <c r="F1436">
        <v>270</v>
      </c>
      <c r="G1436" s="2" t="s">
        <v>528</v>
      </c>
      <c r="I1436" s="2" t="s">
        <v>528</v>
      </c>
      <c r="J1436" s="14" t="s">
        <v>8199</v>
      </c>
      <c r="K1436" s="14" t="s">
        <v>8199</v>
      </c>
      <c r="L1436" s="14" t="s">
        <v>8199</v>
      </c>
      <c r="M1436" s="14" t="s">
        <v>8199</v>
      </c>
      <c r="N1436" s="14" t="s">
        <v>8199</v>
      </c>
      <c r="O1436" s="14" t="s">
        <v>8199</v>
      </c>
    </row>
    <row r="1437" spans="1:15" x14ac:dyDescent="0.25">
      <c r="A1437">
        <v>100</v>
      </c>
      <c r="B1437">
        <v>70300</v>
      </c>
      <c r="C1437">
        <v>9</v>
      </c>
      <c r="D1437" t="s">
        <v>1725</v>
      </c>
      <c r="E1437" s="3">
        <v>3.5</v>
      </c>
      <c r="F1437">
        <v>270</v>
      </c>
      <c r="G1437" s="2" t="s">
        <v>528</v>
      </c>
      <c r="I1437" s="2" t="s">
        <v>528</v>
      </c>
      <c r="J1437" s="14" t="s">
        <v>8199</v>
      </c>
      <c r="K1437" s="14" t="s">
        <v>8199</v>
      </c>
      <c r="L1437" s="14" t="s">
        <v>8199</v>
      </c>
      <c r="M1437" s="14" t="s">
        <v>8199</v>
      </c>
      <c r="N1437" s="14" t="s">
        <v>8199</v>
      </c>
      <c r="O1437" s="14" t="s">
        <v>8199</v>
      </c>
    </row>
    <row r="1438" spans="1:15" x14ac:dyDescent="0.25">
      <c r="A1438">
        <v>100</v>
      </c>
      <c r="B1438">
        <v>70350</v>
      </c>
      <c r="C1438">
        <v>4</v>
      </c>
      <c r="D1438" t="s">
        <v>1726</v>
      </c>
      <c r="E1438" s="3">
        <v>3.5</v>
      </c>
      <c r="F1438">
        <v>270</v>
      </c>
      <c r="G1438" s="2" t="s">
        <v>528</v>
      </c>
      <c r="I1438" s="2" t="s">
        <v>528</v>
      </c>
      <c r="J1438" s="14" t="s">
        <v>8199</v>
      </c>
      <c r="K1438" s="14" t="s">
        <v>8199</v>
      </c>
      <c r="L1438" s="14" t="s">
        <v>8199</v>
      </c>
      <c r="M1438" s="14" t="s">
        <v>8199</v>
      </c>
      <c r="N1438" s="14" t="s">
        <v>8199</v>
      </c>
      <c r="O1438" s="14" t="s">
        <v>8199</v>
      </c>
    </row>
    <row r="1439" spans="1:15" x14ac:dyDescent="0.25">
      <c r="A1439">
        <v>100</v>
      </c>
      <c r="B1439">
        <v>70364</v>
      </c>
      <c r="C1439">
        <v>5</v>
      </c>
      <c r="D1439" t="s">
        <v>1727</v>
      </c>
      <c r="E1439" s="3">
        <v>3.5</v>
      </c>
      <c r="F1439">
        <v>270</v>
      </c>
      <c r="G1439" s="2" t="s">
        <v>528</v>
      </c>
      <c r="I1439" s="2" t="s">
        <v>528</v>
      </c>
      <c r="J1439" s="14" t="s">
        <v>8199</v>
      </c>
      <c r="K1439" s="14" t="s">
        <v>8199</v>
      </c>
      <c r="L1439" s="14" t="s">
        <v>8199</v>
      </c>
      <c r="M1439" s="14" t="s">
        <v>8199</v>
      </c>
      <c r="N1439" s="14" t="s">
        <v>8199</v>
      </c>
      <c r="O1439" s="14" t="s">
        <v>8199</v>
      </c>
    </row>
    <row r="1440" spans="1:15" x14ac:dyDescent="0.25">
      <c r="A1440">
        <v>100</v>
      </c>
      <c r="B1440">
        <v>70369</v>
      </c>
      <c r="C1440">
        <v>4</v>
      </c>
      <c r="D1440" t="s">
        <v>1728</v>
      </c>
      <c r="E1440" s="3">
        <v>2.5</v>
      </c>
      <c r="F1440">
        <v>270</v>
      </c>
      <c r="G1440" s="2" t="s">
        <v>528</v>
      </c>
      <c r="I1440" s="2" t="s">
        <v>528</v>
      </c>
      <c r="J1440" s="14" t="s">
        <v>8199</v>
      </c>
      <c r="K1440" s="14" t="s">
        <v>8199</v>
      </c>
      <c r="L1440" s="14" t="s">
        <v>8199</v>
      </c>
      <c r="M1440" s="14" t="s">
        <v>8199</v>
      </c>
      <c r="N1440" s="14" t="s">
        <v>8199</v>
      </c>
      <c r="O1440" s="14" t="s">
        <v>8199</v>
      </c>
    </row>
    <row r="1441" spans="1:15" x14ac:dyDescent="0.25">
      <c r="A1441">
        <v>100</v>
      </c>
      <c r="B1441">
        <v>70375</v>
      </c>
      <c r="C1441">
        <v>1</v>
      </c>
      <c r="D1441" t="s">
        <v>1729</v>
      </c>
      <c r="E1441" s="3">
        <v>3.5</v>
      </c>
      <c r="F1441">
        <v>270</v>
      </c>
      <c r="G1441" s="2" t="s">
        <v>528</v>
      </c>
      <c r="I1441" s="2" t="s">
        <v>528</v>
      </c>
      <c r="J1441" s="14" t="s">
        <v>8199</v>
      </c>
      <c r="K1441" s="14" t="s">
        <v>8199</v>
      </c>
      <c r="L1441" s="14" t="s">
        <v>8199</v>
      </c>
      <c r="M1441" s="14" t="s">
        <v>8199</v>
      </c>
      <c r="N1441" s="14" t="s">
        <v>8199</v>
      </c>
      <c r="O1441" s="14" t="s">
        <v>8199</v>
      </c>
    </row>
    <row r="1442" spans="1:15" x14ac:dyDescent="0.25">
      <c r="A1442">
        <v>100</v>
      </c>
      <c r="B1442">
        <v>70400</v>
      </c>
      <c r="C1442">
        <v>7</v>
      </c>
      <c r="D1442" t="s">
        <v>1730</v>
      </c>
      <c r="E1442" s="3">
        <v>3.5</v>
      </c>
      <c r="F1442">
        <v>270</v>
      </c>
      <c r="G1442" s="2" t="s">
        <v>528</v>
      </c>
      <c r="I1442" s="2" t="s">
        <v>528</v>
      </c>
      <c r="J1442" s="14" t="s">
        <v>8199</v>
      </c>
      <c r="K1442" s="14" t="s">
        <v>8199</v>
      </c>
      <c r="L1442" s="14" t="s">
        <v>8199</v>
      </c>
      <c r="M1442" s="14" t="s">
        <v>8199</v>
      </c>
      <c r="N1442" s="14" t="s">
        <v>8199</v>
      </c>
      <c r="O1442" s="14" t="s">
        <v>8199</v>
      </c>
    </row>
    <row r="1443" spans="1:15" x14ac:dyDescent="0.25">
      <c r="A1443">
        <v>100</v>
      </c>
      <c r="B1443">
        <v>70450</v>
      </c>
      <c r="C1443">
        <v>2</v>
      </c>
      <c r="D1443" t="s">
        <v>1731</v>
      </c>
      <c r="E1443" s="3">
        <v>8</v>
      </c>
      <c r="F1443">
        <v>270</v>
      </c>
      <c r="G1443" s="2" t="s">
        <v>528</v>
      </c>
      <c r="I1443" s="2" t="s">
        <v>528</v>
      </c>
      <c r="J1443" s="14" t="s">
        <v>8199</v>
      </c>
      <c r="K1443" s="14" t="s">
        <v>8199</v>
      </c>
      <c r="L1443" s="14" t="s">
        <v>8199</v>
      </c>
      <c r="M1443" s="14" t="s">
        <v>8199</v>
      </c>
      <c r="N1443" s="14" t="s">
        <v>8199</v>
      </c>
      <c r="O1443" s="14" t="s">
        <v>8199</v>
      </c>
    </row>
    <row r="1444" spans="1:15" x14ac:dyDescent="0.25">
      <c r="A1444">
        <v>100</v>
      </c>
      <c r="B1444">
        <v>70500</v>
      </c>
      <c r="C1444">
        <v>4</v>
      </c>
      <c r="D1444" t="s">
        <v>1732</v>
      </c>
      <c r="E1444" s="3">
        <v>8</v>
      </c>
      <c r="F1444">
        <v>270</v>
      </c>
      <c r="G1444" s="2" t="s">
        <v>528</v>
      </c>
      <c r="I1444" s="2" t="s">
        <v>528</v>
      </c>
      <c r="J1444" s="14" t="s">
        <v>8199</v>
      </c>
      <c r="K1444" s="14" t="s">
        <v>8199</v>
      </c>
      <c r="L1444" s="14" t="s">
        <v>8199</v>
      </c>
      <c r="M1444" s="14" t="s">
        <v>8199</v>
      </c>
      <c r="N1444" s="14" t="s">
        <v>8199</v>
      </c>
      <c r="O1444" s="14" t="s">
        <v>8199</v>
      </c>
    </row>
    <row r="1445" spans="1:15" x14ac:dyDescent="0.25">
      <c r="A1445">
        <v>100</v>
      </c>
      <c r="B1445">
        <v>70600</v>
      </c>
      <c r="C1445">
        <v>2</v>
      </c>
      <c r="D1445" t="s">
        <v>1733</v>
      </c>
      <c r="E1445" s="3">
        <v>85</v>
      </c>
      <c r="F1445">
        <v>270</v>
      </c>
      <c r="G1445" s="2" t="s">
        <v>650</v>
      </c>
      <c r="I1445" s="2" t="s">
        <v>650</v>
      </c>
      <c r="J1445" s="14" t="s">
        <v>8199</v>
      </c>
      <c r="K1445" s="14" t="s">
        <v>8199</v>
      </c>
      <c r="L1445" s="14" t="s">
        <v>8199</v>
      </c>
      <c r="M1445" s="14" t="s">
        <v>8199</v>
      </c>
      <c r="N1445" s="14" t="s">
        <v>8199</v>
      </c>
      <c r="O1445" s="14" t="s">
        <v>8199</v>
      </c>
    </row>
    <row r="1446" spans="1:15" x14ac:dyDescent="0.25">
      <c r="A1446">
        <v>100</v>
      </c>
      <c r="B1446">
        <v>70825</v>
      </c>
      <c r="C1446">
        <v>5</v>
      </c>
      <c r="D1446" t="s">
        <v>1734</v>
      </c>
      <c r="E1446" s="3">
        <v>23.5</v>
      </c>
      <c r="F1446">
        <v>270</v>
      </c>
      <c r="G1446" s="2" t="s">
        <v>528</v>
      </c>
      <c r="I1446" s="2" t="s">
        <v>528</v>
      </c>
      <c r="J1446" s="14" t="s">
        <v>8199</v>
      </c>
      <c r="K1446" s="14" t="s">
        <v>8199</v>
      </c>
      <c r="L1446" s="14" t="s">
        <v>8199</v>
      </c>
      <c r="M1446" s="14" t="s">
        <v>8199</v>
      </c>
      <c r="N1446" s="14" t="s">
        <v>8199</v>
      </c>
      <c r="O1446" s="14" t="s">
        <v>8199</v>
      </c>
    </row>
    <row r="1447" spans="1:15" x14ac:dyDescent="0.25">
      <c r="A1447">
        <v>100</v>
      </c>
      <c r="B1447">
        <v>70900</v>
      </c>
      <c r="C1447">
        <v>6</v>
      </c>
      <c r="D1447" t="s">
        <v>1735</v>
      </c>
      <c r="E1447" s="3">
        <v>0</v>
      </c>
      <c r="F1447">
        <v>270</v>
      </c>
      <c r="G1447" s="2" t="s">
        <v>650</v>
      </c>
      <c r="I1447" s="2" t="s">
        <v>650</v>
      </c>
      <c r="J1447" s="14" t="s">
        <v>8199</v>
      </c>
      <c r="K1447" s="14" t="s">
        <v>8199</v>
      </c>
      <c r="L1447" s="14" t="s">
        <v>8199</v>
      </c>
      <c r="M1447" s="14" t="s">
        <v>8199</v>
      </c>
      <c r="N1447" s="14" t="s">
        <v>8199</v>
      </c>
      <c r="O1447" s="14" t="s">
        <v>8199</v>
      </c>
    </row>
    <row r="1448" spans="1:15" x14ac:dyDescent="0.25">
      <c r="A1448">
        <v>100</v>
      </c>
      <c r="B1448">
        <v>71000</v>
      </c>
      <c r="C1448">
        <v>4</v>
      </c>
      <c r="D1448" t="s">
        <v>1736</v>
      </c>
      <c r="E1448" s="3">
        <v>10</v>
      </c>
      <c r="F1448">
        <v>270</v>
      </c>
      <c r="G1448" s="2" t="s">
        <v>528</v>
      </c>
      <c r="I1448" s="2" t="s">
        <v>528</v>
      </c>
      <c r="J1448" s="14" t="s">
        <v>8199</v>
      </c>
      <c r="K1448" s="14" t="s">
        <v>8199</v>
      </c>
      <c r="L1448" s="14" t="s">
        <v>8199</v>
      </c>
      <c r="M1448" s="14" t="s">
        <v>8199</v>
      </c>
      <c r="N1448" s="14" t="s">
        <v>8199</v>
      </c>
      <c r="O1448" s="14" t="s">
        <v>8199</v>
      </c>
    </row>
    <row r="1449" spans="1:15" x14ac:dyDescent="0.25">
      <c r="A1449">
        <v>100</v>
      </c>
      <c r="B1449">
        <v>71050</v>
      </c>
      <c r="C1449">
        <v>9</v>
      </c>
      <c r="D1449" t="s">
        <v>1737</v>
      </c>
      <c r="E1449" s="3">
        <v>13.5</v>
      </c>
      <c r="F1449">
        <v>270</v>
      </c>
      <c r="G1449" s="2" t="s">
        <v>528</v>
      </c>
      <c r="I1449" s="2" t="s">
        <v>528</v>
      </c>
      <c r="J1449" s="14" t="s">
        <v>8199</v>
      </c>
      <c r="K1449" s="14" t="s">
        <v>8199</v>
      </c>
      <c r="L1449" s="14" t="s">
        <v>8199</v>
      </c>
      <c r="M1449" s="14" t="s">
        <v>8199</v>
      </c>
      <c r="N1449" s="14" t="s">
        <v>8199</v>
      </c>
      <c r="O1449" s="14" t="s">
        <v>8199</v>
      </c>
    </row>
    <row r="1450" spans="1:15" x14ac:dyDescent="0.25">
      <c r="A1450">
        <v>100</v>
      </c>
      <c r="B1450">
        <v>71100</v>
      </c>
      <c r="C1450">
        <v>2</v>
      </c>
      <c r="D1450" t="s">
        <v>1738</v>
      </c>
      <c r="E1450" s="3">
        <v>15.5</v>
      </c>
      <c r="F1450">
        <v>270</v>
      </c>
      <c r="G1450" s="2" t="s">
        <v>528</v>
      </c>
      <c r="I1450" s="2" t="s">
        <v>528</v>
      </c>
      <c r="J1450" s="14" t="s">
        <v>8199</v>
      </c>
      <c r="K1450" s="14" t="s">
        <v>8199</v>
      </c>
      <c r="L1450" s="14" t="s">
        <v>8199</v>
      </c>
      <c r="M1450" s="14" t="s">
        <v>8199</v>
      </c>
      <c r="N1450" s="14" t="s">
        <v>8199</v>
      </c>
      <c r="O1450" s="14" t="s">
        <v>8199</v>
      </c>
    </row>
    <row r="1451" spans="1:15" x14ac:dyDescent="0.25">
      <c r="A1451">
        <v>100</v>
      </c>
      <c r="B1451">
        <v>71150</v>
      </c>
      <c r="C1451">
        <v>7</v>
      </c>
      <c r="D1451" t="s">
        <v>1739</v>
      </c>
      <c r="E1451" s="3">
        <v>8</v>
      </c>
      <c r="F1451">
        <v>270</v>
      </c>
      <c r="G1451" s="2" t="s">
        <v>528</v>
      </c>
      <c r="I1451" s="2" t="s">
        <v>528</v>
      </c>
      <c r="J1451" s="14" t="s">
        <v>8199</v>
      </c>
      <c r="K1451" s="14" t="s">
        <v>8199</v>
      </c>
      <c r="L1451" s="14" t="s">
        <v>8199</v>
      </c>
      <c r="M1451" s="14" t="s">
        <v>8199</v>
      </c>
      <c r="N1451" s="14" t="s">
        <v>8199</v>
      </c>
      <c r="O1451" s="14" t="s">
        <v>8199</v>
      </c>
    </row>
    <row r="1452" spans="1:15" x14ac:dyDescent="0.25">
      <c r="A1452">
        <v>100</v>
      </c>
      <c r="B1452">
        <v>71200</v>
      </c>
      <c r="C1452">
        <v>0</v>
      </c>
      <c r="D1452" t="s">
        <v>1740</v>
      </c>
      <c r="E1452" s="3">
        <v>13.5</v>
      </c>
      <c r="F1452">
        <v>270</v>
      </c>
      <c r="G1452" s="2" t="s">
        <v>528</v>
      </c>
      <c r="I1452" s="2" t="s">
        <v>528</v>
      </c>
      <c r="J1452" s="14" t="s">
        <v>8199</v>
      </c>
      <c r="K1452" s="14" t="s">
        <v>8199</v>
      </c>
      <c r="L1452" s="14" t="s">
        <v>8199</v>
      </c>
      <c r="M1452" s="14" t="s">
        <v>8199</v>
      </c>
      <c r="N1452" s="14" t="s">
        <v>8199</v>
      </c>
      <c r="O1452" s="14" t="s">
        <v>8199</v>
      </c>
    </row>
    <row r="1453" spans="1:15" x14ac:dyDescent="0.25">
      <c r="A1453">
        <v>100</v>
      </c>
      <c r="B1453">
        <v>71250</v>
      </c>
      <c r="C1453">
        <v>5</v>
      </c>
      <c r="D1453" t="s">
        <v>1741</v>
      </c>
      <c r="E1453" s="3">
        <v>21</v>
      </c>
      <c r="F1453">
        <v>270</v>
      </c>
      <c r="G1453" s="2" t="s">
        <v>528</v>
      </c>
      <c r="I1453" s="2" t="s">
        <v>528</v>
      </c>
      <c r="J1453" s="14" t="s">
        <v>8199</v>
      </c>
      <c r="K1453" s="14" t="s">
        <v>8199</v>
      </c>
      <c r="L1453" s="14" t="s">
        <v>8199</v>
      </c>
      <c r="M1453" s="14" t="s">
        <v>8199</v>
      </c>
      <c r="N1453" s="14" t="s">
        <v>8199</v>
      </c>
      <c r="O1453" s="14" t="s">
        <v>8199</v>
      </c>
    </row>
    <row r="1454" spans="1:15" x14ac:dyDescent="0.25">
      <c r="A1454">
        <v>100</v>
      </c>
      <c r="B1454">
        <v>71300</v>
      </c>
      <c r="C1454">
        <v>8</v>
      </c>
      <c r="D1454" t="s">
        <v>1742</v>
      </c>
      <c r="E1454" s="3">
        <v>8</v>
      </c>
      <c r="F1454">
        <v>270</v>
      </c>
      <c r="G1454" s="2" t="s">
        <v>528</v>
      </c>
      <c r="I1454" s="2" t="s">
        <v>528</v>
      </c>
      <c r="J1454" s="14" t="s">
        <v>8199</v>
      </c>
      <c r="K1454" s="14" t="s">
        <v>8199</v>
      </c>
      <c r="L1454" s="14" t="s">
        <v>8199</v>
      </c>
      <c r="M1454" s="14" t="s">
        <v>8199</v>
      </c>
      <c r="N1454" s="14" t="s">
        <v>8199</v>
      </c>
      <c r="O1454" s="14" t="s">
        <v>8199</v>
      </c>
    </row>
    <row r="1455" spans="1:15" x14ac:dyDescent="0.25">
      <c r="A1455">
        <v>100</v>
      </c>
      <c r="B1455">
        <v>71350</v>
      </c>
      <c r="C1455">
        <v>3</v>
      </c>
      <c r="D1455" t="s">
        <v>1743</v>
      </c>
      <c r="E1455" s="3">
        <v>13.5</v>
      </c>
      <c r="F1455">
        <v>270</v>
      </c>
      <c r="G1455" s="2" t="s">
        <v>528</v>
      </c>
      <c r="I1455" s="2" t="s">
        <v>528</v>
      </c>
      <c r="J1455" s="14" t="s">
        <v>8199</v>
      </c>
      <c r="K1455" s="14" t="s">
        <v>8199</v>
      </c>
      <c r="L1455" s="14" t="s">
        <v>8199</v>
      </c>
      <c r="M1455" s="14" t="s">
        <v>8199</v>
      </c>
      <c r="N1455" s="14" t="s">
        <v>8199</v>
      </c>
      <c r="O1455" s="14" t="s">
        <v>8199</v>
      </c>
    </row>
    <row r="1456" spans="1:15" x14ac:dyDescent="0.25">
      <c r="A1456">
        <v>100</v>
      </c>
      <c r="B1456">
        <v>71360</v>
      </c>
      <c r="C1456">
        <v>2</v>
      </c>
      <c r="D1456" t="s">
        <v>1744</v>
      </c>
      <c r="E1456" s="3">
        <v>21</v>
      </c>
      <c r="F1456">
        <v>270</v>
      </c>
      <c r="G1456" s="2" t="s">
        <v>528</v>
      </c>
      <c r="I1456" s="2" t="s">
        <v>528</v>
      </c>
      <c r="J1456" s="14" t="s">
        <v>8199</v>
      </c>
      <c r="K1456" s="14" t="s">
        <v>8199</v>
      </c>
      <c r="L1456" s="14" t="s">
        <v>8199</v>
      </c>
      <c r="M1456" s="14" t="s">
        <v>8199</v>
      </c>
      <c r="N1456" s="14" t="s">
        <v>8199</v>
      </c>
      <c r="O1456" s="14" t="s">
        <v>8199</v>
      </c>
    </row>
    <row r="1457" spans="1:15" x14ac:dyDescent="0.25">
      <c r="A1457">
        <v>100</v>
      </c>
      <c r="B1457">
        <v>71380</v>
      </c>
      <c r="C1457">
        <v>0</v>
      </c>
      <c r="D1457" t="s">
        <v>1745</v>
      </c>
      <c r="E1457" s="3">
        <v>8</v>
      </c>
      <c r="F1457">
        <v>270</v>
      </c>
      <c r="G1457" s="2" t="s">
        <v>528</v>
      </c>
      <c r="I1457" s="2" t="s">
        <v>528</v>
      </c>
      <c r="J1457" s="14" t="s">
        <v>8199</v>
      </c>
      <c r="K1457" s="14" t="s">
        <v>8199</v>
      </c>
      <c r="L1457" s="14" t="s">
        <v>8199</v>
      </c>
      <c r="M1457" s="14" t="s">
        <v>8199</v>
      </c>
      <c r="N1457" s="14" t="s">
        <v>8199</v>
      </c>
      <c r="O1457" s="14" t="s">
        <v>8199</v>
      </c>
    </row>
    <row r="1458" spans="1:15" x14ac:dyDescent="0.25">
      <c r="A1458">
        <v>100</v>
      </c>
      <c r="B1458">
        <v>71400</v>
      </c>
      <c r="C1458">
        <v>6</v>
      </c>
      <c r="D1458" t="s">
        <v>1746</v>
      </c>
      <c r="E1458" s="3">
        <v>8</v>
      </c>
      <c r="F1458">
        <v>270</v>
      </c>
      <c r="G1458" s="2" t="s">
        <v>528</v>
      </c>
      <c r="I1458" s="2" t="s">
        <v>528</v>
      </c>
      <c r="J1458" s="14" t="s">
        <v>8199</v>
      </c>
      <c r="K1458" s="14" t="s">
        <v>8199</v>
      </c>
      <c r="L1458" s="14" t="s">
        <v>8199</v>
      </c>
      <c r="M1458" s="14" t="s">
        <v>8199</v>
      </c>
      <c r="N1458" s="14" t="s">
        <v>8199</v>
      </c>
      <c r="O1458" s="14" t="s">
        <v>8199</v>
      </c>
    </row>
    <row r="1459" spans="1:15" x14ac:dyDescent="0.25">
      <c r="A1459">
        <v>100</v>
      </c>
      <c r="B1459">
        <v>71450</v>
      </c>
      <c r="C1459">
        <v>1</v>
      </c>
      <c r="D1459" t="s">
        <v>1747</v>
      </c>
      <c r="E1459" s="3">
        <v>9</v>
      </c>
      <c r="F1459">
        <v>270</v>
      </c>
      <c r="G1459" s="2" t="s">
        <v>528</v>
      </c>
      <c r="I1459" s="2" t="s">
        <v>528</v>
      </c>
      <c r="J1459" s="14" t="s">
        <v>8199</v>
      </c>
      <c r="K1459" s="14" t="s">
        <v>8199</v>
      </c>
      <c r="L1459" s="14" t="s">
        <v>8199</v>
      </c>
      <c r="M1459" s="14" t="s">
        <v>8199</v>
      </c>
      <c r="N1459" s="14" t="s">
        <v>8199</v>
      </c>
      <c r="O1459" s="14" t="s">
        <v>8199</v>
      </c>
    </row>
    <row r="1460" spans="1:15" x14ac:dyDescent="0.25">
      <c r="A1460">
        <v>100</v>
      </c>
      <c r="B1460">
        <v>71500</v>
      </c>
      <c r="C1460">
        <v>3</v>
      </c>
      <c r="D1460" t="s">
        <v>1748</v>
      </c>
      <c r="E1460" s="3">
        <v>12.5</v>
      </c>
      <c r="F1460">
        <v>270</v>
      </c>
      <c r="G1460" s="2" t="s">
        <v>528</v>
      </c>
      <c r="I1460" s="2" t="s">
        <v>528</v>
      </c>
      <c r="J1460" s="14" t="s">
        <v>8199</v>
      </c>
      <c r="K1460" s="14" t="s">
        <v>8199</v>
      </c>
      <c r="L1460" s="14" t="s">
        <v>8199</v>
      </c>
      <c r="M1460" s="14" t="s">
        <v>8199</v>
      </c>
      <c r="N1460" s="14" t="s">
        <v>8199</v>
      </c>
      <c r="O1460" s="14" t="s">
        <v>8199</v>
      </c>
    </row>
    <row r="1461" spans="1:15" x14ac:dyDescent="0.25">
      <c r="A1461">
        <v>100</v>
      </c>
      <c r="B1461">
        <v>71600</v>
      </c>
      <c r="C1461">
        <v>1</v>
      </c>
      <c r="D1461" t="s">
        <v>1749</v>
      </c>
      <c r="E1461" s="3">
        <v>8</v>
      </c>
      <c r="F1461">
        <v>270</v>
      </c>
      <c r="G1461" s="2" t="s">
        <v>528</v>
      </c>
      <c r="I1461" s="2" t="s">
        <v>528</v>
      </c>
      <c r="J1461" s="14" t="s">
        <v>8199</v>
      </c>
      <c r="K1461" s="14" t="s">
        <v>8199</v>
      </c>
      <c r="L1461" s="14" t="s">
        <v>8199</v>
      </c>
      <c r="M1461" s="14" t="s">
        <v>8199</v>
      </c>
      <c r="N1461" s="14" t="s">
        <v>8199</v>
      </c>
      <c r="O1461" s="14" t="s">
        <v>8199</v>
      </c>
    </row>
    <row r="1462" spans="1:15" x14ac:dyDescent="0.25">
      <c r="A1462">
        <v>100</v>
      </c>
      <c r="B1462">
        <v>71650</v>
      </c>
      <c r="C1462">
        <v>6</v>
      </c>
      <c r="D1462" t="s">
        <v>1750</v>
      </c>
      <c r="E1462" s="3">
        <v>10</v>
      </c>
      <c r="F1462">
        <v>270</v>
      </c>
      <c r="G1462" s="2" t="s">
        <v>528</v>
      </c>
      <c r="I1462" s="2" t="s">
        <v>528</v>
      </c>
      <c r="J1462" s="14" t="s">
        <v>8199</v>
      </c>
      <c r="K1462" s="14" t="s">
        <v>8199</v>
      </c>
      <c r="L1462" s="14" t="s">
        <v>8199</v>
      </c>
      <c r="M1462" s="14" t="s">
        <v>8199</v>
      </c>
      <c r="N1462" s="14" t="s">
        <v>8199</v>
      </c>
      <c r="O1462" s="14" t="s">
        <v>8199</v>
      </c>
    </row>
    <row r="1463" spans="1:15" x14ac:dyDescent="0.25">
      <c r="A1463">
        <v>100</v>
      </c>
      <c r="B1463">
        <v>71700</v>
      </c>
      <c r="C1463">
        <v>9</v>
      </c>
      <c r="D1463" t="s">
        <v>1751</v>
      </c>
      <c r="E1463" s="3">
        <v>12.5</v>
      </c>
      <c r="F1463">
        <v>270</v>
      </c>
      <c r="G1463" s="2" t="s">
        <v>528</v>
      </c>
      <c r="I1463" s="2" t="s">
        <v>528</v>
      </c>
      <c r="J1463" s="14" t="s">
        <v>8199</v>
      </c>
      <c r="K1463" s="14" t="s">
        <v>8199</v>
      </c>
      <c r="L1463" s="14" t="s">
        <v>8199</v>
      </c>
      <c r="M1463" s="14" t="s">
        <v>8199</v>
      </c>
      <c r="N1463" s="14" t="s">
        <v>8199</v>
      </c>
      <c r="O1463" s="14" t="s">
        <v>8199</v>
      </c>
    </row>
    <row r="1464" spans="1:15" x14ac:dyDescent="0.25">
      <c r="A1464">
        <v>100</v>
      </c>
      <c r="B1464">
        <v>71725</v>
      </c>
      <c r="C1464">
        <v>6</v>
      </c>
      <c r="D1464" t="s">
        <v>1752</v>
      </c>
      <c r="E1464" s="3">
        <v>8</v>
      </c>
      <c r="F1464">
        <v>270</v>
      </c>
      <c r="G1464" s="2" t="s">
        <v>528</v>
      </c>
      <c r="I1464" s="2" t="s">
        <v>528</v>
      </c>
      <c r="J1464" s="14" t="s">
        <v>8199</v>
      </c>
      <c r="K1464" s="14" t="s">
        <v>8199</v>
      </c>
      <c r="L1464" s="14" t="s">
        <v>8199</v>
      </c>
      <c r="M1464" s="14" t="s">
        <v>8199</v>
      </c>
      <c r="N1464" s="14" t="s">
        <v>8199</v>
      </c>
      <c r="O1464" s="14" t="s">
        <v>8199</v>
      </c>
    </row>
    <row r="1465" spans="1:15" x14ac:dyDescent="0.25">
      <c r="A1465">
        <v>100</v>
      </c>
      <c r="B1465">
        <v>71740</v>
      </c>
      <c r="C1465">
        <v>5</v>
      </c>
      <c r="D1465" t="s">
        <v>1753</v>
      </c>
      <c r="E1465" s="3">
        <v>15.5</v>
      </c>
      <c r="F1465">
        <v>270</v>
      </c>
      <c r="G1465" s="2" t="s">
        <v>528</v>
      </c>
      <c r="I1465" s="2" t="s">
        <v>528</v>
      </c>
      <c r="J1465" s="14" t="s">
        <v>8199</v>
      </c>
      <c r="K1465" s="14" t="s">
        <v>8199</v>
      </c>
      <c r="L1465" s="14" t="s">
        <v>8199</v>
      </c>
      <c r="M1465" s="14" t="s">
        <v>8199</v>
      </c>
      <c r="N1465" s="14" t="s">
        <v>8199</v>
      </c>
      <c r="O1465" s="14" t="s">
        <v>8199</v>
      </c>
    </row>
    <row r="1466" spans="1:15" x14ac:dyDescent="0.25">
      <c r="A1466">
        <v>100</v>
      </c>
      <c r="B1466">
        <v>71750</v>
      </c>
      <c r="C1466">
        <v>4</v>
      </c>
      <c r="D1466" t="s">
        <v>1754</v>
      </c>
      <c r="E1466" s="3">
        <v>10</v>
      </c>
      <c r="F1466">
        <v>270</v>
      </c>
      <c r="G1466" s="2" t="s">
        <v>650</v>
      </c>
      <c r="I1466" s="2" t="s">
        <v>650</v>
      </c>
      <c r="J1466" s="14" t="s">
        <v>8199</v>
      </c>
      <c r="K1466" s="14" t="s">
        <v>8199</v>
      </c>
      <c r="L1466" s="14" t="s">
        <v>8199</v>
      </c>
      <c r="M1466" s="14" t="s">
        <v>8199</v>
      </c>
      <c r="N1466" s="14" t="s">
        <v>8199</v>
      </c>
      <c r="O1466" s="14" t="s">
        <v>8199</v>
      </c>
    </row>
    <row r="1467" spans="1:15" x14ac:dyDescent="0.25">
      <c r="A1467">
        <v>100</v>
      </c>
      <c r="B1467">
        <v>71760</v>
      </c>
      <c r="C1467">
        <v>3</v>
      </c>
      <c r="D1467" t="s">
        <v>1755</v>
      </c>
      <c r="E1467" s="3">
        <v>8</v>
      </c>
      <c r="F1467">
        <v>270</v>
      </c>
      <c r="G1467" s="2" t="s">
        <v>528</v>
      </c>
      <c r="I1467" s="2" t="s">
        <v>528</v>
      </c>
      <c r="J1467" s="14" t="s">
        <v>8199</v>
      </c>
      <c r="K1467" s="14" t="s">
        <v>8199</v>
      </c>
      <c r="L1467" s="14" t="s">
        <v>8199</v>
      </c>
      <c r="M1467" s="14" t="s">
        <v>8199</v>
      </c>
      <c r="N1467" s="14" t="s">
        <v>8199</v>
      </c>
      <c r="O1467" s="14" t="s">
        <v>8199</v>
      </c>
    </row>
    <row r="1468" spans="1:15" x14ac:dyDescent="0.25">
      <c r="A1468">
        <v>100</v>
      </c>
      <c r="B1468">
        <v>71800</v>
      </c>
      <c r="C1468">
        <v>7</v>
      </c>
      <c r="D1468" t="s">
        <v>1756</v>
      </c>
      <c r="E1468" s="3">
        <v>0</v>
      </c>
      <c r="F1468">
        <v>270</v>
      </c>
      <c r="G1468" s="2" t="s">
        <v>528</v>
      </c>
      <c r="I1468" s="2" t="s">
        <v>528</v>
      </c>
      <c r="J1468" s="14" t="s">
        <v>8199</v>
      </c>
      <c r="K1468" s="14" t="s">
        <v>8199</v>
      </c>
      <c r="L1468" s="14" t="s">
        <v>8199</v>
      </c>
      <c r="M1468" s="14" t="s">
        <v>8199</v>
      </c>
      <c r="N1468" s="14" t="s">
        <v>8199</v>
      </c>
      <c r="O1468" s="14" t="s">
        <v>8199</v>
      </c>
    </row>
    <row r="1469" spans="1:15" x14ac:dyDescent="0.25">
      <c r="A1469">
        <v>100</v>
      </c>
      <c r="B1469">
        <v>71900</v>
      </c>
      <c r="C1469">
        <v>5</v>
      </c>
      <c r="D1469" t="s">
        <v>1757</v>
      </c>
      <c r="E1469" s="3">
        <v>67.5</v>
      </c>
      <c r="F1469">
        <v>270</v>
      </c>
      <c r="G1469" s="2" t="s">
        <v>650</v>
      </c>
      <c r="I1469" s="2" t="s">
        <v>650</v>
      </c>
      <c r="J1469" s="14" t="s">
        <v>8199</v>
      </c>
      <c r="K1469" s="14" t="s">
        <v>8199</v>
      </c>
      <c r="L1469" s="14" t="s">
        <v>8199</v>
      </c>
      <c r="M1469" s="14" t="s">
        <v>8199</v>
      </c>
      <c r="N1469" s="14" t="s">
        <v>8199</v>
      </c>
      <c r="O1469" s="14" t="s">
        <v>8199</v>
      </c>
    </row>
    <row r="1470" spans="1:15" x14ac:dyDescent="0.25">
      <c r="A1470">
        <v>100</v>
      </c>
      <c r="B1470">
        <v>71932</v>
      </c>
      <c r="C1470">
        <v>8</v>
      </c>
      <c r="D1470" t="s">
        <v>1758</v>
      </c>
      <c r="E1470" s="3">
        <v>10</v>
      </c>
      <c r="F1470">
        <v>270</v>
      </c>
      <c r="G1470" s="2" t="s">
        <v>650</v>
      </c>
      <c r="I1470" s="2" t="s">
        <v>650</v>
      </c>
      <c r="J1470" s="14" t="s">
        <v>8199</v>
      </c>
      <c r="K1470" s="14" t="s">
        <v>8199</v>
      </c>
      <c r="L1470" s="14" t="s">
        <v>8199</v>
      </c>
      <c r="M1470" s="14" t="s">
        <v>8199</v>
      </c>
      <c r="N1470" s="14" t="s">
        <v>8199</v>
      </c>
      <c r="O1470" s="14" t="s">
        <v>8199</v>
      </c>
    </row>
    <row r="1471" spans="1:15" x14ac:dyDescent="0.25">
      <c r="A1471">
        <v>100</v>
      </c>
      <c r="B1471">
        <v>71950</v>
      </c>
      <c r="C1471">
        <v>0</v>
      </c>
      <c r="D1471" t="s">
        <v>1759</v>
      </c>
      <c r="E1471" s="3">
        <v>8</v>
      </c>
      <c r="F1471">
        <v>270</v>
      </c>
      <c r="G1471" s="2" t="s">
        <v>650</v>
      </c>
      <c r="I1471" s="2" t="s">
        <v>650</v>
      </c>
      <c r="J1471" s="14" t="s">
        <v>8199</v>
      </c>
      <c r="K1471" s="14" t="s">
        <v>8199</v>
      </c>
      <c r="L1471" s="14" t="s">
        <v>8199</v>
      </c>
      <c r="M1471" s="14" t="s">
        <v>8199</v>
      </c>
      <c r="N1471" s="14" t="s">
        <v>8199</v>
      </c>
      <c r="O1471" s="14" t="s">
        <v>8199</v>
      </c>
    </row>
    <row r="1472" spans="1:15" x14ac:dyDescent="0.25">
      <c r="A1472">
        <v>100</v>
      </c>
      <c r="B1472">
        <v>72000</v>
      </c>
      <c r="C1472">
        <v>3</v>
      </c>
      <c r="D1472" t="s">
        <v>1760</v>
      </c>
      <c r="E1472" s="3">
        <v>120</v>
      </c>
      <c r="F1472">
        <v>270</v>
      </c>
      <c r="G1472" s="2" t="s">
        <v>1525</v>
      </c>
      <c r="I1472" s="2" t="s">
        <v>1525</v>
      </c>
      <c r="J1472" s="14" t="s">
        <v>8199</v>
      </c>
      <c r="K1472" s="14" t="s">
        <v>8199</v>
      </c>
      <c r="L1472" s="14" t="s">
        <v>8199</v>
      </c>
      <c r="M1472" s="14" t="s">
        <v>8199</v>
      </c>
      <c r="N1472" s="14" t="s">
        <v>8199</v>
      </c>
      <c r="O1472" s="14" t="s">
        <v>8199</v>
      </c>
    </row>
    <row r="1473" spans="1:15" x14ac:dyDescent="0.25">
      <c r="A1473">
        <v>100</v>
      </c>
      <c r="B1473">
        <v>72050</v>
      </c>
      <c r="C1473">
        <v>8</v>
      </c>
      <c r="D1473" t="s">
        <v>1761</v>
      </c>
      <c r="E1473" s="3">
        <v>133.5</v>
      </c>
      <c r="F1473">
        <v>270</v>
      </c>
      <c r="G1473" s="2" t="s">
        <v>650</v>
      </c>
      <c r="I1473" s="2" t="s">
        <v>650</v>
      </c>
      <c r="J1473" s="14" t="s">
        <v>8199</v>
      </c>
      <c r="K1473" s="14" t="s">
        <v>8199</v>
      </c>
      <c r="L1473" s="14" t="s">
        <v>8199</v>
      </c>
      <c r="M1473" s="14" t="s">
        <v>8199</v>
      </c>
      <c r="N1473" s="14" t="s">
        <v>8199</v>
      </c>
      <c r="O1473" s="14" t="s">
        <v>8199</v>
      </c>
    </row>
    <row r="1474" spans="1:15" x14ac:dyDescent="0.25">
      <c r="A1474">
        <v>100</v>
      </c>
      <c r="B1474">
        <v>72075</v>
      </c>
      <c r="C1474">
        <v>5</v>
      </c>
      <c r="D1474" t="s">
        <v>1762</v>
      </c>
      <c r="E1474" s="3">
        <v>899</v>
      </c>
      <c r="F1474">
        <v>270</v>
      </c>
      <c r="G1474" s="2" t="s">
        <v>650</v>
      </c>
      <c r="I1474" s="2" t="s">
        <v>650</v>
      </c>
      <c r="J1474" s="14" t="s">
        <v>8199</v>
      </c>
      <c r="K1474" s="14" t="s">
        <v>8199</v>
      </c>
      <c r="L1474" s="14" t="s">
        <v>8199</v>
      </c>
      <c r="M1474" s="14" t="s">
        <v>8199</v>
      </c>
      <c r="N1474" s="14" t="s">
        <v>8199</v>
      </c>
      <c r="O1474" s="14" t="s">
        <v>8199</v>
      </c>
    </row>
    <row r="1475" spans="1:15" x14ac:dyDescent="0.25">
      <c r="A1475">
        <v>100</v>
      </c>
      <c r="B1475">
        <v>72100</v>
      </c>
      <c r="C1475">
        <v>1</v>
      </c>
      <c r="D1475" t="s">
        <v>1763</v>
      </c>
      <c r="E1475" s="3">
        <v>74</v>
      </c>
      <c r="F1475">
        <v>270</v>
      </c>
      <c r="G1475" s="2" t="s">
        <v>650</v>
      </c>
      <c r="I1475" s="2" t="s">
        <v>650</v>
      </c>
      <c r="J1475" s="14" t="s">
        <v>8199</v>
      </c>
      <c r="K1475" s="14" t="s">
        <v>8199</v>
      </c>
      <c r="L1475" s="14" t="s">
        <v>8199</v>
      </c>
      <c r="M1475" s="14" t="s">
        <v>8199</v>
      </c>
      <c r="N1475" s="14" t="s">
        <v>8199</v>
      </c>
      <c r="O1475" s="14" t="s">
        <v>8199</v>
      </c>
    </row>
    <row r="1476" spans="1:15" x14ac:dyDescent="0.25">
      <c r="A1476">
        <v>100</v>
      </c>
      <c r="B1476">
        <v>72130</v>
      </c>
      <c r="C1476">
        <v>8</v>
      </c>
      <c r="D1476" t="s">
        <v>1764</v>
      </c>
      <c r="E1476" s="3">
        <v>16.5</v>
      </c>
      <c r="F1476">
        <v>270</v>
      </c>
      <c r="G1476" s="2" t="s">
        <v>650</v>
      </c>
      <c r="I1476" s="2" t="s">
        <v>650</v>
      </c>
      <c r="J1476" s="14" t="s">
        <v>8199</v>
      </c>
      <c r="K1476" s="14" t="s">
        <v>8199</v>
      </c>
      <c r="L1476" s="14" t="s">
        <v>8199</v>
      </c>
      <c r="M1476" s="14" t="s">
        <v>8199</v>
      </c>
      <c r="N1476" s="14" t="s">
        <v>8199</v>
      </c>
      <c r="O1476" s="14" t="s">
        <v>8199</v>
      </c>
    </row>
    <row r="1477" spans="1:15" x14ac:dyDescent="0.25">
      <c r="A1477">
        <v>100</v>
      </c>
      <c r="B1477">
        <v>72150</v>
      </c>
      <c r="C1477">
        <v>6</v>
      </c>
      <c r="D1477" t="s">
        <v>1765</v>
      </c>
      <c r="E1477" s="3">
        <v>21</v>
      </c>
      <c r="F1477">
        <v>270</v>
      </c>
      <c r="G1477" s="2" t="s">
        <v>650</v>
      </c>
      <c r="I1477" s="2" t="s">
        <v>650</v>
      </c>
      <c r="J1477" s="14" t="s">
        <v>8199</v>
      </c>
      <c r="K1477" s="14" t="s">
        <v>8199</v>
      </c>
      <c r="L1477" s="14" t="s">
        <v>8199</v>
      </c>
      <c r="M1477" s="14" t="s">
        <v>8199</v>
      </c>
      <c r="N1477" s="14" t="s">
        <v>8199</v>
      </c>
      <c r="O1477" s="14" t="s">
        <v>8199</v>
      </c>
    </row>
    <row r="1478" spans="1:15" x14ac:dyDescent="0.25">
      <c r="A1478">
        <v>100</v>
      </c>
      <c r="B1478">
        <v>72200</v>
      </c>
      <c r="C1478">
        <v>9</v>
      </c>
      <c r="D1478" t="s">
        <v>1766</v>
      </c>
      <c r="E1478" s="3">
        <v>8</v>
      </c>
      <c r="F1478">
        <v>270</v>
      </c>
      <c r="G1478" s="2" t="s">
        <v>650</v>
      </c>
      <c r="I1478" s="2" t="s">
        <v>650</v>
      </c>
      <c r="J1478" s="14" t="s">
        <v>8199</v>
      </c>
      <c r="K1478" s="14" t="s">
        <v>8199</v>
      </c>
      <c r="L1478" s="14" t="s">
        <v>8199</v>
      </c>
      <c r="M1478" s="14" t="s">
        <v>8199</v>
      </c>
      <c r="N1478" s="14" t="s">
        <v>8199</v>
      </c>
      <c r="O1478" s="14" t="s">
        <v>8199</v>
      </c>
    </row>
    <row r="1479" spans="1:15" x14ac:dyDescent="0.25">
      <c r="A1479">
        <v>100</v>
      </c>
      <c r="B1479">
        <v>72225</v>
      </c>
      <c r="C1479">
        <v>6</v>
      </c>
      <c r="D1479" t="s">
        <v>1767</v>
      </c>
      <c r="E1479" s="3">
        <v>4.5</v>
      </c>
      <c r="F1479">
        <v>270</v>
      </c>
      <c r="G1479" s="2" t="s">
        <v>528</v>
      </c>
      <c r="H1479" s="2"/>
      <c r="I1479" s="2" t="s">
        <v>528</v>
      </c>
      <c r="J1479" s="14" t="s">
        <v>8199</v>
      </c>
      <c r="K1479" s="14" t="s">
        <v>8199</v>
      </c>
      <c r="L1479" s="14" t="s">
        <v>8199</v>
      </c>
      <c r="M1479" s="14" t="s">
        <v>8199</v>
      </c>
      <c r="N1479" s="14" t="s">
        <v>8199</v>
      </c>
      <c r="O1479" s="14" t="s">
        <v>8199</v>
      </c>
    </row>
    <row r="1480" spans="1:15" x14ac:dyDescent="0.25">
      <c r="A1480">
        <v>100</v>
      </c>
      <c r="B1480">
        <v>72250</v>
      </c>
      <c r="C1480">
        <v>4</v>
      </c>
      <c r="D1480" t="s">
        <v>1768</v>
      </c>
      <c r="E1480" s="3">
        <v>8</v>
      </c>
      <c r="F1480">
        <v>270</v>
      </c>
      <c r="G1480" s="2" t="s">
        <v>650</v>
      </c>
      <c r="I1480" s="2" t="s">
        <v>650</v>
      </c>
      <c r="J1480" s="14" t="s">
        <v>8199</v>
      </c>
      <c r="K1480" s="14" t="s">
        <v>8199</v>
      </c>
      <c r="L1480" s="14" t="s">
        <v>8199</v>
      </c>
      <c r="M1480" s="14" t="s">
        <v>8199</v>
      </c>
      <c r="N1480" s="14" t="s">
        <v>8199</v>
      </c>
      <c r="O1480" s="14" t="s">
        <v>8199</v>
      </c>
    </row>
    <row r="1481" spans="1:15" x14ac:dyDescent="0.25">
      <c r="A1481">
        <v>100</v>
      </c>
      <c r="B1481">
        <v>72251</v>
      </c>
      <c r="C1481">
        <v>2</v>
      </c>
      <c r="D1481" t="s">
        <v>1769</v>
      </c>
      <c r="E1481" s="3">
        <v>93.5</v>
      </c>
      <c r="F1481">
        <v>270</v>
      </c>
      <c r="G1481" s="2" t="s">
        <v>650</v>
      </c>
      <c r="I1481" s="2" t="s">
        <v>650</v>
      </c>
      <c r="J1481" s="14" t="s">
        <v>8199</v>
      </c>
      <c r="K1481" s="14" t="s">
        <v>8199</v>
      </c>
      <c r="L1481" s="14" t="s">
        <v>8199</v>
      </c>
      <c r="M1481" s="14" t="s">
        <v>8199</v>
      </c>
      <c r="N1481" s="14" t="s">
        <v>8199</v>
      </c>
      <c r="O1481" s="14" t="s">
        <v>8199</v>
      </c>
    </row>
    <row r="1482" spans="1:15" x14ac:dyDescent="0.25">
      <c r="A1482">
        <v>100</v>
      </c>
      <c r="B1482">
        <v>72300</v>
      </c>
      <c r="C1482">
        <v>7</v>
      </c>
      <c r="D1482" t="s">
        <v>1770</v>
      </c>
      <c r="E1482" s="3">
        <v>21</v>
      </c>
      <c r="F1482">
        <v>270</v>
      </c>
      <c r="G1482" s="2" t="s">
        <v>650</v>
      </c>
      <c r="I1482" s="2" t="s">
        <v>650</v>
      </c>
      <c r="J1482" s="14" t="s">
        <v>8199</v>
      </c>
      <c r="K1482" s="14" t="s">
        <v>8199</v>
      </c>
      <c r="L1482" s="14" t="s">
        <v>8199</v>
      </c>
      <c r="M1482" s="14" t="s">
        <v>8199</v>
      </c>
      <c r="N1482" s="14" t="s">
        <v>8199</v>
      </c>
      <c r="O1482" s="14" t="s">
        <v>8199</v>
      </c>
    </row>
    <row r="1483" spans="1:15" x14ac:dyDescent="0.25">
      <c r="A1483">
        <v>100</v>
      </c>
      <c r="B1483">
        <v>72350</v>
      </c>
      <c r="C1483">
        <v>2</v>
      </c>
      <c r="D1483" t="s">
        <v>1771</v>
      </c>
      <c r="E1483" s="3">
        <v>21</v>
      </c>
      <c r="F1483">
        <v>270</v>
      </c>
      <c r="G1483" s="2" t="s">
        <v>650</v>
      </c>
      <c r="I1483" s="2" t="s">
        <v>650</v>
      </c>
      <c r="J1483" s="14" t="s">
        <v>8199</v>
      </c>
      <c r="K1483" s="14" t="s">
        <v>8199</v>
      </c>
      <c r="L1483" s="14" t="s">
        <v>8199</v>
      </c>
      <c r="M1483" s="14" t="s">
        <v>8199</v>
      </c>
      <c r="N1483" s="14" t="s">
        <v>8199</v>
      </c>
      <c r="O1483" s="14" t="s">
        <v>8199</v>
      </c>
    </row>
    <row r="1484" spans="1:15" x14ac:dyDescent="0.25">
      <c r="A1484">
        <v>100</v>
      </c>
      <c r="B1484">
        <v>72375</v>
      </c>
      <c r="C1484">
        <v>9</v>
      </c>
      <c r="D1484" t="s">
        <v>1772</v>
      </c>
      <c r="E1484" s="3">
        <v>23.5</v>
      </c>
      <c r="F1484">
        <v>270</v>
      </c>
      <c r="G1484" s="2" t="s">
        <v>650</v>
      </c>
      <c r="I1484" s="2" t="s">
        <v>650</v>
      </c>
      <c r="J1484" s="14" t="s">
        <v>8199</v>
      </c>
      <c r="K1484" s="14" t="s">
        <v>8199</v>
      </c>
      <c r="L1484" s="14" t="s">
        <v>8199</v>
      </c>
      <c r="M1484" s="14" t="s">
        <v>8199</v>
      </c>
      <c r="N1484" s="14" t="s">
        <v>8199</v>
      </c>
      <c r="O1484" s="14" t="s">
        <v>8199</v>
      </c>
    </row>
    <row r="1485" spans="1:15" x14ac:dyDescent="0.25">
      <c r="A1485">
        <v>100</v>
      </c>
      <c r="B1485">
        <v>72400</v>
      </c>
      <c r="C1485">
        <v>5</v>
      </c>
      <c r="D1485" t="s">
        <v>1773</v>
      </c>
      <c r="E1485" s="3">
        <v>15.5</v>
      </c>
      <c r="F1485">
        <v>270</v>
      </c>
      <c r="G1485" s="2" t="s">
        <v>650</v>
      </c>
      <c r="I1485" s="2" t="s">
        <v>650</v>
      </c>
      <c r="J1485" s="14" t="s">
        <v>8199</v>
      </c>
      <c r="K1485" s="14" t="s">
        <v>8199</v>
      </c>
      <c r="L1485" s="14" t="s">
        <v>8199</v>
      </c>
      <c r="M1485" s="14" t="s">
        <v>8199</v>
      </c>
      <c r="N1485" s="14" t="s">
        <v>8199</v>
      </c>
      <c r="O1485" s="14" t="s">
        <v>8199</v>
      </c>
    </row>
    <row r="1486" spans="1:15" x14ac:dyDescent="0.25">
      <c r="A1486">
        <v>100</v>
      </c>
      <c r="B1486">
        <v>72410</v>
      </c>
      <c r="C1486">
        <v>4</v>
      </c>
      <c r="D1486" t="s">
        <v>1774</v>
      </c>
      <c r="E1486" s="3">
        <v>146.5</v>
      </c>
      <c r="F1486">
        <v>270</v>
      </c>
      <c r="G1486" s="2" t="s">
        <v>650</v>
      </c>
      <c r="I1486" s="2" t="s">
        <v>650</v>
      </c>
      <c r="J1486" s="14" t="s">
        <v>8199</v>
      </c>
      <c r="K1486" s="14" t="s">
        <v>8199</v>
      </c>
      <c r="L1486" s="14" t="s">
        <v>8199</v>
      </c>
      <c r="M1486" s="14" t="s">
        <v>8199</v>
      </c>
      <c r="N1486" s="14" t="s">
        <v>8199</v>
      </c>
      <c r="O1486" s="14" t="s">
        <v>8199</v>
      </c>
    </row>
    <row r="1487" spans="1:15" x14ac:dyDescent="0.25">
      <c r="A1487">
        <v>100</v>
      </c>
      <c r="B1487">
        <v>72414</v>
      </c>
      <c r="C1487">
        <v>6</v>
      </c>
      <c r="D1487" t="s">
        <v>1775</v>
      </c>
      <c r="E1487" s="3">
        <v>3.5</v>
      </c>
      <c r="F1487">
        <v>270</v>
      </c>
      <c r="G1487" s="2" t="s">
        <v>528</v>
      </c>
      <c r="I1487" s="2" t="s">
        <v>528</v>
      </c>
      <c r="J1487" s="14" t="s">
        <v>8199</v>
      </c>
      <c r="K1487" s="14" t="s">
        <v>8199</v>
      </c>
      <c r="L1487" s="14" t="s">
        <v>8199</v>
      </c>
      <c r="M1487" s="14" t="s">
        <v>8199</v>
      </c>
      <c r="N1487" s="14" t="s">
        <v>8199</v>
      </c>
      <c r="O1487" s="14" t="s">
        <v>8199</v>
      </c>
    </row>
    <row r="1488" spans="1:15" x14ac:dyDescent="0.25">
      <c r="A1488">
        <v>100</v>
      </c>
      <c r="B1488">
        <v>72450</v>
      </c>
      <c r="C1488">
        <v>0</v>
      </c>
      <c r="D1488" t="s">
        <v>1776</v>
      </c>
      <c r="E1488" s="3">
        <v>63</v>
      </c>
      <c r="F1488">
        <v>270</v>
      </c>
      <c r="G1488" s="2" t="s">
        <v>650</v>
      </c>
      <c r="I1488" s="2" t="s">
        <v>650</v>
      </c>
      <c r="J1488" s="14" t="s">
        <v>8199</v>
      </c>
      <c r="K1488" s="14" t="s">
        <v>8199</v>
      </c>
      <c r="L1488" s="14" t="s">
        <v>8199</v>
      </c>
      <c r="M1488" s="14" t="s">
        <v>8199</v>
      </c>
      <c r="N1488" s="14" t="s">
        <v>8199</v>
      </c>
      <c r="O1488" s="14" t="s">
        <v>8199</v>
      </c>
    </row>
    <row r="1489" spans="1:15" x14ac:dyDescent="0.25">
      <c r="A1489">
        <v>100</v>
      </c>
      <c r="B1489">
        <v>72500</v>
      </c>
      <c r="C1489">
        <v>2</v>
      </c>
      <c r="D1489" t="s">
        <v>1777</v>
      </c>
      <c r="E1489" s="3">
        <v>87</v>
      </c>
      <c r="F1489">
        <v>270</v>
      </c>
      <c r="G1489" s="2" t="s">
        <v>650</v>
      </c>
      <c r="I1489" s="2" t="s">
        <v>650</v>
      </c>
      <c r="J1489" s="14" t="s">
        <v>8199</v>
      </c>
      <c r="K1489" s="14" t="s">
        <v>8199</v>
      </c>
      <c r="L1489" s="14" t="s">
        <v>8199</v>
      </c>
      <c r="M1489" s="14" t="s">
        <v>8199</v>
      </c>
      <c r="N1489" s="14" t="s">
        <v>8199</v>
      </c>
      <c r="O1489" s="14" t="s">
        <v>8199</v>
      </c>
    </row>
    <row r="1490" spans="1:15" x14ac:dyDescent="0.25">
      <c r="A1490">
        <v>100</v>
      </c>
      <c r="B1490">
        <v>72550</v>
      </c>
      <c r="C1490">
        <v>7</v>
      </c>
      <c r="D1490" t="s">
        <v>1778</v>
      </c>
      <c r="E1490" s="3">
        <v>67.5</v>
      </c>
      <c r="F1490">
        <v>270</v>
      </c>
      <c r="G1490" s="2" t="s">
        <v>650</v>
      </c>
      <c r="I1490" s="2" t="s">
        <v>650</v>
      </c>
      <c r="J1490" s="14" t="s">
        <v>8199</v>
      </c>
      <c r="K1490" s="14" t="s">
        <v>8199</v>
      </c>
      <c r="L1490" s="14" t="s">
        <v>8199</v>
      </c>
      <c r="M1490" s="14" t="s">
        <v>8199</v>
      </c>
      <c r="N1490" s="14" t="s">
        <v>8199</v>
      </c>
      <c r="O1490" s="14" t="s">
        <v>8199</v>
      </c>
    </row>
    <row r="1491" spans="1:15" x14ac:dyDescent="0.25">
      <c r="A1491">
        <v>100</v>
      </c>
      <c r="B1491">
        <v>72600</v>
      </c>
      <c r="C1491">
        <v>0</v>
      </c>
      <c r="D1491" t="s">
        <v>1779</v>
      </c>
      <c r="E1491" s="3">
        <v>53</v>
      </c>
      <c r="F1491">
        <v>270</v>
      </c>
      <c r="G1491" s="2" t="s">
        <v>650</v>
      </c>
      <c r="I1491" s="2" t="s">
        <v>650</v>
      </c>
      <c r="J1491" s="14" t="s">
        <v>8199</v>
      </c>
      <c r="K1491" s="14" t="s">
        <v>8199</v>
      </c>
      <c r="L1491" s="14" t="s">
        <v>8199</v>
      </c>
      <c r="M1491" s="14" t="s">
        <v>8199</v>
      </c>
      <c r="N1491" s="14" t="s">
        <v>8199</v>
      </c>
      <c r="O1491" s="14" t="s">
        <v>8199</v>
      </c>
    </row>
    <row r="1492" spans="1:15" x14ac:dyDescent="0.25">
      <c r="A1492">
        <v>100</v>
      </c>
      <c r="B1492">
        <v>72650</v>
      </c>
      <c r="C1492">
        <v>5</v>
      </c>
      <c r="D1492" t="s">
        <v>1780</v>
      </c>
      <c r="E1492" s="3">
        <v>34.5</v>
      </c>
      <c r="F1492">
        <v>270</v>
      </c>
      <c r="G1492" s="2" t="s">
        <v>650</v>
      </c>
      <c r="I1492" s="2" t="s">
        <v>650</v>
      </c>
      <c r="J1492" s="14" t="s">
        <v>8199</v>
      </c>
      <c r="K1492" s="14" t="s">
        <v>8199</v>
      </c>
      <c r="L1492" s="14" t="s">
        <v>8199</v>
      </c>
      <c r="M1492" s="14" t="s">
        <v>8199</v>
      </c>
      <c r="N1492" s="14" t="s">
        <v>8199</v>
      </c>
      <c r="O1492" s="14" t="s">
        <v>8199</v>
      </c>
    </row>
    <row r="1493" spans="1:15" x14ac:dyDescent="0.25">
      <c r="A1493">
        <v>100</v>
      </c>
      <c r="B1493">
        <v>72700</v>
      </c>
      <c r="C1493">
        <v>8</v>
      </c>
      <c r="D1493" t="s">
        <v>1781</v>
      </c>
      <c r="E1493" s="3">
        <v>43</v>
      </c>
      <c r="F1493">
        <v>270</v>
      </c>
      <c r="G1493" s="2" t="s">
        <v>650</v>
      </c>
      <c r="I1493" s="2" t="s">
        <v>650</v>
      </c>
      <c r="J1493" s="14" t="s">
        <v>8199</v>
      </c>
      <c r="K1493" s="14" t="s">
        <v>8199</v>
      </c>
      <c r="L1493" s="14" t="s">
        <v>8199</v>
      </c>
      <c r="M1493" s="14" t="s">
        <v>8199</v>
      </c>
      <c r="N1493" s="14" t="s">
        <v>8199</v>
      </c>
      <c r="O1493" s="14" t="s">
        <v>8199</v>
      </c>
    </row>
    <row r="1494" spans="1:15" x14ac:dyDescent="0.25">
      <c r="A1494">
        <v>100</v>
      </c>
      <c r="B1494">
        <v>72750</v>
      </c>
      <c r="C1494">
        <v>3</v>
      </c>
      <c r="D1494" t="s">
        <v>1782</v>
      </c>
      <c r="E1494" s="3">
        <v>10</v>
      </c>
      <c r="F1494">
        <v>270</v>
      </c>
      <c r="G1494" s="2" t="s">
        <v>650</v>
      </c>
      <c r="I1494" s="2" t="s">
        <v>650</v>
      </c>
      <c r="J1494" s="14" t="s">
        <v>8199</v>
      </c>
      <c r="K1494" s="14" t="s">
        <v>8199</v>
      </c>
      <c r="L1494" s="14" t="s">
        <v>8199</v>
      </c>
      <c r="M1494" s="14" t="s">
        <v>8199</v>
      </c>
      <c r="N1494" s="14" t="s">
        <v>8199</v>
      </c>
      <c r="O1494" s="14" t="s">
        <v>8199</v>
      </c>
    </row>
    <row r="1495" spans="1:15" x14ac:dyDescent="0.25">
      <c r="A1495">
        <v>100</v>
      </c>
      <c r="B1495">
        <v>72850</v>
      </c>
      <c r="C1495">
        <v>1</v>
      </c>
      <c r="D1495" t="s">
        <v>1783</v>
      </c>
      <c r="E1495" s="3">
        <v>21</v>
      </c>
      <c r="F1495">
        <v>270</v>
      </c>
      <c r="G1495" s="2" t="s">
        <v>650</v>
      </c>
      <c r="I1495" s="2" t="s">
        <v>650</v>
      </c>
      <c r="J1495" s="14" t="s">
        <v>8199</v>
      </c>
      <c r="K1495" s="14" t="s">
        <v>8199</v>
      </c>
      <c r="L1495" s="14" t="s">
        <v>8199</v>
      </c>
      <c r="M1495" s="14" t="s">
        <v>8199</v>
      </c>
      <c r="N1495" s="14" t="s">
        <v>8199</v>
      </c>
      <c r="O1495" s="14" t="s">
        <v>8199</v>
      </c>
    </row>
    <row r="1496" spans="1:15" x14ac:dyDescent="0.25">
      <c r="A1496">
        <v>100</v>
      </c>
      <c r="B1496">
        <v>72875</v>
      </c>
      <c r="C1496">
        <v>8</v>
      </c>
      <c r="D1496" t="s">
        <v>1784</v>
      </c>
      <c r="E1496" s="3">
        <v>80.5</v>
      </c>
      <c r="F1496">
        <v>270</v>
      </c>
      <c r="G1496" s="2" t="s">
        <v>650</v>
      </c>
      <c r="I1496" s="2" t="s">
        <v>650</v>
      </c>
      <c r="J1496" s="14" t="s">
        <v>8199</v>
      </c>
      <c r="K1496" s="14" t="s">
        <v>8199</v>
      </c>
      <c r="L1496" s="14" t="s">
        <v>8199</v>
      </c>
      <c r="M1496" s="14" t="s">
        <v>8199</v>
      </c>
      <c r="N1496" s="14" t="s">
        <v>8199</v>
      </c>
      <c r="O1496" s="14" t="s">
        <v>8199</v>
      </c>
    </row>
    <row r="1497" spans="1:15" x14ac:dyDescent="0.25">
      <c r="A1497">
        <v>100</v>
      </c>
      <c r="B1497">
        <v>72880</v>
      </c>
      <c r="C1497">
        <v>8</v>
      </c>
      <c r="D1497" t="s">
        <v>1785</v>
      </c>
      <c r="E1497" s="3">
        <v>173</v>
      </c>
      <c r="F1497">
        <v>270</v>
      </c>
      <c r="G1497" s="2" t="s">
        <v>650</v>
      </c>
      <c r="I1497" s="2" t="s">
        <v>650</v>
      </c>
      <c r="J1497" s="14" t="s">
        <v>8199</v>
      </c>
      <c r="K1497" s="14" t="s">
        <v>8199</v>
      </c>
      <c r="L1497" s="14" t="s">
        <v>8199</v>
      </c>
      <c r="M1497" s="14" t="s">
        <v>8199</v>
      </c>
      <c r="N1497" s="14" t="s">
        <v>8199</v>
      </c>
      <c r="O1497" s="14" t="s">
        <v>8199</v>
      </c>
    </row>
    <row r="1498" spans="1:15" x14ac:dyDescent="0.25">
      <c r="A1498">
        <v>100</v>
      </c>
      <c r="B1498">
        <v>72881</v>
      </c>
      <c r="C1498">
        <v>6</v>
      </c>
      <c r="D1498" t="s">
        <v>1786</v>
      </c>
      <c r="E1498" s="3">
        <v>1190.5</v>
      </c>
      <c r="F1498">
        <v>272</v>
      </c>
      <c r="G1498" s="2" t="s">
        <v>827</v>
      </c>
      <c r="H1498" s="2"/>
      <c r="I1498" s="2" t="s">
        <v>827</v>
      </c>
      <c r="J1498" s="14" t="s">
        <v>8199</v>
      </c>
      <c r="K1498" s="14" t="s">
        <v>8199</v>
      </c>
      <c r="L1498" s="14" t="s">
        <v>8199</v>
      </c>
      <c r="M1498" s="14" t="s">
        <v>8199</v>
      </c>
      <c r="N1498" s="14" t="s">
        <v>8199</v>
      </c>
      <c r="O1498" s="14" t="s">
        <v>8199</v>
      </c>
    </row>
    <row r="1499" spans="1:15" x14ac:dyDescent="0.25">
      <c r="A1499">
        <v>100</v>
      </c>
      <c r="B1499">
        <v>72882</v>
      </c>
      <c r="C1499">
        <v>4</v>
      </c>
      <c r="D1499" t="s">
        <v>1787</v>
      </c>
      <c r="E1499" s="3">
        <v>4209</v>
      </c>
      <c r="F1499">
        <v>272</v>
      </c>
      <c r="G1499" s="2" t="s">
        <v>1788</v>
      </c>
      <c r="H1499" s="2"/>
      <c r="I1499" s="2" t="s">
        <v>1788</v>
      </c>
      <c r="J1499" s="14" t="s">
        <v>8199</v>
      </c>
      <c r="K1499" s="14" t="s">
        <v>8199</v>
      </c>
      <c r="L1499" s="14" t="s">
        <v>8199</v>
      </c>
      <c r="M1499" s="14" t="s">
        <v>8199</v>
      </c>
      <c r="N1499" s="14" t="s">
        <v>8199</v>
      </c>
      <c r="O1499" s="14" t="s">
        <v>8199</v>
      </c>
    </row>
    <row r="1500" spans="1:15" x14ac:dyDescent="0.25">
      <c r="A1500">
        <v>100</v>
      </c>
      <c r="B1500">
        <v>72883</v>
      </c>
      <c r="C1500">
        <v>2</v>
      </c>
      <c r="D1500" t="s">
        <v>1789</v>
      </c>
      <c r="E1500" s="3">
        <v>1926.5</v>
      </c>
      <c r="F1500">
        <v>272</v>
      </c>
      <c r="G1500" s="2" t="s">
        <v>1790</v>
      </c>
      <c r="H1500" s="2"/>
      <c r="I1500" s="2" t="s">
        <v>1790</v>
      </c>
      <c r="J1500" s="14" t="s">
        <v>8199</v>
      </c>
      <c r="K1500" s="14" t="s">
        <v>8199</v>
      </c>
      <c r="L1500" s="14" t="s">
        <v>8199</v>
      </c>
      <c r="M1500" s="14" t="s">
        <v>8199</v>
      </c>
      <c r="N1500" s="14" t="s">
        <v>8199</v>
      </c>
      <c r="O1500" s="14" t="s">
        <v>8199</v>
      </c>
    </row>
    <row r="1501" spans="1:15" x14ac:dyDescent="0.25">
      <c r="A1501">
        <v>100</v>
      </c>
      <c r="B1501">
        <v>72885</v>
      </c>
      <c r="C1501">
        <v>7</v>
      </c>
      <c r="D1501" t="s">
        <v>1791</v>
      </c>
      <c r="E1501" s="3">
        <v>4086.5</v>
      </c>
      <c r="F1501">
        <v>278</v>
      </c>
      <c r="G1501" s="2" t="s">
        <v>971</v>
      </c>
      <c r="H1501" s="2" t="s">
        <v>971</v>
      </c>
      <c r="I1501" s="2" t="s">
        <v>971</v>
      </c>
      <c r="J1501" s="14" t="s">
        <v>8199</v>
      </c>
      <c r="K1501" s="14" t="s">
        <v>8199</v>
      </c>
      <c r="L1501" s="14" t="s">
        <v>8199</v>
      </c>
      <c r="M1501" s="14" t="s">
        <v>8199</v>
      </c>
      <c r="N1501" s="14" t="s">
        <v>8199</v>
      </c>
      <c r="O1501" s="14" t="s">
        <v>8199</v>
      </c>
    </row>
    <row r="1502" spans="1:15" x14ac:dyDescent="0.25">
      <c r="A1502">
        <v>100</v>
      </c>
      <c r="B1502">
        <v>72890</v>
      </c>
      <c r="C1502">
        <v>7</v>
      </c>
      <c r="D1502" t="s">
        <v>1792</v>
      </c>
      <c r="E1502" s="3">
        <v>21</v>
      </c>
      <c r="F1502">
        <v>270</v>
      </c>
      <c r="G1502" s="2" t="s">
        <v>650</v>
      </c>
      <c r="I1502" s="2" t="s">
        <v>650</v>
      </c>
      <c r="J1502" s="14" t="s">
        <v>8199</v>
      </c>
      <c r="K1502" s="14" t="s">
        <v>8199</v>
      </c>
      <c r="L1502" s="14" t="s">
        <v>8199</v>
      </c>
      <c r="M1502" s="14" t="s">
        <v>8199</v>
      </c>
      <c r="N1502" s="14" t="s">
        <v>8199</v>
      </c>
      <c r="O1502" s="14" t="s">
        <v>8199</v>
      </c>
    </row>
    <row r="1503" spans="1:15" x14ac:dyDescent="0.25">
      <c r="A1503">
        <v>100</v>
      </c>
      <c r="B1503">
        <v>72900</v>
      </c>
      <c r="C1503">
        <v>4</v>
      </c>
      <c r="D1503" t="s">
        <v>1793</v>
      </c>
      <c r="E1503" s="3">
        <v>10</v>
      </c>
      <c r="F1503">
        <v>270</v>
      </c>
      <c r="G1503" s="2" t="s">
        <v>650</v>
      </c>
      <c r="I1503" s="2" t="s">
        <v>650</v>
      </c>
      <c r="J1503" s="14" t="s">
        <v>8199</v>
      </c>
      <c r="K1503" s="14" t="s">
        <v>8199</v>
      </c>
      <c r="L1503" s="14" t="s">
        <v>8199</v>
      </c>
      <c r="M1503" s="14" t="s">
        <v>8199</v>
      </c>
      <c r="N1503" s="14" t="s">
        <v>8199</v>
      </c>
      <c r="O1503" s="14" t="s">
        <v>8199</v>
      </c>
    </row>
    <row r="1504" spans="1:15" x14ac:dyDescent="0.25">
      <c r="A1504">
        <v>100</v>
      </c>
      <c r="B1504">
        <v>72910</v>
      </c>
      <c r="C1504">
        <v>3</v>
      </c>
      <c r="D1504" t="s">
        <v>1794</v>
      </c>
      <c r="E1504" s="3">
        <v>24.5</v>
      </c>
      <c r="F1504">
        <v>270</v>
      </c>
      <c r="G1504" s="2" t="s">
        <v>650</v>
      </c>
      <c r="I1504" s="2" t="s">
        <v>650</v>
      </c>
      <c r="J1504" s="14" t="s">
        <v>8199</v>
      </c>
      <c r="K1504" s="14" t="s">
        <v>8199</v>
      </c>
      <c r="L1504" s="14" t="s">
        <v>8199</v>
      </c>
      <c r="M1504" s="14" t="s">
        <v>8199</v>
      </c>
      <c r="N1504" s="14" t="s">
        <v>8199</v>
      </c>
      <c r="O1504" s="14" t="s">
        <v>8199</v>
      </c>
    </row>
    <row r="1505" spans="1:15" x14ac:dyDescent="0.25">
      <c r="A1505">
        <v>100</v>
      </c>
      <c r="B1505">
        <v>72950</v>
      </c>
      <c r="C1505">
        <v>9</v>
      </c>
      <c r="D1505" t="s">
        <v>1795</v>
      </c>
      <c r="E1505" s="3">
        <v>53</v>
      </c>
      <c r="F1505">
        <v>270</v>
      </c>
      <c r="G1505" s="2" t="s">
        <v>650</v>
      </c>
      <c r="I1505" s="2" t="s">
        <v>650</v>
      </c>
      <c r="J1505" s="14" t="s">
        <v>8199</v>
      </c>
      <c r="K1505" s="14" t="s">
        <v>8199</v>
      </c>
      <c r="L1505" s="14" t="s">
        <v>8199</v>
      </c>
      <c r="M1505" s="14" t="s">
        <v>8199</v>
      </c>
      <c r="N1505" s="14" t="s">
        <v>8199</v>
      </c>
      <c r="O1505" s="14" t="s">
        <v>8199</v>
      </c>
    </row>
    <row r="1506" spans="1:15" x14ac:dyDescent="0.25">
      <c r="A1506">
        <v>100</v>
      </c>
      <c r="B1506">
        <v>73000</v>
      </c>
      <c r="C1506">
        <v>2</v>
      </c>
      <c r="D1506" t="s">
        <v>1796</v>
      </c>
      <c r="E1506" s="3">
        <v>12.5</v>
      </c>
      <c r="F1506">
        <v>270</v>
      </c>
      <c r="G1506" s="2" t="s">
        <v>650</v>
      </c>
      <c r="I1506" s="2" t="s">
        <v>650</v>
      </c>
      <c r="J1506" s="14" t="s">
        <v>8199</v>
      </c>
      <c r="K1506" s="14" t="s">
        <v>8199</v>
      </c>
      <c r="L1506" s="14" t="s">
        <v>8199</v>
      </c>
      <c r="M1506" s="14" t="s">
        <v>8199</v>
      </c>
      <c r="N1506" s="14" t="s">
        <v>8199</v>
      </c>
      <c r="O1506" s="14" t="s">
        <v>8199</v>
      </c>
    </row>
    <row r="1507" spans="1:15" x14ac:dyDescent="0.25">
      <c r="A1507">
        <v>100</v>
      </c>
      <c r="B1507">
        <v>73003</v>
      </c>
      <c r="C1507">
        <v>6</v>
      </c>
      <c r="D1507" t="s">
        <v>1797</v>
      </c>
      <c r="E1507" s="3">
        <v>93.5</v>
      </c>
      <c r="F1507">
        <v>270</v>
      </c>
      <c r="G1507" s="2" t="s">
        <v>650</v>
      </c>
      <c r="I1507" s="2" t="s">
        <v>650</v>
      </c>
      <c r="J1507" s="14" t="s">
        <v>8199</v>
      </c>
      <c r="K1507" s="14" t="s">
        <v>8199</v>
      </c>
      <c r="L1507" s="14" t="s">
        <v>8199</v>
      </c>
      <c r="M1507" s="14" t="s">
        <v>8199</v>
      </c>
      <c r="N1507" s="14" t="s">
        <v>8199</v>
      </c>
      <c r="O1507" s="14" t="s">
        <v>8199</v>
      </c>
    </row>
    <row r="1508" spans="1:15" x14ac:dyDescent="0.25">
      <c r="A1508">
        <v>100</v>
      </c>
      <c r="B1508">
        <v>73004</v>
      </c>
      <c r="C1508">
        <v>4</v>
      </c>
      <c r="D1508" t="s">
        <v>1798</v>
      </c>
      <c r="E1508" s="3">
        <v>84</v>
      </c>
      <c r="F1508">
        <v>270</v>
      </c>
      <c r="G1508" s="2" t="s">
        <v>650</v>
      </c>
      <c r="I1508" s="2" t="s">
        <v>650</v>
      </c>
      <c r="J1508" s="14" t="s">
        <v>8199</v>
      </c>
      <c r="K1508" s="14" t="s">
        <v>8199</v>
      </c>
      <c r="L1508" s="14" t="s">
        <v>8199</v>
      </c>
      <c r="M1508" s="14" t="s">
        <v>8199</v>
      </c>
      <c r="N1508" s="14" t="s">
        <v>8199</v>
      </c>
      <c r="O1508" s="14" t="s">
        <v>8199</v>
      </c>
    </row>
    <row r="1509" spans="1:15" x14ac:dyDescent="0.25">
      <c r="A1509">
        <v>100</v>
      </c>
      <c r="B1509">
        <v>73050</v>
      </c>
      <c r="C1509">
        <v>7</v>
      </c>
      <c r="D1509" t="s">
        <v>1799</v>
      </c>
      <c r="E1509" s="3">
        <v>89.5</v>
      </c>
      <c r="F1509">
        <v>270</v>
      </c>
      <c r="G1509" s="2" t="s">
        <v>650</v>
      </c>
      <c r="I1509" s="2" t="s">
        <v>650</v>
      </c>
      <c r="J1509" s="14" t="s">
        <v>8199</v>
      </c>
      <c r="K1509" s="14" t="s">
        <v>8199</v>
      </c>
      <c r="L1509" s="14" t="s">
        <v>8199</v>
      </c>
      <c r="M1509" s="14" t="s">
        <v>8199</v>
      </c>
      <c r="N1509" s="14" t="s">
        <v>8199</v>
      </c>
      <c r="O1509" s="14" t="s">
        <v>8199</v>
      </c>
    </row>
    <row r="1510" spans="1:15" x14ac:dyDescent="0.25">
      <c r="A1510">
        <v>100</v>
      </c>
      <c r="B1510">
        <v>73100</v>
      </c>
      <c r="C1510">
        <v>0</v>
      </c>
      <c r="D1510" t="s">
        <v>861</v>
      </c>
      <c r="E1510" s="3">
        <v>21</v>
      </c>
      <c r="F1510">
        <v>270</v>
      </c>
      <c r="G1510" s="2" t="s">
        <v>650</v>
      </c>
      <c r="I1510" s="2" t="s">
        <v>650</v>
      </c>
      <c r="J1510" s="14" t="s">
        <v>8199</v>
      </c>
      <c r="K1510" s="14" t="s">
        <v>8199</v>
      </c>
      <c r="L1510" s="14" t="s">
        <v>8199</v>
      </c>
      <c r="M1510" s="14" t="s">
        <v>8199</v>
      </c>
      <c r="N1510" s="14" t="s">
        <v>8199</v>
      </c>
      <c r="O1510" s="14" t="s">
        <v>8199</v>
      </c>
    </row>
    <row r="1511" spans="1:15" x14ac:dyDescent="0.25">
      <c r="A1511">
        <v>100</v>
      </c>
      <c r="B1511">
        <v>73150</v>
      </c>
      <c r="C1511">
        <v>5</v>
      </c>
      <c r="D1511" t="s">
        <v>1800</v>
      </c>
      <c r="E1511" s="3">
        <v>104.5</v>
      </c>
      <c r="F1511">
        <v>270</v>
      </c>
      <c r="G1511" s="2" t="s">
        <v>650</v>
      </c>
      <c r="I1511" s="2" t="s">
        <v>650</v>
      </c>
      <c r="J1511" s="14" t="s">
        <v>8199</v>
      </c>
      <c r="K1511" s="14" t="s">
        <v>8199</v>
      </c>
      <c r="L1511" s="14" t="s">
        <v>8199</v>
      </c>
      <c r="M1511" s="14" t="s">
        <v>8199</v>
      </c>
      <c r="N1511" s="14" t="s">
        <v>8199</v>
      </c>
      <c r="O1511" s="14" t="s">
        <v>8199</v>
      </c>
    </row>
    <row r="1512" spans="1:15" x14ac:dyDescent="0.25">
      <c r="A1512">
        <v>100</v>
      </c>
      <c r="B1512">
        <v>73175</v>
      </c>
      <c r="C1512">
        <v>2</v>
      </c>
      <c r="D1512" t="s">
        <v>1801</v>
      </c>
      <c r="E1512" s="3">
        <v>89.5</v>
      </c>
      <c r="F1512">
        <v>270</v>
      </c>
      <c r="G1512" s="2" t="s">
        <v>650</v>
      </c>
      <c r="I1512" s="2" t="s">
        <v>650</v>
      </c>
      <c r="J1512" s="14" t="s">
        <v>8199</v>
      </c>
      <c r="K1512" s="14" t="s">
        <v>8199</v>
      </c>
      <c r="L1512" s="14" t="s">
        <v>8199</v>
      </c>
      <c r="M1512" s="14" t="s">
        <v>8199</v>
      </c>
      <c r="N1512" s="14" t="s">
        <v>8199</v>
      </c>
      <c r="O1512" s="14" t="s">
        <v>8199</v>
      </c>
    </row>
    <row r="1513" spans="1:15" x14ac:dyDescent="0.25">
      <c r="A1513">
        <v>100</v>
      </c>
      <c r="B1513">
        <v>73200</v>
      </c>
      <c r="C1513">
        <v>8</v>
      </c>
      <c r="D1513" t="s">
        <v>1802</v>
      </c>
      <c r="E1513" s="3">
        <v>21</v>
      </c>
      <c r="F1513">
        <v>270</v>
      </c>
      <c r="G1513" s="2" t="s">
        <v>650</v>
      </c>
      <c r="I1513" s="2" t="s">
        <v>650</v>
      </c>
      <c r="J1513" s="14" t="s">
        <v>8199</v>
      </c>
      <c r="K1513" s="14" t="s">
        <v>8199</v>
      </c>
      <c r="L1513" s="14" t="s">
        <v>8199</v>
      </c>
      <c r="M1513" s="14" t="s">
        <v>8199</v>
      </c>
      <c r="N1513" s="14" t="s">
        <v>8199</v>
      </c>
      <c r="O1513" s="14" t="s">
        <v>8199</v>
      </c>
    </row>
    <row r="1514" spans="1:15" x14ac:dyDescent="0.25">
      <c r="A1514">
        <v>100</v>
      </c>
      <c r="B1514">
        <v>73210</v>
      </c>
      <c r="C1514">
        <v>7</v>
      </c>
      <c r="D1514" t="s">
        <v>1803</v>
      </c>
      <c r="E1514" s="3">
        <v>56.5</v>
      </c>
      <c r="F1514">
        <v>270</v>
      </c>
      <c r="G1514" s="2" t="s">
        <v>1804</v>
      </c>
      <c r="H1514" s="2"/>
      <c r="I1514" s="2" t="s">
        <v>1804</v>
      </c>
      <c r="J1514" s="14" t="s">
        <v>8199</v>
      </c>
      <c r="K1514" s="14" t="s">
        <v>8199</v>
      </c>
      <c r="L1514" s="14" t="s">
        <v>8199</v>
      </c>
      <c r="M1514" s="14" t="s">
        <v>8199</v>
      </c>
      <c r="N1514" s="14" t="s">
        <v>8199</v>
      </c>
      <c r="O1514" s="14" t="s">
        <v>8199</v>
      </c>
    </row>
    <row r="1515" spans="1:15" x14ac:dyDescent="0.25">
      <c r="A1515">
        <v>100</v>
      </c>
      <c r="B1515">
        <v>73225</v>
      </c>
      <c r="C1515">
        <v>5</v>
      </c>
      <c r="D1515" t="s">
        <v>1805</v>
      </c>
      <c r="E1515" s="3">
        <v>13.5</v>
      </c>
      <c r="F1515">
        <v>270</v>
      </c>
      <c r="G1515" s="2" t="s">
        <v>650</v>
      </c>
      <c r="I1515" s="2" t="s">
        <v>650</v>
      </c>
      <c r="J1515" s="14" t="s">
        <v>8199</v>
      </c>
      <c r="K1515" s="14" t="s">
        <v>8199</v>
      </c>
      <c r="L1515" s="14" t="s">
        <v>8199</v>
      </c>
      <c r="M1515" s="14" t="s">
        <v>8199</v>
      </c>
      <c r="N1515" s="14" t="s">
        <v>8199</v>
      </c>
      <c r="O1515" s="14" t="s">
        <v>8199</v>
      </c>
    </row>
    <row r="1516" spans="1:15" x14ac:dyDescent="0.25">
      <c r="A1516">
        <v>100</v>
      </c>
      <c r="B1516">
        <v>73250</v>
      </c>
      <c r="C1516">
        <v>3</v>
      </c>
      <c r="D1516" t="s">
        <v>1806</v>
      </c>
      <c r="E1516" s="3">
        <v>36.5</v>
      </c>
      <c r="F1516">
        <v>270</v>
      </c>
      <c r="G1516" s="2" t="s">
        <v>650</v>
      </c>
      <c r="I1516" s="2" t="s">
        <v>650</v>
      </c>
      <c r="J1516" s="14" t="s">
        <v>8199</v>
      </c>
      <c r="K1516" s="14" t="s">
        <v>8199</v>
      </c>
      <c r="L1516" s="14" t="s">
        <v>8199</v>
      </c>
      <c r="M1516" s="14" t="s">
        <v>8199</v>
      </c>
      <c r="N1516" s="14" t="s">
        <v>8199</v>
      </c>
      <c r="O1516" s="14" t="s">
        <v>8199</v>
      </c>
    </row>
    <row r="1517" spans="1:15" x14ac:dyDescent="0.25">
      <c r="A1517">
        <v>100</v>
      </c>
      <c r="B1517">
        <v>73300</v>
      </c>
      <c r="C1517">
        <v>6</v>
      </c>
      <c r="D1517" t="s">
        <v>1807</v>
      </c>
      <c r="E1517" s="3">
        <v>93.5</v>
      </c>
      <c r="F1517">
        <v>270</v>
      </c>
      <c r="G1517" s="2" t="s">
        <v>528</v>
      </c>
      <c r="I1517" s="2" t="s">
        <v>528</v>
      </c>
      <c r="J1517" s="14" t="s">
        <v>8199</v>
      </c>
      <c r="K1517" s="14" t="s">
        <v>8199</v>
      </c>
      <c r="L1517" s="14" t="s">
        <v>8199</v>
      </c>
      <c r="M1517" s="14" t="s">
        <v>8199</v>
      </c>
      <c r="N1517" s="14" t="s">
        <v>8199</v>
      </c>
      <c r="O1517" s="14" t="s">
        <v>8199</v>
      </c>
    </row>
    <row r="1518" spans="1:15" x14ac:dyDescent="0.25">
      <c r="A1518">
        <v>100</v>
      </c>
      <c r="B1518">
        <v>73350</v>
      </c>
      <c r="C1518">
        <v>1</v>
      </c>
      <c r="D1518" t="s">
        <v>1808</v>
      </c>
      <c r="E1518" s="3">
        <v>8</v>
      </c>
      <c r="F1518">
        <v>270</v>
      </c>
      <c r="G1518" s="2" t="s">
        <v>650</v>
      </c>
      <c r="I1518" s="2" t="s">
        <v>650</v>
      </c>
      <c r="J1518" s="14" t="s">
        <v>8199</v>
      </c>
      <c r="K1518" s="14" t="s">
        <v>8199</v>
      </c>
      <c r="L1518" s="14" t="s">
        <v>8199</v>
      </c>
      <c r="M1518" s="14" t="s">
        <v>8199</v>
      </c>
      <c r="N1518" s="14" t="s">
        <v>8199</v>
      </c>
      <c r="O1518" s="14" t="s">
        <v>8199</v>
      </c>
    </row>
    <row r="1519" spans="1:15" x14ac:dyDescent="0.25">
      <c r="A1519">
        <v>100</v>
      </c>
      <c r="B1519">
        <v>73400</v>
      </c>
      <c r="C1519">
        <v>4</v>
      </c>
      <c r="D1519" t="s">
        <v>1809</v>
      </c>
      <c r="E1519" s="3">
        <v>159.5</v>
      </c>
      <c r="F1519">
        <v>270</v>
      </c>
      <c r="G1519" s="2" t="s">
        <v>650</v>
      </c>
      <c r="I1519" s="2" t="s">
        <v>650</v>
      </c>
      <c r="J1519" s="14" t="s">
        <v>8199</v>
      </c>
      <c r="K1519" s="14" t="s">
        <v>8199</v>
      </c>
      <c r="L1519" s="14" t="s">
        <v>8199</v>
      </c>
      <c r="M1519" s="14" t="s">
        <v>8199</v>
      </c>
      <c r="N1519" s="14" t="s">
        <v>8199</v>
      </c>
      <c r="O1519" s="14" t="s">
        <v>8199</v>
      </c>
    </row>
    <row r="1520" spans="1:15" x14ac:dyDescent="0.25">
      <c r="A1520">
        <v>100</v>
      </c>
      <c r="B1520">
        <v>73450</v>
      </c>
      <c r="C1520">
        <v>9</v>
      </c>
      <c r="D1520" t="s">
        <v>1810</v>
      </c>
      <c r="E1520" s="3">
        <v>11</v>
      </c>
      <c r="F1520">
        <v>270</v>
      </c>
      <c r="G1520" s="2" t="s">
        <v>650</v>
      </c>
      <c r="I1520" s="2" t="s">
        <v>650</v>
      </c>
      <c r="J1520" s="14" t="s">
        <v>8199</v>
      </c>
      <c r="K1520" s="14" t="s">
        <v>8199</v>
      </c>
      <c r="L1520" s="14" t="s">
        <v>8199</v>
      </c>
      <c r="M1520" s="14" t="s">
        <v>8199</v>
      </c>
      <c r="N1520" s="14" t="s">
        <v>8199</v>
      </c>
      <c r="O1520" s="14" t="s">
        <v>8199</v>
      </c>
    </row>
    <row r="1521" spans="1:15" x14ac:dyDescent="0.25">
      <c r="A1521">
        <v>100</v>
      </c>
      <c r="B1521">
        <v>73500</v>
      </c>
      <c r="C1521">
        <v>1</v>
      </c>
      <c r="D1521" t="s">
        <v>1811</v>
      </c>
      <c r="E1521" s="3">
        <v>34.5</v>
      </c>
      <c r="F1521">
        <v>270</v>
      </c>
      <c r="G1521" s="2" t="s">
        <v>650</v>
      </c>
      <c r="I1521" s="2" t="s">
        <v>650</v>
      </c>
      <c r="J1521" s="14" t="s">
        <v>8199</v>
      </c>
      <c r="K1521" s="14" t="s">
        <v>8199</v>
      </c>
      <c r="L1521" s="14" t="s">
        <v>8199</v>
      </c>
      <c r="M1521" s="14" t="s">
        <v>8199</v>
      </c>
      <c r="N1521" s="14" t="s">
        <v>8199</v>
      </c>
      <c r="O1521" s="14" t="s">
        <v>8199</v>
      </c>
    </row>
    <row r="1522" spans="1:15" x14ac:dyDescent="0.25">
      <c r="A1522">
        <v>100</v>
      </c>
      <c r="B1522">
        <v>73650</v>
      </c>
      <c r="C1522">
        <v>4</v>
      </c>
      <c r="D1522" t="s">
        <v>1812</v>
      </c>
      <c r="E1522" s="3">
        <v>0</v>
      </c>
      <c r="F1522">
        <v>270</v>
      </c>
      <c r="G1522" s="2" t="s">
        <v>650</v>
      </c>
      <c r="I1522" s="2" t="s">
        <v>650</v>
      </c>
      <c r="J1522" s="14" t="s">
        <v>8199</v>
      </c>
      <c r="K1522" s="14" t="s">
        <v>8199</v>
      </c>
      <c r="L1522" s="14" t="s">
        <v>8199</v>
      </c>
      <c r="M1522" s="14" t="s">
        <v>8199</v>
      </c>
      <c r="N1522" s="14" t="s">
        <v>8199</v>
      </c>
      <c r="O1522" s="14" t="s">
        <v>8199</v>
      </c>
    </row>
    <row r="1523" spans="1:15" x14ac:dyDescent="0.25">
      <c r="A1523">
        <v>100</v>
      </c>
      <c r="B1523">
        <v>73750</v>
      </c>
      <c r="C1523">
        <v>2</v>
      </c>
      <c r="D1523" t="s">
        <v>1813</v>
      </c>
      <c r="E1523" s="3">
        <v>24.5</v>
      </c>
      <c r="F1523">
        <v>270</v>
      </c>
      <c r="G1523" s="2" t="s">
        <v>528</v>
      </c>
      <c r="I1523" s="2" t="s">
        <v>528</v>
      </c>
      <c r="J1523" s="14" t="s">
        <v>8199</v>
      </c>
      <c r="K1523" s="14" t="s">
        <v>8199</v>
      </c>
      <c r="L1523" s="14" t="s">
        <v>8199</v>
      </c>
      <c r="M1523" s="14" t="s">
        <v>8199</v>
      </c>
      <c r="N1523" s="14" t="s">
        <v>8199</v>
      </c>
      <c r="O1523" s="14" t="s">
        <v>8199</v>
      </c>
    </row>
    <row r="1524" spans="1:15" x14ac:dyDescent="0.25">
      <c r="A1524">
        <v>100</v>
      </c>
      <c r="B1524">
        <v>73800</v>
      </c>
      <c r="C1524">
        <v>5</v>
      </c>
      <c r="D1524" t="s">
        <v>1814</v>
      </c>
      <c r="E1524" s="3">
        <v>22</v>
      </c>
      <c r="F1524">
        <v>270</v>
      </c>
      <c r="G1524" s="2" t="s">
        <v>528</v>
      </c>
      <c r="I1524" s="2" t="s">
        <v>528</v>
      </c>
      <c r="J1524" s="14" t="s">
        <v>8199</v>
      </c>
      <c r="K1524" s="14" t="s">
        <v>8199</v>
      </c>
      <c r="L1524" s="14" t="s">
        <v>8199</v>
      </c>
      <c r="M1524" s="14" t="s">
        <v>8199</v>
      </c>
      <c r="N1524" s="14" t="s">
        <v>8199</v>
      </c>
      <c r="O1524" s="14" t="s">
        <v>8199</v>
      </c>
    </row>
    <row r="1525" spans="1:15" x14ac:dyDescent="0.25">
      <c r="A1525">
        <v>100</v>
      </c>
      <c r="B1525">
        <v>73850</v>
      </c>
      <c r="C1525">
        <v>0</v>
      </c>
      <c r="D1525" t="s">
        <v>1815</v>
      </c>
      <c r="E1525" s="3">
        <v>22</v>
      </c>
      <c r="F1525">
        <v>270</v>
      </c>
      <c r="G1525" s="2" t="s">
        <v>528</v>
      </c>
      <c r="I1525" s="2" t="s">
        <v>528</v>
      </c>
      <c r="J1525" s="14" t="s">
        <v>8199</v>
      </c>
      <c r="K1525" s="14" t="s">
        <v>8199</v>
      </c>
      <c r="L1525" s="14" t="s">
        <v>8199</v>
      </c>
      <c r="M1525" s="14" t="s">
        <v>8199</v>
      </c>
      <c r="N1525" s="14" t="s">
        <v>8199</v>
      </c>
      <c r="O1525" s="14" t="s">
        <v>8199</v>
      </c>
    </row>
    <row r="1526" spans="1:15" x14ac:dyDescent="0.25">
      <c r="A1526">
        <v>100</v>
      </c>
      <c r="B1526">
        <v>73900</v>
      </c>
      <c r="C1526">
        <v>3</v>
      </c>
      <c r="D1526" t="s">
        <v>1816</v>
      </c>
      <c r="E1526" s="3">
        <v>22</v>
      </c>
      <c r="F1526">
        <v>270</v>
      </c>
      <c r="G1526" s="2" t="s">
        <v>528</v>
      </c>
      <c r="I1526" s="2" t="s">
        <v>528</v>
      </c>
      <c r="J1526" s="14" t="s">
        <v>8199</v>
      </c>
      <c r="K1526" s="14" t="s">
        <v>8199</v>
      </c>
      <c r="L1526" s="14" t="s">
        <v>8199</v>
      </c>
      <c r="M1526" s="14" t="s">
        <v>8199</v>
      </c>
      <c r="N1526" s="14" t="s">
        <v>8199</v>
      </c>
      <c r="O1526" s="14" t="s">
        <v>8199</v>
      </c>
    </row>
    <row r="1527" spans="1:15" x14ac:dyDescent="0.25">
      <c r="A1527">
        <v>100</v>
      </c>
      <c r="B1527">
        <v>73950</v>
      </c>
      <c r="C1527">
        <v>8</v>
      </c>
      <c r="D1527" t="s">
        <v>1817</v>
      </c>
      <c r="E1527" s="3">
        <v>22</v>
      </c>
      <c r="F1527">
        <v>270</v>
      </c>
      <c r="G1527" s="2" t="s">
        <v>528</v>
      </c>
      <c r="I1527" s="2" t="s">
        <v>528</v>
      </c>
      <c r="J1527" s="14" t="s">
        <v>8199</v>
      </c>
      <c r="K1527" s="14" t="s">
        <v>8199</v>
      </c>
      <c r="L1527" s="14" t="s">
        <v>8199</v>
      </c>
      <c r="M1527" s="14" t="s">
        <v>8199</v>
      </c>
      <c r="N1527" s="14" t="s">
        <v>8199</v>
      </c>
      <c r="O1527" s="14" t="s">
        <v>8199</v>
      </c>
    </row>
    <row r="1528" spans="1:15" x14ac:dyDescent="0.25">
      <c r="A1528">
        <v>100</v>
      </c>
      <c r="B1528">
        <v>74000</v>
      </c>
      <c r="C1528">
        <v>1</v>
      </c>
      <c r="D1528" t="s">
        <v>1818</v>
      </c>
      <c r="E1528" s="3">
        <v>22</v>
      </c>
      <c r="F1528">
        <v>270</v>
      </c>
      <c r="G1528" s="2" t="s">
        <v>528</v>
      </c>
      <c r="I1528" s="2" t="s">
        <v>528</v>
      </c>
      <c r="J1528" s="14" t="s">
        <v>8199</v>
      </c>
      <c r="K1528" s="14" t="s">
        <v>8199</v>
      </c>
      <c r="L1528" s="14" t="s">
        <v>8199</v>
      </c>
      <c r="M1528" s="14" t="s">
        <v>8199</v>
      </c>
      <c r="N1528" s="14" t="s">
        <v>8199</v>
      </c>
      <c r="O1528" s="14" t="s">
        <v>8199</v>
      </c>
    </row>
    <row r="1529" spans="1:15" x14ac:dyDescent="0.25">
      <c r="A1529">
        <v>100</v>
      </c>
      <c r="B1529">
        <v>74050</v>
      </c>
      <c r="C1529">
        <v>6</v>
      </c>
      <c r="D1529" t="s">
        <v>1819</v>
      </c>
      <c r="E1529" s="3">
        <v>22</v>
      </c>
      <c r="F1529">
        <v>270</v>
      </c>
      <c r="G1529" s="2" t="s">
        <v>528</v>
      </c>
      <c r="I1529" s="2" t="s">
        <v>528</v>
      </c>
      <c r="J1529" s="14" t="s">
        <v>8199</v>
      </c>
      <c r="K1529" s="14" t="s">
        <v>8199</v>
      </c>
      <c r="L1529" s="14" t="s">
        <v>8199</v>
      </c>
      <c r="M1529" s="14" t="s">
        <v>8199</v>
      </c>
      <c r="N1529" s="14" t="s">
        <v>8199</v>
      </c>
      <c r="O1529" s="14" t="s">
        <v>8199</v>
      </c>
    </row>
    <row r="1530" spans="1:15" x14ac:dyDescent="0.25">
      <c r="A1530">
        <v>100</v>
      </c>
      <c r="B1530">
        <v>74100</v>
      </c>
      <c r="C1530">
        <v>9</v>
      </c>
      <c r="D1530" t="s">
        <v>1820</v>
      </c>
      <c r="E1530" s="3">
        <v>22</v>
      </c>
      <c r="F1530">
        <v>270</v>
      </c>
      <c r="G1530" s="2" t="s">
        <v>528</v>
      </c>
      <c r="I1530" s="2" t="s">
        <v>528</v>
      </c>
      <c r="J1530" s="14" t="s">
        <v>8199</v>
      </c>
      <c r="K1530" s="14" t="s">
        <v>8199</v>
      </c>
      <c r="L1530" s="14" t="s">
        <v>8199</v>
      </c>
      <c r="M1530" s="14" t="s">
        <v>8199</v>
      </c>
      <c r="N1530" s="14" t="s">
        <v>8199</v>
      </c>
      <c r="O1530" s="14" t="s">
        <v>8199</v>
      </c>
    </row>
    <row r="1531" spans="1:15" x14ac:dyDescent="0.25">
      <c r="A1531">
        <v>100</v>
      </c>
      <c r="B1531">
        <v>74150</v>
      </c>
      <c r="C1531">
        <v>4</v>
      </c>
      <c r="D1531" t="s">
        <v>1821</v>
      </c>
      <c r="E1531" s="3">
        <v>22</v>
      </c>
      <c r="F1531">
        <v>270</v>
      </c>
      <c r="G1531" s="2" t="s">
        <v>528</v>
      </c>
      <c r="I1531" s="2" t="s">
        <v>528</v>
      </c>
      <c r="J1531" s="14" t="s">
        <v>8199</v>
      </c>
      <c r="K1531" s="14" t="s">
        <v>8199</v>
      </c>
      <c r="L1531" s="14" t="s">
        <v>8199</v>
      </c>
      <c r="M1531" s="14" t="s">
        <v>8199</v>
      </c>
      <c r="N1531" s="14" t="s">
        <v>8199</v>
      </c>
      <c r="O1531" s="14" t="s">
        <v>8199</v>
      </c>
    </row>
    <row r="1532" spans="1:15" x14ac:dyDescent="0.25">
      <c r="A1532">
        <v>100</v>
      </c>
      <c r="B1532">
        <v>74200</v>
      </c>
      <c r="C1532">
        <v>7</v>
      </c>
      <c r="D1532" t="s">
        <v>1822</v>
      </c>
      <c r="E1532" s="3">
        <v>22</v>
      </c>
      <c r="F1532">
        <v>270</v>
      </c>
      <c r="G1532" s="2" t="s">
        <v>528</v>
      </c>
      <c r="I1532" s="2" t="s">
        <v>528</v>
      </c>
      <c r="J1532" s="14" t="s">
        <v>8199</v>
      </c>
      <c r="K1532" s="14" t="s">
        <v>8199</v>
      </c>
      <c r="L1532" s="14" t="s">
        <v>8199</v>
      </c>
      <c r="M1532" s="14" t="s">
        <v>8199</v>
      </c>
      <c r="N1532" s="14" t="s">
        <v>8199</v>
      </c>
      <c r="O1532" s="14" t="s">
        <v>8199</v>
      </c>
    </row>
    <row r="1533" spans="1:15" x14ac:dyDescent="0.25">
      <c r="A1533">
        <v>100</v>
      </c>
      <c r="B1533">
        <v>74250</v>
      </c>
      <c r="C1533">
        <v>2</v>
      </c>
      <c r="D1533" t="s">
        <v>1823</v>
      </c>
      <c r="E1533" s="3">
        <v>26.5</v>
      </c>
      <c r="F1533">
        <v>270</v>
      </c>
      <c r="G1533" s="2" t="s">
        <v>528</v>
      </c>
      <c r="I1533" s="2" t="s">
        <v>528</v>
      </c>
      <c r="J1533" s="14" t="s">
        <v>8199</v>
      </c>
      <c r="K1533" s="14" t="s">
        <v>8199</v>
      </c>
      <c r="L1533" s="14" t="s">
        <v>8199</v>
      </c>
      <c r="M1533" s="14" t="s">
        <v>8199</v>
      </c>
      <c r="N1533" s="14" t="s">
        <v>8199</v>
      </c>
      <c r="O1533" s="14" t="s">
        <v>8199</v>
      </c>
    </row>
    <row r="1534" spans="1:15" x14ac:dyDescent="0.25">
      <c r="A1534">
        <v>100</v>
      </c>
      <c r="B1534">
        <v>74300</v>
      </c>
      <c r="C1534">
        <v>5</v>
      </c>
      <c r="D1534" t="s">
        <v>1824</v>
      </c>
      <c r="E1534" s="3">
        <v>22</v>
      </c>
      <c r="F1534">
        <v>270</v>
      </c>
      <c r="G1534" s="2" t="s">
        <v>528</v>
      </c>
      <c r="I1534" s="2" t="s">
        <v>528</v>
      </c>
      <c r="J1534" s="14" t="s">
        <v>8199</v>
      </c>
      <c r="K1534" s="14" t="s">
        <v>8199</v>
      </c>
      <c r="L1534" s="14" t="s">
        <v>8199</v>
      </c>
      <c r="M1534" s="14" t="s">
        <v>8199</v>
      </c>
      <c r="N1534" s="14" t="s">
        <v>8199</v>
      </c>
      <c r="O1534" s="14" t="s">
        <v>8199</v>
      </c>
    </row>
    <row r="1535" spans="1:15" x14ac:dyDescent="0.25">
      <c r="A1535">
        <v>100</v>
      </c>
      <c r="B1535">
        <v>74350</v>
      </c>
      <c r="C1535">
        <v>0</v>
      </c>
      <c r="D1535" t="s">
        <v>1825</v>
      </c>
      <c r="E1535" s="3">
        <v>22</v>
      </c>
      <c r="F1535">
        <v>270</v>
      </c>
      <c r="G1535" s="2" t="s">
        <v>528</v>
      </c>
      <c r="I1535" s="2" t="s">
        <v>528</v>
      </c>
      <c r="J1535" s="14" t="s">
        <v>8199</v>
      </c>
      <c r="K1535" s="14" t="s">
        <v>8199</v>
      </c>
      <c r="L1535" s="14" t="s">
        <v>8199</v>
      </c>
      <c r="M1535" s="14" t="s">
        <v>8199</v>
      </c>
      <c r="N1535" s="14" t="s">
        <v>8199</v>
      </c>
      <c r="O1535" s="14" t="s">
        <v>8199</v>
      </c>
    </row>
    <row r="1536" spans="1:15" x14ac:dyDescent="0.25">
      <c r="A1536">
        <v>100</v>
      </c>
      <c r="B1536">
        <v>74400</v>
      </c>
      <c r="C1536">
        <v>3</v>
      </c>
      <c r="D1536" t="s">
        <v>1826</v>
      </c>
      <c r="E1536" s="3">
        <v>22</v>
      </c>
      <c r="F1536">
        <v>270</v>
      </c>
      <c r="G1536" s="2" t="s">
        <v>528</v>
      </c>
      <c r="I1536" s="2" t="s">
        <v>528</v>
      </c>
      <c r="J1536" s="14" t="s">
        <v>8199</v>
      </c>
      <c r="K1536" s="14" t="s">
        <v>8199</v>
      </c>
      <c r="L1536" s="14" t="s">
        <v>8199</v>
      </c>
      <c r="M1536" s="14" t="s">
        <v>8199</v>
      </c>
      <c r="N1536" s="14" t="s">
        <v>8199</v>
      </c>
      <c r="O1536" s="14" t="s">
        <v>8199</v>
      </c>
    </row>
    <row r="1537" spans="1:15" x14ac:dyDescent="0.25">
      <c r="A1537">
        <v>100</v>
      </c>
      <c r="B1537">
        <v>74450</v>
      </c>
      <c r="C1537">
        <v>8</v>
      </c>
      <c r="D1537" t="s">
        <v>1827</v>
      </c>
      <c r="E1537" s="3">
        <v>22</v>
      </c>
      <c r="F1537">
        <v>270</v>
      </c>
      <c r="G1537" s="2" t="s">
        <v>528</v>
      </c>
      <c r="I1537" s="2" t="s">
        <v>528</v>
      </c>
      <c r="J1537" s="14" t="s">
        <v>8199</v>
      </c>
      <c r="K1537" s="14" t="s">
        <v>8199</v>
      </c>
      <c r="L1537" s="14" t="s">
        <v>8199</v>
      </c>
      <c r="M1537" s="14" t="s">
        <v>8199</v>
      </c>
      <c r="N1537" s="14" t="s">
        <v>8199</v>
      </c>
      <c r="O1537" s="14" t="s">
        <v>8199</v>
      </c>
    </row>
    <row r="1538" spans="1:15" x14ac:dyDescent="0.25">
      <c r="A1538">
        <v>100</v>
      </c>
      <c r="B1538">
        <v>74500</v>
      </c>
      <c r="C1538">
        <v>0</v>
      </c>
      <c r="D1538" t="s">
        <v>1828</v>
      </c>
      <c r="E1538" s="3">
        <v>22</v>
      </c>
      <c r="F1538">
        <v>270</v>
      </c>
      <c r="G1538" s="2" t="s">
        <v>528</v>
      </c>
      <c r="I1538" s="2" t="s">
        <v>528</v>
      </c>
      <c r="J1538" s="14" t="s">
        <v>8199</v>
      </c>
      <c r="K1538" s="14" t="s">
        <v>8199</v>
      </c>
      <c r="L1538" s="14" t="s">
        <v>8199</v>
      </c>
      <c r="M1538" s="14" t="s">
        <v>8199</v>
      </c>
      <c r="N1538" s="14" t="s">
        <v>8199</v>
      </c>
      <c r="O1538" s="14" t="s">
        <v>8199</v>
      </c>
    </row>
    <row r="1539" spans="1:15" x14ac:dyDescent="0.25">
      <c r="A1539">
        <v>100</v>
      </c>
      <c r="B1539">
        <v>74550</v>
      </c>
      <c r="C1539">
        <v>5</v>
      </c>
      <c r="D1539" t="s">
        <v>1829</v>
      </c>
      <c r="E1539" s="3">
        <v>22</v>
      </c>
      <c r="F1539">
        <v>270</v>
      </c>
      <c r="G1539" s="2" t="s">
        <v>528</v>
      </c>
      <c r="I1539" s="2" t="s">
        <v>528</v>
      </c>
      <c r="J1539" s="14" t="s">
        <v>8199</v>
      </c>
      <c r="K1539" s="14" t="s">
        <v>8199</v>
      </c>
      <c r="L1539" s="14" t="s">
        <v>8199</v>
      </c>
      <c r="M1539" s="14" t="s">
        <v>8199</v>
      </c>
      <c r="N1539" s="14" t="s">
        <v>8199</v>
      </c>
      <c r="O1539" s="14" t="s">
        <v>8199</v>
      </c>
    </row>
    <row r="1540" spans="1:15" x14ac:dyDescent="0.25">
      <c r="A1540">
        <v>100</v>
      </c>
      <c r="B1540">
        <v>74600</v>
      </c>
      <c r="C1540">
        <v>8</v>
      </c>
      <c r="D1540" t="s">
        <v>1830</v>
      </c>
      <c r="E1540" s="3">
        <v>22</v>
      </c>
      <c r="F1540">
        <v>270</v>
      </c>
      <c r="G1540" s="2" t="s">
        <v>528</v>
      </c>
      <c r="I1540" s="2" t="s">
        <v>528</v>
      </c>
      <c r="J1540" s="14" t="s">
        <v>8199</v>
      </c>
      <c r="K1540" s="14" t="s">
        <v>8199</v>
      </c>
      <c r="L1540" s="14" t="s">
        <v>8199</v>
      </c>
      <c r="M1540" s="14" t="s">
        <v>8199</v>
      </c>
      <c r="N1540" s="14" t="s">
        <v>8199</v>
      </c>
      <c r="O1540" s="14" t="s">
        <v>8199</v>
      </c>
    </row>
    <row r="1541" spans="1:15" x14ac:dyDescent="0.25">
      <c r="A1541">
        <v>100</v>
      </c>
      <c r="B1541">
        <v>74650</v>
      </c>
      <c r="C1541">
        <v>3</v>
      </c>
      <c r="D1541" t="s">
        <v>1831</v>
      </c>
      <c r="E1541" s="3">
        <v>22</v>
      </c>
      <c r="F1541">
        <v>270</v>
      </c>
      <c r="G1541" s="2" t="s">
        <v>528</v>
      </c>
      <c r="I1541" s="2" t="s">
        <v>528</v>
      </c>
      <c r="J1541" s="14" t="s">
        <v>8199</v>
      </c>
      <c r="K1541" s="14" t="s">
        <v>8199</v>
      </c>
      <c r="L1541" s="14" t="s">
        <v>8199</v>
      </c>
      <c r="M1541" s="14" t="s">
        <v>8199</v>
      </c>
      <c r="N1541" s="14" t="s">
        <v>8199</v>
      </c>
      <c r="O1541" s="14" t="s">
        <v>8199</v>
      </c>
    </row>
    <row r="1542" spans="1:15" x14ac:dyDescent="0.25">
      <c r="A1542">
        <v>100</v>
      </c>
      <c r="B1542">
        <v>74700</v>
      </c>
      <c r="C1542">
        <v>6</v>
      </c>
      <c r="D1542" t="s">
        <v>1832</v>
      </c>
      <c r="E1542" s="3">
        <v>32</v>
      </c>
      <c r="F1542">
        <v>270</v>
      </c>
      <c r="G1542" s="2" t="s">
        <v>528</v>
      </c>
      <c r="I1542" s="2" t="s">
        <v>528</v>
      </c>
      <c r="J1542" s="14" t="s">
        <v>8199</v>
      </c>
      <c r="K1542" s="14" t="s">
        <v>8199</v>
      </c>
      <c r="L1542" s="14" t="s">
        <v>8199</v>
      </c>
      <c r="M1542" s="14" t="s">
        <v>8199</v>
      </c>
      <c r="N1542" s="14" t="s">
        <v>8199</v>
      </c>
      <c r="O1542" s="14" t="s">
        <v>8199</v>
      </c>
    </row>
    <row r="1543" spans="1:15" x14ac:dyDescent="0.25">
      <c r="A1543">
        <v>100</v>
      </c>
      <c r="B1543">
        <v>74750</v>
      </c>
      <c r="C1543">
        <v>1</v>
      </c>
      <c r="D1543" t="s">
        <v>1833</v>
      </c>
      <c r="E1543" s="3">
        <v>32</v>
      </c>
      <c r="F1543">
        <v>270</v>
      </c>
      <c r="G1543" s="2" t="s">
        <v>528</v>
      </c>
      <c r="I1543" s="2" t="s">
        <v>528</v>
      </c>
      <c r="J1543" s="14" t="s">
        <v>8199</v>
      </c>
      <c r="K1543" s="14" t="s">
        <v>8199</v>
      </c>
      <c r="L1543" s="14" t="s">
        <v>8199</v>
      </c>
      <c r="M1543" s="14" t="s">
        <v>8199</v>
      </c>
      <c r="N1543" s="14" t="s">
        <v>8199</v>
      </c>
      <c r="O1543" s="14" t="s">
        <v>8199</v>
      </c>
    </row>
    <row r="1544" spans="1:15" x14ac:dyDescent="0.25">
      <c r="A1544">
        <v>100</v>
      </c>
      <c r="B1544">
        <v>74800</v>
      </c>
      <c r="C1544">
        <v>4</v>
      </c>
      <c r="D1544" t="s">
        <v>1834</v>
      </c>
      <c r="E1544" s="3">
        <v>22</v>
      </c>
      <c r="F1544">
        <v>270</v>
      </c>
      <c r="G1544" s="2" t="s">
        <v>528</v>
      </c>
      <c r="I1544" s="2" t="s">
        <v>528</v>
      </c>
      <c r="J1544" s="14" t="s">
        <v>8199</v>
      </c>
      <c r="K1544" s="14" t="s">
        <v>8199</v>
      </c>
      <c r="L1544" s="14" t="s">
        <v>8199</v>
      </c>
      <c r="M1544" s="14" t="s">
        <v>8199</v>
      </c>
      <c r="N1544" s="14" t="s">
        <v>8199</v>
      </c>
      <c r="O1544" s="14" t="s">
        <v>8199</v>
      </c>
    </row>
    <row r="1545" spans="1:15" x14ac:dyDescent="0.25">
      <c r="A1545">
        <v>100</v>
      </c>
      <c r="B1545">
        <v>74850</v>
      </c>
      <c r="C1545">
        <v>9</v>
      </c>
      <c r="D1545" t="s">
        <v>1835</v>
      </c>
      <c r="E1545" s="3">
        <v>22</v>
      </c>
      <c r="F1545">
        <v>270</v>
      </c>
      <c r="G1545" s="2" t="s">
        <v>528</v>
      </c>
      <c r="I1545" s="2" t="s">
        <v>528</v>
      </c>
      <c r="J1545" s="14" t="s">
        <v>8199</v>
      </c>
      <c r="K1545" s="14" t="s">
        <v>8199</v>
      </c>
      <c r="L1545" s="14" t="s">
        <v>8199</v>
      </c>
      <c r="M1545" s="14" t="s">
        <v>8199</v>
      </c>
      <c r="N1545" s="14" t="s">
        <v>8199</v>
      </c>
      <c r="O1545" s="14" t="s">
        <v>8199</v>
      </c>
    </row>
    <row r="1546" spans="1:15" x14ac:dyDescent="0.25">
      <c r="A1546">
        <v>100</v>
      </c>
      <c r="B1546">
        <v>74900</v>
      </c>
      <c r="C1546">
        <v>2</v>
      </c>
      <c r="D1546" t="s">
        <v>1836</v>
      </c>
      <c r="E1546" s="3">
        <v>22</v>
      </c>
      <c r="F1546">
        <v>270</v>
      </c>
      <c r="G1546" s="2" t="s">
        <v>528</v>
      </c>
      <c r="I1546" s="2" t="s">
        <v>528</v>
      </c>
      <c r="J1546" s="14" t="s">
        <v>8199</v>
      </c>
      <c r="K1546" s="14" t="s">
        <v>8199</v>
      </c>
      <c r="L1546" s="14" t="s">
        <v>8199</v>
      </c>
      <c r="M1546" s="14" t="s">
        <v>8199</v>
      </c>
      <c r="N1546" s="14" t="s">
        <v>8199</v>
      </c>
      <c r="O1546" s="14" t="s">
        <v>8199</v>
      </c>
    </row>
    <row r="1547" spans="1:15" x14ac:dyDescent="0.25">
      <c r="A1547">
        <v>100</v>
      </c>
      <c r="B1547">
        <v>74950</v>
      </c>
      <c r="C1547">
        <v>7</v>
      </c>
      <c r="D1547" t="s">
        <v>1837</v>
      </c>
      <c r="E1547" s="3">
        <v>22</v>
      </c>
      <c r="F1547">
        <v>272</v>
      </c>
      <c r="G1547" s="2" t="s">
        <v>528</v>
      </c>
      <c r="H1547" s="2"/>
      <c r="I1547" s="2" t="s">
        <v>1838</v>
      </c>
      <c r="J1547" s="14" t="s">
        <v>8199</v>
      </c>
      <c r="K1547" s="14" t="s">
        <v>8199</v>
      </c>
      <c r="L1547" s="14" t="s">
        <v>8199</v>
      </c>
      <c r="M1547" s="14" t="s">
        <v>8199</v>
      </c>
      <c r="N1547" s="14" t="s">
        <v>8199</v>
      </c>
      <c r="O1547" s="14" t="s">
        <v>8199</v>
      </c>
    </row>
    <row r="1548" spans="1:15" x14ac:dyDescent="0.25">
      <c r="A1548">
        <v>100</v>
      </c>
      <c r="B1548">
        <v>75000</v>
      </c>
      <c r="C1548">
        <v>0</v>
      </c>
      <c r="D1548" t="s">
        <v>1839</v>
      </c>
      <c r="E1548" s="3">
        <v>22</v>
      </c>
      <c r="F1548">
        <v>272</v>
      </c>
      <c r="G1548" s="2" t="s">
        <v>528</v>
      </c>
      <c r="H1548" s="2"/>
      <c r="I1548" s="2" t="s">
        <v>1840</v>
      </c>
      <c r="J1548" s="14" t="s">
        <v>8199</v>
      </c>
      <c r="K1548" s="14" t="s">
        <v>8199</v>
      </c>
      <c r="L1548" s="14" t="s">
        <v>8199</v>
      </c>
      <c r="M1548" s="14" t="s">
        <v>8199</v>
      </c>
      <c r="N1548" s="14" t="s">
        <v>8199</v>
      </c>
      <c r="O1548" s="14" t="s">
        <v>8199</v>
      </c>
    </row>
    <row r="1549" spans="1:15" x14ac:dyDescent="0.25">
      <c r="A1549">
        <v>100</v>
      </c>
      <c r="B1549">
        <v>75020</v>
      </c>
      <c r="C1549">
        <v>8</v>
      </c>
      <c r="D1549" t="s">
        <v>1841</v>
      </c>
      <c r="E1549" s="3">
        <v>719</v>
      </c>
      <c r="F1549">
        <v>270</v>
      </c>
      <c r="G1549" s="2" t="s">
        <v>528</v>
      </c>
      <c r="H1549" s="2"/>
      <c r="I1549" s="2" t="s">
        <v>528</v>
      </c>
      <c r="J1549" s="14" t="s">
        <v>8199</v>
      </c>
      <c r="K1549" s="14" t="s">
        <v>8199</v>
      </c>
      <c r="L1549" s="14" t="s">
        <v>8199</v>
      </c>
      <c r="M1549" s="14" t="s">
        <v>8199</v>
      </c>
      <c r="N1549" s="14" t="s">
        <v>8199</v>
      </c>
      <c r="O1549" s="14" t="s">
        <v>8199</v>
      </c>
    </row>
    <row r="1550" spans="1:15" x14ac:dyDescent="0.25">
      <c r="A1550">
        <v>100</v>
      </c>
      <c r="B1550">
        <v>75050</v>
      </c>
      <c r="C1550">
        <v>5</v>
      </c>
      <c r="D1550" t="s">
        <v>1842</v>
      </c>
      <c r="E1550" s="3">
        <v>22</v>
      </c>
      <c r="F1550">
        <v>270</v>
      </c>
      <c r="G1550" s="2" t="s">
        <v>528</v>
      </c>
      <c r="I1550" s="2" t="s">
        <v>528</v>
      </c>
      <c r="J1550" s="14" t="s">
        <v>8199</v>
      </c>
      <c r="K1550" s="14" t="s">
        <v>8199</v>
      </c>
      <c r="L1550" s="14" t="s">
        <v>8199</v>
      </c>
      <c r="M1550" s="14" t="s">
        <v>8199</v>
      </c>
      <c r="N1550" s="14" t="s">
        <v>8199</v>
      </c>
      <c r="O1550" s="14" t="s">
        <v>8199</v>
      </c>
    </row>
    <row r="1551" spans="1:15" x14ac:dyDescent="0.25">
      <c r="A1551">
        <v>100</v>
      </c>
      <c r="B1551">
        <v>75100</v>
      </c>
      <c r="C1551">
        <v>8</v>
      </c>
      <c r="D1551" t="s">
        <v>1843</v>
      </c>
      <c r="E1551" s="3">
        <v>22</v>
      </c>
      <c r="F1551">
        <v>270</v>
      </c>
      <c r="G1551" s="2" t="s">
        <v>528</v>
      </c>
      <c r="I1551" s="2" t="s">
        <v>528</v>
      </c>
      <c r="J1551" s="14" t="s">
        <v>8199</v>
      </c>
      <c r="K1551" s="14" t="s">
        <v>8199</v>
      </c>
      <c r="L1551" s="14" t="s">
        <v>8199</v>
      </c>
      <c r="M1551" s="14" t="s">
        <v>8199</v>
      </c>
      <c r="N1551" s="14" t="s">
        <v>8199</v>
      </c>
      <c r="O1551" s="14" t="s">
        <v>8199</v>
      </c>
    </row>
    <row r="1552" spans="1:15" x14ac:dyDescent="0.25">
      <c r="A1552">
        <v>100</v>
      </c>
      <c r="B1552">
        <v>75109</v>
      </c>
      <c r="C1552">
        <v>9</v>
      </c>
      <c r="D1552" t="s">
        <v>1844</v>
      </c>
      <c r="E1552" s="3">
        <v>24.5</v>
      </c>
      <c r="F1552">
        <v>270</v>
      </c>
      <c r="G1552" s="2" t="s">
        <v>528</v>
      </c>
      <c r="I1552" s="2" t="s">
        <v>528</v>
      </c>
      <c r="J1552" s="14" t="s">
        <v>8199</v>
      </c>
      <c r="K1552" s="14" t="s">
        <v>8199</v>
      </c>
      <c r="L1552" s="14" t="s">
        <v>8199</v>
      </c>
      <c r="M1552" s="14" t="s">
        <v>8199</v>
      </c>
      <c r="N1552" s="14" t="s">
        <v>8199</v>
      </c>
      <c r="O1552" s="14" t="s">
        <v>8199</v>
      </c>
    </row>
    <row r="1553" spans="1:15" x14ac:dyDescent="0.25">
      <c r="A1553">
        <v>100</v>
      </c>
      <c r="B1553">
        <v>75150</v>
      </c>
      <c r="C1553">
        <v>3</v>
      </c>
      <c r="D1553" t="s">
        <v>1845</v>
      </c>
      <c r="E1553" s="3">
        <v>24.5</v>
      </c>
      <c r="F1553">
        <v>270</v>
      </c>
      <c r="G1553" s="2" t="s">
        <v>528</v>
      </c>
      <c r="I1553" s="2" t="s">
        <v>528</v>
      </c>
      <c r="J1553" s="14" t="s">
        <v>8199</v>
      </c>
      <c r="K1553" s="14" t="s">
        <v>8199</v>
      </c>
      <c r="L1553" s="14" t="s">
        <v>8199</v>
      </c>
      <c r="M1553" s="14" t="s">
        <v>8199</v>
      </c>
      <c r="N1553" s="14" t="s">
        <v>8199</v>
      </c>
      <c r="O1553" s="14" t="s">
        <v>8199</v>
      </c>
    </row>
    <row r="1554" spans="1:15" x14ac:dyDescent="0.25">
      <c r="A1554">
        <v>100</v>
      </c>
      <c r="B1554">
        <v>75200</v>
      </c>
      <c r="C1554">
        <v>6</v>
      </c>
      <c r="D1554" t="s">
        <v>1846</v>
      </c>
      <c r="E1554" s="3">
        <v>24.5</v>
      </c>
      <c r="F1554">
        <v>270</v>
      </c>
      <c r="G1554" s="2" t="s">
        <v>528</v>
      </c>
      <c r="I1554" s="2" t="s">
        <v>528</v>
      </c>
      <c r="J1554" s="14" t="s">
        <v>8199</v>
      </c>
      <c r="K1554" s="14" t="s">
        <v>8199</v>
      </c>
      <c r="L1554" s="14" t="s">
        <v>8199</v>
      </c>
      <c r="M1554" s="14" t="s">
        <v>8199</v>
      </c>
      <c r="N1554" s="14" t="s">
        <v>8199</v>
      </c>
      <c r="O1554" s="14" t="s">
        <v>8199</v>
      </c>
    </row>
    <row r="1555" spans="1:15" x14ac:dyDescent="0.25">
      <c r="A1555">
        <v>100</v>
      </c>
      <c r="B1555">
        <v>75250</v>
      </c>
      <c r="C1555">
        <v>1</v>
      </c>
      <c r="D1555" t="s">
        <v>1847</v>
      </c>
      <c r="E1555" s="3">
        <v>24.5</v>
      </c>
      <c r="F1555">
        <v>270</v>
      </c>
      <c r="G1555" s="2" t="s">
        <v>528</v>
      </c>
      <c r="I1555" s="2" t="s">
        <v>528</v>
      </c>
      <c r="J1555" s="14" t="s">
        <v>8199</v>
      </c>
      <c r="K1555" s="14" t="s">
        <v>8199</v>
      </c>
      <c r="L1555" s="14" t="s">
        <v>8199</v>
      </c>
      <c r="M1555" s="14" t="s">
        <v>8199</v>
      </c>
      <c r="N1555" s="14" t="s">
        <v>8199</v>
      </c>
      <c r="O1555" s="14" t="s">
        <v>8199</v>
      </c>
    </row>
    <row r="1556" spans="1:15" x14ac:dyDescent="0.25">
      <c r="A1556">
        <v>100</v>
      </c>
      <c r="B1556">
        <v>75300</v>
      </c>
      <c r="C1556">
        <v>4</v>
      </c>
      <c r="D1556" t="s">
        <v>1848</v>
      </c>
      <c r="E1556" s="3">
        <v>24.5</v>
      </c>
      <c r="F1556">
        <v>272</v>
      </c>
      <c r="G1556" s="2" t="s">
        <v>528</v>
      </c>
      <c r="H1556" s="2"/>
      <c r="I1556" s="2" t="s">
        <v>528</v>
      </c>
      <c r="J1556" s="14" t="s">
        <v>8199</v>
      </c>
      <c r="K1556" s="14" t="s">
        <v>8199</v>
      </c>
      <c r="L1556" s="14" t="s">
        <v>8199</v>
      </c>
      <c r="M1556" s="14" t="s">
        <v>8199</v>
      </c>
      <c r="N1556" s="14" t="s">
        <v>8199</v>
      </c>
      <c r="O1556" s="14" t="s">
        <v>8199</v>
      </c>
    </row>
    <row r="1557" spans="1:15" x14ac:dyDescent="0.25">
      <c r="A1557">
        <v>100</v>
      </c>
      <c r="B1557">
        <v>75350</v>
      </c>
      <c r="C1557">
        <v>9</v>
      </c>
      <c r="D1557" t="s">
        <v>1849</v>
      </c>
      <c r="E1557" s="3">
        <v>24.5</v>
      </c>
      <c r="F1557">
        <v>272</v>
      </c>
      <c r="G1557" s="2" t="s">
        <v>528</v>
      </c>
      <c r="H1557" s="2"/>
      <c r="I1557" s="2" t="s">
        <v>528</v>
      </c>
      <c r="J1557" s="14" t="s">
        <v>8199</v>
      </c>
      <c r="K1557" s="14" t="s">
        <v>8199</v>
      </c>
      <c r="L1557" s="14" t="s">
        <v>8199</v>
      </c>
      <c r="M1557" s="14" t="s">
        <v>8199</v>
      </c>
      <c r="N1557" s="14" t="s">
        <v>8199</v>
      </c>
      <c r="O1557" s="14" t="s">
        <v>8199</v>
      </c>
    </row>
    <row r="1558" spans="1:15" x14ac:dyDescent="0.25">
      <c r="A1558">
        <v>100</v>
      </c>
      <c r="B1558">
        <v>75400</v>
      </c>
      <c r="C1558">
        <v>2</v>
      </c>
      <c r="D1558" t="s">
        <v>1850</v>
      </c>
      <c r="E1558" s="3">
        <v>37.5</v>
      </c>
      <c r="F1558">
        <v>270</v>
      </c>
      <c r="G1558" s="2" t="s">
        <v>528</v>
      </c>
      <c r="I1558" s="2" t="s">
        <v>528</v>
      </c>
      <c r="J1558" s="14" t="s">
        <v>8199</v>
      </c>
      <c r="K1558" s="14" t="s">
        <v>8199</v>
      </c>
      <c r="L1558" s="14" t="s">
        <v>8199</v>
      </c>
      <c r="M1558" s="14" t="s">
        <v>8199</v>
      </c>
      <c r="N1558" s="14" t="s">
        <v>8199</v>
      </c>
      <c r="O1558" s="14" t="s">
        <v>8199</v>
      </c>
    </row>
    <row r="1559" spans="1:15" x14ac:dyDescent="0.25">
      <c r="A1559">
        <v>100</v>
      </c>
      <c r="B1559">
        <v>75450</v>
      </c>
      <c r="C1559">
        <v>7</v>
      </c>
      <c r="D1559" t="s">
        <v>1851</v>
      </c>
      <c r="E1559" s="3">
        <v>37.5</v>
      </c>
      <c r="F1559">
        <v>270</v>
      </c>
      <c r="G1559" s="2" t="s">
        <v>528</v>
      </c>
      <c r="I1559" s="2" t="s">
        <v>528</v>
      </c>
      <c r="J1559" s="14" t="s">
        <v>8199</v>
      </c>
      <c r="K1559" s="14" t="s">
        <v>8199</v>
      </c>
      <c r="L1559" s="14" t="s">
        <v>8199</v>
      </c>
      <c r="M1559" s="14" t="s">
        <v>8199</v>
      </c>
      <c r="N1559" s="14" t="s">
        <v>8199</v>
      </c>
      <c r="O1559" s="14" t="s">
        <v>8199</v>
      </c>
    </row>
    <row r="1560" spans="1:15" x14ac:dyDescent="0.25">
      <c r="A1560">
        <v>100</v>
      </c>
      <c r="B1560">
        <v>75500</v>
      </c>
      <c r="C1560">
        <v>9</v>
      </c>
      <c r="D1560" t="s">
        <v>1852</v>
      </c>
      <c r="E1560" s="3">
        <v>37.5</v>
      </c>
      <c r="F1560">
        <v>270</v>
      </c>
      <c r="G1560" s="2" t="s">
        <v>528</v>
      </c>
      <c r="I1560" s="2" t="s">
        <v>528</v>
      </c>
      <c r="J1560" s="14" t="s">
        <v>8199</v>
      </c>
      <c r="K1560" s="14" t="s">
        <v>8199</v>
      </c>
      <c r="L1560" s="14" t="s">
        <v>8199</v>
      </c>
      <c r="M1560" s="14" t="s">
        <v>8199</v>
      </c>
      <c r="N1560" s="14" t="s">
        <v>8199</v>
      </c>
      <c r="O1560" s="14" t="s">
        <v>8199</v>
      </c>
    </row>
    <row r="1561" spans="1:15" x14ac:dyDescent="0.25">
      <c r="A1561">
        <v>100</v>
      </c>
      <c r="B1561">
        <v>75550</v>
      </c>
      <c r="C1561">
        <v>4</v>
      </c>
      <c r="D1561" t="s">
        <v>1853</v>
      </c>
      <c r="E1561" s="3">
        <v>37.5</v>
      </c>
      <c r="F1561">
        <v>270</v>
      </c>
      <c r="G1561" s="2" t="s">
        <v>528</v>
      </c>
      <c r="I1561" s="2" t="s">
        <v>528</v>
      </c>
      <c r="J1561" s="14" t="s">
        <v>8199</v>
      </c>
      <c r="K1561" s="14" t="s">
        <v>8199</v>
      </c>
      <c r="L1561" s="14" t="s">
        <v>8199</v>
      </c>
      <c r="M1561" s="14" t="s">
        <v>8199</v>
      </c>
      <c r="N1561" s="14" t="s">
        <v>8199</v>
      </c>
      <c r="O1561" s="14" t="s">
        <v>8199</v>
      </c>
    </row>
    <row r="1562" spans="1:15" x14ac:dyDescent="0.25">
      <c r="A1562">
        <v>100</v>
      </c>
      <c r="B1562">
        <v>75600</v>
      </c>
      <c r="C1562">
        <v>7</v>
      </c>
      <c r="D1562" t="s">
        <v>1854</v>
      </c>
      <c r="E1562" s="3">
        <v>37.5</v>
      </c>
      <c r="F1562">
        <v>270</v>
      </c>
      <c r="G1562" s="2" t="s">
        <v>528</v>
      </c>
      <c r="I1562" s="2" t="s">
        <v>528</v>
      </c>
      <c r="J1562" s="14" t="s">
        <v>8199</v>
      </c>
      <c r="K1562" s="14" t="s">
        <v>8199</v>
      </c>
      <c r="L1562" s="14" t="s">
        <v>8199</v>
      </c>
      <c r="M1562" s="14" t="s">
        <v>8199</v>
      </c>
      <c r="N1562" s="14" t="s">
        <v>8199</v>
      </c>
      <c r="O1562" s="14" t="s">
        <v>8199</v>
      </c>
    </row>
    <row r="1563" spans="1:15" x14ac:dyDescent="0.25">
      <c r="A1563">
        <v>100</v>
      </c>
      <c r="B1563">
        <v>75650</v>
      </c>
      <c r="C1563">
        <v>2</v>
      </c>
      <c r="D1563" t="s">
        <v>1855</v>
      </c>
      <c r="E1563" s="3">
        <v>37.5</v>
      </c>
      <c r="F1563">
        <v>272</v>
      </c>
      <c r="G1563" s="2" t="s">
        <v>528</v>
      </c>
      <c r="H1563" s="2"/>
      <c r="I1563" s="2" t="s">
        <v>528</v>
      </c>
      <c r="J1563" s="14" t="s">
        <v>8199</v>
      </c>
      <c r="K1563" s="14" t="s">
        <v>8199</v>
      </c>
      <c r="L1563" s="14" t="s">
        <v>8199</v>
      </c>
      <c r="M1563" s="14" t="s">
        <v>8199</v>
      </c>
      <c r="N1563" s="14" t="s">
        <v>8199</v>
      </c>
      <c r="O1563" s="14" t="s">
        <v>8199</v>
      </c>
    </row>
    <row r="1564" spans="1:15" x14ac:dyDescent="0.25">
      <c r="A1564">
        <v>100</v>
      </c>
      <c r="B1564">
        <v>75700</v>
      </c>
      <c r="C1564">
        <v>5</v>
      </c>
      <c r="D1564" t="s">
        <v>1856</v>
      </c>
      <c r="E1564" s="3">
        <v>37.5</v>
      </c>
      <c r="F1564">
        <v>270</v>
      </c>
      <c r="G1564" s="2" t="s">
        <v>528</v>
      </c>
      <c r="I1564" s="2" t="s">
        <v>528</v>
      </c>
      <c r="J1564" s="14" t="s">
        <v>8199</v>
      </c>
      <c r="K1564" s="14" t="s">
        <v>8199</v>
      </c>
      <c r="L1564" s="14" t="s">
        <v>8199</v>
      </c>
      <c r="M1564" s="14" t="s">
        <v>8199</v>
      </c>
      <c r="N1564" s="14" t="s">
        <v>8199</v>
      </c>
      <c r="O1564" s="14" t="s">
        <v>8199</v>
      </c>
    </row>
    <row r="1565" spans="1:15" x14ac:dyDescent="0.25">
      <c r="A1565">
        <v>100</v>
      </c>
      <c r="B1565">
        <v>75750</v>
      </c>
      <c r="C1565">
        <v>0</v>
      </c>
      <c r="D1565" t="s">
        <v>1857</v>
      </c>
      <c r="E1565" s="3">
        <v>37.5</v>
      </c>
      <c r="F1565">
        <v>270</v>
      </c>
      <c r="G1565" s="2" t="s">
        <v>528</v>
      </c>
      <c r="I1565" s="2" t="s">
        <v>528</v>
      </c>
      <c r="J1565" s="14" t="s">
        <v>8199</v>
      </c>
      <c r="K1565" s="14" t="s">
        <v>8199</v>
      </c>
      <c r="L1565" s="14" t="s">
        <v>8199</v>
      </c>
      <c r="M1565" s="14" t="s">
        <v>8199</v>
      </c>
      <c r="N1565" s="14" t="s">
        <v>8199</v>
      </c>
      <c r="O1565" s="14" t="s">
        <v>8199</v>
      </c>
    </row>
    <row r="1566" spans="1:15" x14ac:dyDescent="0.25">
      <c r="A1566">
        <v>100</v>
      </c>
      <c r="B1566">
        <v>75800</v>
      </c>
      <c r="C1566">
        <v>3</v>
      </c>
      <c r="D1566" t="s">
        <v>1858</v>
      </c>
      <c r="E1566" s="3">
        <v>37.5</v>
      </c>
      <c r="F1566">
        <v>270</v>
      </c>
      <c r="G1566" s="2" t="s">
        <v>528</v>
      </c>
      <c r="I1566" s="2" t="s">
        <v>528</v>
      </c>
      <c r="J1566" s="14" t="s">
        <v>8199</v>
      </c>
      <c r="K1566" s="14" t="s">
        <v>8199</v>
      </c>
      <c r="L1566" s="14" t="s">
        <v>8199</v>
      </c>
      <c r="M1566" s="14" t="s">
        <v>8199</v>
      </c>
      <c r="N1566" s="14" t="s">
        <v>8199</v>
      </c>
      <c r="O1566" s="14" t="s">
        <v>8199</v>
      </c>
    </row>
    <row r="1567" spans="1:15" x14ac:dyDescent="0.25">
      <c r="A1567">
        <v>100</v>
      </c>
      <c r="B1567">
        <v>75850</v>
      </c>
      <c r="C1567">
        <v>8</v>
      </c>
      <c r="D1567" t="s">
        <v>1859</v>
      </c>
      <c r="E1567" s="3">
        <v>37.5</v>
      </c>
      <c r="F1567">
        <v>270</v>
      </c>
      <c r="G1567" s="2" t="s">
        <v>528</v>
      </c>
      <c r="I1567" s="2" t="s">
        <v>528</v>
      </c>
      <c r="J1567" s="14" t="s">
        <v>8199</v>
      </c>
      <c r="K1567" s="14" t="s">
        <v>8199</v>
      </c>
      <c r="L1567" s="14" t="s">
        <v>8199</v>
      </c>
      <c r="M1567" s="14" t="s">
        <v>8199</v>
      </c>
      <c r="N1567" s="14" t="s">
        <v>8199</v>
      </c>
      <c r="O1567" s="14" t="s">
        <v>8199</v>
      </c>
    </row>
    <row r="1568" spans="1:15" x14ac:dyDescent="0.25">
      <c r="A1568">
        <v>100</v>
      </c>
      <c r="B1568">
        <v>75900</v>
      </c>
      <c r="C1568">
        <v>1</v>
      </c>
      <c r="D1568" t="s">
        <v>1860</v>
      </c>
      <c r="E1568" s="3">
        <v>37.5</v>
      </c>
      <c r="F1568">
        <v>270</v>
      </c>
      <c r="G1568" s="2" t="s">
        <v>528</v>
      </c>
      <c r="I1568" s="2" t="s">
        <v>528</v>
      </c>
      <c r="J1568" s="14" t="s">
        <v>8199</v>
      </c>
      <c r="K1568" s="14" t="s">
        <v>8199</v>
      </c>
      <c r="L1568" s="14" t="s">
        <v>8199</v>
      </c>
      <c r="M1568" s="14" t="s">
        <v>8199</v>
      </c>
      <c r="N1568" s="14" t="s">
        <v>8199</v>
      </c>
      <c r="O1568" s="14" t="s">
        <v>8199</v>
      </c>
    </row>
    <row r="1569" spans="1:15" x14ac:dyDescent="0.25">
      <c r="A1569">
        <v>100</v>
      </c>
      <c r="B1569">
        <v>76000</v>
      </c>
      <c r="C1569">
        <v>9</v>
      </c>
      <c r="D1569" t="s">
        <v>1861</v>
      </c>
      <c r="E1569" s="3">
        <v>0</v>
      </c>
      <c r="F1569">
        <v>270</v>
      </c>
      <c r="G1569" s="2" t="s">
        <v>528</v>
      </c>
      <c r="I1569" s="2" t="s">
        <v>528</v>
      </c>
      <c r="J1569" s="14" t="s">
        <v>8199</v>
      </c>
      <c r="K1569" s="14" t="s">
        <v>8199</v>
      </c>
      <c r="L1569" s="14" t="s">
        <v>8199</v>
      </c>
      <c r="M1569" s="14" t="s">
        <v>8199</v>
      </c>
      <c r="N1569" s="14" t="s">
        <v>8199</v>
      </c>
      <c r="O1569" s="14" t="s">
        <v>8199</v>
      </c>
    </row>
    <row r="1570" spans="1:15" x14ac:dyDescent="0.25">
      <c r="A1570">
        <v>100</v>
      </c>
      <c r="B1570">
        <v>76100</v>
      </c>
      <c r="C1570">
        <v>7</v>
      </c>
      <c r="D1570" t="s">
        <v>1862</v>
      </c>
      <c r="E1570" s="3">
        <v>21</v>
      </c>
      <c r="F1570">
        <v>270</v>
      </c>
      <c r="G1570" s="2" t="s">
        <v>528</v>
      </c>
      <c r="I1570" s="2" t="s">
        <v>528</v>
      </c>
      <c r="J1570" s="14" t="s">
        <v>8199</v>
      </c>
      <c r="K1570" s="14" t="s">
        <v>8199</v>
      </c>
      <c r="L1570" s="14" t="s">
        <v>8199</v>
      </c>
      <c r="M1570" s="14" t="s">
        <v>8199</v>
      </c>
      <c r="N1570" s="14" t="s">
        <v>8199</v>
      </c>
      <c r="O1570" s="14" t="s">
        <v>8199</v>
      </c>
    </row>
    <row r="1571" spans="1:15" x14ac:dyDescent="0.25">
      <c r="A1571">
        <v>100</v>
      </c>
      <c r="B1571">
        <v>76150</v>
      </c>
      <c r="C1571">
        <v>2</v>
      </c>
      <c r="D1571" t="s">
        <v>1863</v>
      </c>
      <c r="E1571" s="3">
        <v>10</v>
      </c>
      <c r="F1571">
        <v>270</v>
      </c>
      <c r="G1571" s="2" t="s">
        <v>528</v>
      </c>
      <c r="I1571" s="2" t="s">
        <v>528</v>
      </c>
      <c r="J1571" s="14" t="s">
        <v>8199</v>
      </c>
      <c r="K1571" s="14" t="s">
        <v>8199</v>
      </c>
      <c r="L1571" s="14" t="s">
        <v>8199</v>
      </c>
      <c r="M1571" s="14" t="s">
        <v>8199</v>
      </c>
      <c r="N1571" s="14" t="s">
        <v>8199</v>
      </c>
      <c r="O1571" s="14" t="s">
        <v>8199</v>
      </c>
    </row>
    <row r="1572" spans="1:15" x14ac:dyDescent="0.25">
      <c r="A1572">
        <v>100</v>
      </c>
      <c r="B1572">
        <v>76200</v>
      </c>
      <c r="C1572">
        <v>5</v>
      </c>
      <c r="D1572" t="s">
        <v>1864</v>
      </c>
      <c r="E1572" s="3">
        <v>3.5</v>
      </c>
      <c r="F1572">
        <v>270</v>
      </c>
      <c r="G1572" s="2" t="s">
        <v>528</v>
      </c>
      <c r="I1572" s="2" t="s">
        <v>528</v>
      </c>
      <c r="J1572" s="14" t="s">
        <v>8199</v>
      </c>
      <c r="K1572" s="14" t="s">
        <v>8199</v>
      </c>
      <c r="L1572" s="14" t="s">
        <v>8199</v>
      </c>
      <c r="M1572" s="14" t="s">
        <v>8199</v>
      </c>
      <c r="N1572" s="14" t="s">
        <v>8199</v>
      </c>
      <c r="O1572" s="14" t="s">
        <v>8199</v>
      </c>
    </row>
    <row r="1573" spans="1:15" x14ac:dyDescent="0.25">
      <c r="A1573">
        <v>100</v>
      </c>
      <c r="B1573">
        <v>76300</v>
      </c>
      <c r="C1573">
        <v>3</v>
      </c>
      <c r="D1573" t="s">
        <v>1865</v>
      </c>
      <c r="E1573" s="3">
        <v>44</v>
      </c>
      <c r="F1573">
        <v>272</v>
      </c>
      <c r="G1573" s="2" t="s">
        <v>528</v>
      </c>
      <c r="H1573" s="2"/>
      <c r="I1573" s="2" t="s">
        <v>1866</v>
      </c>
      <c r="J1573" s="14" t="s">
        <v>8199</v>
      </c>
      <c r="K1573" s="14" t="s">
        <v>8199</v>
      </c>
      <c r="L1573" s="14" t="s">
        <v>8199</v>
      </c>
      <c r="M1573" s="14" t="s">
        <v>8199</v>
      </c>
      <c r="N1573" s="14" t="s">
        <v>8199</v>
      </c>
      <c r="O1573" s="14" t="s">
        <v>8199</v>
      </c>
    </row>
    <row r="1574" spans="1:15" x14ac:dyDescent="0.25">
      <c r="A1574">
        <v>100</v>
      </c>
      <c r="B1574">
        <v>76350</v>
      </c>
      <c r="C1574">
        <v>8</v>
      </c>
      <c r="D1574" t="s">
        <v>1867</v>
      </c>
      <c r="E1574" s="3">
        <v>74</v>
      </c>
      <c r="F1574">
        <v>272</v>
      </c>
      <c r="G1574" s="2" t="s">
        <v>528</v>
      </c>
      <c r="H1574" s="2"/>
      <c r="I1574" s="2" t="s">
        <v>1868</v>
      </c>
      <c r="J1574" s="14" t="s">
        <v>8199</v>
      </c>
      <c r="K1574" s="14" t="s">
        <v>8199</v>
      </c>
      <c r="L1574" s="14" t="s">
        <v>8199</v>
      </c>
      <c r="M1574" s="14" t="s">
        <v>8199</v>
      </c>
      <c r="N1574" s="14" t="s">
        <v>8199</v>
      </c>
      <c r="O1574" s="14" t="s">
        <v>8199</v>
      </c>
    </row>
    <row r="1575" spans="1:15" x14ac:dyDescent="0.25">
      <c r="A1575">
        <v>100</v>
      </c>
      <c r="B1575">
        <v>76400</v>
      </c>
      <c r="C1575">
        <v>1</v>
      </c>
      <c r="D1575" t="s">
        <v>1869</v>
      </c>
      <c r="E1575" s="3">
        <v>74</v>
      </c>
      <c r="F1575">
        <v>272</v>
      </c>
      <c r="G1575" s="2" t="s">
        <v>528</v>
      </c>
      <c r="H1575" s="2"/>
      <c r="I1575" s="2" t="s">
        <v>528</v>
      </c>
      <c r="J1575" s="14" t="s">
        <v>8199</v>
      </c>
      <c r="K1575" s="14" t="s">
        <v>8199</v>
      </c>
      <c r="L1575" s="14" t="s">
        <v>8199</v>
      </c>
      <c r="M1575" s="14" t="s">
        <v>8199</v>
      </c>
      <c r="N1575" s="14" t="s">
        <v>8199</v>
      </c>
      <c r="O1575" s="14" t="s">
        <v>8199</v>
      </c>
    </row>
    <row r="1576" spans="1:15" x14ac:dyDescent="0.25">
      <c r="A1576">
        <v>100</v>
      </c>
      <c r="B1576">
        <v>76450</v>
      </c>
      <c r="C1576">
        <v>6</v>
      </c>
      <c r="D1576" t="s">
        <v>1870</v>
      </c>
      <c r="E1576" s="3">
        <v>53</v>
      </c>
      <c r="F1576">
        <v>270</v>
      </c>
      <c r="G1576" s="2" t="s">
        <v>528</v>
      </c>
      <c r="I1576" s="2" t="s">
        <v>528</v>
      </c>
      <c r="J1576" s="14" t="s">
        <v>8199</v>
      </c>
      <c r="K1576" s="14" t="s">
        <v>8199</v>
      </c>
      <c r="L1576" s="14" t="s">
        <v>8199</v>
      </c>
      <c r="M1576" s="14" t="s">
        <v>8199</v>
      </c>
      <c r="N1576" s="14" t="s">
        <v>8199</v>
      </c>
      <c r="O1576" s="14" t="s">
        <v>8199</v>
      </c>
    </row>
    <row r="1577" spans="1:15" x14ac:dyDescent="0.25">
      <c r="A1577">
        <v>100</v>
      </c>
      <c r="B1577">
        <v>76500</v>
      </c>
      <c r="C1577">
        <v>8</v>
      </c>
      <c r="D1577" t="s">
        <v>1871</v>
      </c>
      <c r="E1577" s="3">
        <v>26.5</v>
      </c>
      <c r="F1577">
        <v>270</v>
      </c>
      <c r="G1577" s="2" t="s">
        <v>528</v>
      </c>
      <c r="I1577" s="2" t="s">
        <v>528</v>
      </c>
      <c r="J1577" s="14" t="s">
        <v>8199</v>
      </c>
      <c r="K1577" s="14" t="s">
        <v>8199</v>
      </c>
      <c r="L1577" s="14" t="s">
        <v>8199</v>
      </c>
      <c r="M1577" s="14" t="s">
        <v>8199</v>
      </c>
      <c r="N1577" s="14" t="s">
        <v>8199</v>
      </c>
      <c r="O1577" s="14" t="s">
        <v>8199</v>
      </c>
    </row>
    <row r="1578" spans="1:15" x14ac:dyDescent="0.25">
      <c r="A1578">
        <v>100</v>
      </c>
      <c r="B1578">
        <v>76550</v>
      </c>
      <c r="C1578">
        <v>3</v>
      </c>
      <c r="D1578" t="s">
        <v>1872</v>
      </c>
      <c r="E1578" s="3">
        <v>43</v>
      </c>
      <c r="F1578">
        <v>270</v>
      </c>
      <c r="G1578" s="2" t="s">
        <v>528</v>
      </c>
      <c r="I1578" s="2" t="s">
        <v>528</v>
      </c>
      <c r="J1578" s="14" t="s">
        <v>8199</v>
      </c>
      <c r="K1578" s="14" t="s">
        <v>8199</v>
      </c>
      <c r="L1578" s="14" t="s">
        <v>8199</v>
      </c>
      <c r="M1578" s="14" t="s">
        <v>8199</v>
      </c>
      <c r="N1578" s="14" t="s">
        <v>8199</v>
      </c>
      <c r="O1578" s="14" t="s">
        <v>8199</v>
      </c>
    </row>
    <row r="1579" spans="1:15" x14ac:dyDescent="0.25">
      <c r="A1579">
        <v>100</v>
      </c>
      <c r="B1579">
        <v>76551</v>
      </c>
      <c r="C1579">
        <v>1</v>
      </c>
      <c r="D1579" t="s">
        <v>1873</v>
      </c>
      <c r="E1579" s="3">
        <v>84</v>
      </c>
      <c r="F1579">
        <v>270</v>
      </c>
      <c r="G1579" s="2" t="s">
        <v>528</v>
      </c>
      <c r="I1579" s="2" t="s">
        <v>528</v>
      </c>
      <c r="J1579" s="14" t="s">
        <v>8199</v>
      </c>
      <c r="K1579" s="14" t="s">
        <v>8199</v>
      </c>
      <c r="L1579" s="14" t="s">
        <v>8199</v>
      </c>
      <c r="M1579" s="14" t="s">
        <v>8199</v>
      </c>
      <c r="N1579" s="14" t="s">
        <v>8199</v>
      </c>
      <c r="O1579" s="14" t="s">
        <v>8199</v>
      </c>
    </row>
    <row r="1580" spans="1:15" x14ac:dyDescent="0.25">
      <c r="A1580">
        <v>100</v>
      </c>
      <c r="B1580">
        <v>76600</v>
      </c>
      <c r="C1580">
        <v>6</v>
      </c>
      <c r="D1580" t="s">
        <v>1874</v>
      </c>
      <c r="E1580" s="3">
        <v>8</v>
      </c>
      <c r="F1580">
        <v>270</v>
      </c>
      <c r="G1580" s="2" t="s">
        <v>528</v>
      </c>
      <c r="I1580" s="2" t="s">
        <v>528</v>
      </c>
      <c r="J1580" s="14" t="s">
        <v>8199</v>
      </c>
      <c r="K1580" s="14" t="s">
        <v>8199</v>
      </c>
      <c r="L1580" s="14" t="s">
        <v>8199</v>
      </c>
      <c r="M1580" s="14" t="s">
        <v>8199</v>
      </c>
      <c r="N1580" s="14" t="s">
        <v>8199</v>
      </c>
      <c r="O1580" s="14" t="s">
        <v>8199</v>
      </c>
    </row>
    <row r="1581" spans="1:15" x14ac:dyDescent="0.25">
      <c r="A1581">
        <v>100</v>
      </c>
      <c r="B1581">
        <v>76601</v>
      </c>
      <c r="C1581">
        <v>4</v>
      </c>
      <c r="D1581" t="s">
        <v>1875</v>
      </c>
      <c r="E1581" s="3">
        <v>10</v>
      </c>
      <c r="F1581">
        <v>270</v>
      </c>
      <c r="G1581" s="2" t="s">
        <v>528</v>
      </c>
      <c r="I1581" s="2" t="s">
        <v>528</v>
      </c>
      <c r="J1581" s="14" t="s">
        <v>8199</v>
      </c>
      <c r="K1581" s="14" t="s">
        <v>8199</v>
      </c>
      <c r="L1581" s="14" t="s">
        <v>8199</v>
      </c>
      <c r="M1581" s="14" t="s">
        <v>8199</v>
      </c>
      <c r="N1581" s="14" t="s">
        <v>8199</v>
      </c>
      <c r="O1581" s="14" t="s">
        <v>8199</v>
      </c>
    </row>
    <row r="1582" spans="1:15" x14ac:dyDescent="0.25">
      <c r="A1582">
        <v>100</v>
      </c>
      <c r="B1582">
        <v>76650</v>
      </c>
      <c r="C1582">
        <v>1</v>
      </c>
      <c r="D1582" t="s">
        <v>1876</v>
      </c>
      <c r="E1582" s="3">
        <v>31</v>
      </c>
      <c r="F1582">
        <v>270</v>
      </c>
      <c r="G1582" s="2" t="s">
        <v>528</v>
      </c>
      <c r="I1582" s="2" t="s">
        <v>528</v>
      </c>
      <c r="J1582" s="14" t="s">
        <v>8199</v>
      </c>
      <c r="K1582" s="14" t="s">
        <v>8199</v>
      </c>
      <c r="L1582" s="14" t="s">
        <v>8199</v>
      </c>
      <c r="M1582" s="14" t="s">
        <v>8199</v>
      </c>
      <c r="N1582" s="14" t="s">
        <v>8199</v>
      </c>
      <c r="O1582" s="14" t="s">
        <v>8199</v>
      </c>
    </row>
    <row r="1583" spans="1:15" x14ac:dyDescent="0.25">
      <c r="A1583">
        <v>100</v>
      </c>
      <c r="B1583">
        <v>76700</v>
      </c>
      <c r="C1583">
        <v>4</v>
      </c>
      <c r="D1583" t="s">
        <v>1877</v>
      </c>
      <c r="E1583" s="3">
        <v>40</v>
      </c>
      <c r="F1583">
        <v>270</v>
      </c>
      <c r="G1583" s="2" t="s">
        <v>528</v>
      </c>
      <c r="I1583" s="2" t="s">
        <v>528</v>
      </c>
      <c r="J1583" s="14" t="s">
        <v>8199</v>
      </c>
      <c r="K1583" s="14" t="s">
        <v>8199</v>
      </c>
      <c r="L1583" s="14" t="s">
        <v>8199</v>
      </c>
      <c r="M1583" s="14" t="s">
        <v>8199</v>
      </c>
      <c r="N1583" s="14" t="s">
        <v>8199</v>
      </c>
      <c r="O1583" s="14" t="s">
        <v>8199</v>
      </c>
    </row>
    <row r="1584" spans="1:15" x14ac:dyDescent="0.25">
      <c r="A1584">
        <v>100</v>
      </c>
      <c r="B1584">
        <v>76725</v>
      </c>
      <c r="C1584">
        <v>1</v>
      </c>
      <c r="D1584" t="s">
        <v>1878</v>
      </c>
      <c r="E1584" s="3">
        <v>53</v>
      </c>
      <c r="F1584">
        <v>270</v>
      </c>
      <c r="G1584" s="2" t="s">
        <v>528</v>
      </c>
      <c r="I1584" s="2" t="s">
        <v>528</v>
      </c>
      <c r="J1584" s="14" t="s">
        <v>8199</v>
      </c>
      <c r="K1584" s="14" t="s">
        <v>8199</v>
      </c>
      <c r="L1584" s="14" t="s">
        <v>8199</v>
      </c>
      <c r="M1584" s="14" t="s">
        <v>8199</v>
      </c>
      <c r="N1584" s="14" t="s">
        <v>8199</v>
      </c>
      <c r="O1584" s="14" t="s">
        <v>8199</v>
      </c>
    </row>
    <row r="1585" spans="1:15" x14ac:dyDescent="0.25">
      <c r="A1585">
        <v>100</v>
      </c>
      <c r="B1585">
        <v>76750</v>
      </c>
      <c r="C1585">
        <v>9</v>
      </c>
      <c r="D1585" t="s">
        <v>1879</v>
      </c>
      <c r="E1585" s="3">
        <v>40</v>
      </c>
      <c r="F1585">
        <v>270</v>
      </c>
      <c r="G1585" s="2" t="s">
        <v>528</v>
      </c>
      <c r="I1585" s="2" t="s">
        <v>528</v>
      </c>
      <c r="J1585" s="14" t="s">
        <v>8199</v>
      </c>
      <c r="K1585" s="14" t="s">
        <v>8199</v>
      </c>
      <c r="L1585" s="14" t="s">
        <v>8199</v>
      </c>
      <c r="M1585" s="14" t="s">
        <v>8199</v>
      </c>
      <c r="N1585" s="14" t="s">
        <v>8199</v>
      </c>
      <c r="O1585" s="14" t="s">
        <v>8199</v>
      </c>
    </row>
    <row r="1586" spans="1:15" x14ac:dyDescent="0.25">
      <c r="A1586">
        <v>100</v>
      </c>
      <c r="B1586">
        <v>76775</v>
      </c>
      <c r="C1586">
        <v>6</v>
      </c>
      <c r="D1586" t="s">
        <v>1880</v>
      </c>
      <c r="E1586" s="3">
        <v>51</v>
      </c>
      <c r="F1586">
        <v>270</v>
      </c>
      <c r="G1586" s="2" t="s">
        <v>528</v>
      </c>
      <c r="I1586" s="2" t="s">
        <v>528</v>
      </c>
      <c r="J1586" s="14" t="s">
        <v>8199</v>
      </c>
      <c r="K1586" s="14" t="s">
        <v>8199</v>
      </c>
      <c r="L1586" s="14" t="s">
        <v>8199</v>
      </c>
      <c r="M1586" s="14" t="s">
        <v>8199</v>
      </c>
      <c r="N1586" s="14" t="s">
        <v>8199</v>
      </c>
      <c r="O1586" s="14" t="s">
        <v>8199</v>
      </c>
    </row>
    <row r="1587" spans="1:15" x14ac:dyDescent="0.25">
      <c r="A1587">
        <v>100</v>
      </c>
      <c r="B1587">
        <v>76800</v>
      </c>
      <c r="C1587">
        <v>2</v>
      </c>
      <c r="D1587" t="s">
        <v>1881</v>
      </c>
      <c r="E1587" s="3">
        <v>10</v>
      </c>
      <c r="F1587">
        <v>272</v>
      </c>
      <c r="G1587" s="2" t="s">
        <v>528</v>
      </c>
      <c r="H1587" s="2"/>
      <c r="I1587" s="2" t="s">
        <v>528</v>
      </c>
      <c r="J1587" s="14" t="s">
        <v>8199</v>
      </c>
      <c r="K1587" s="14" t="s">
        <v>8199</v>
      </c>
      <c r="L1587" s="14" t="s">
        <v>8199</v>
      </c>
      <c r="M1587" s="14" t="s">
        <v>8199</v>
      </c>
      <c r="N1587" s="14" t="s">
        <v>8199</v>
      </c>
      <c r="O1587" s="14" t="s">
        <v>8199</v>
      </c>
    </row>
    <row r="1588" spans="1:15" x14ac:dyDescent="0.25">
      <c r="A1588">
        <v>100</v>
      </c>
      <c r="B1588">
        <v>76845</v>
      </c>
      <c r="C1588">
        <v>7</v>
      </c>
      <c r="D1588" t="s">
        <v>1882</v>
      </c>
      <c r="E1588" s="3">
        <v>2.5</v>
      </c>
      <c r="F1588">
        <v>270</v>
      </c>
      <c r="G1588" s="2" t="s">
        <v>528</v>
      </c>
      <c r="H1588" s="2"/>
      <c r="I1588" s="2" t="s">
        <v>528</v>
      </c>
      <c r="J1588" s="14" t="s">
        <v>8199</v>
      </c>
      <c r="K1588" s="14" t="s">
        <v>8199</v>
      </c>
      <c r="L1588" s="14" t="s">
        <v>8199</v>
      </c>
      <c r="M1588" s="14" t="s">
        <v>8199</v>
      </c>
      <c r="N1588" s="14" t="s">
        <v>8199</v>
      </c>
      <c r="O1588" s="14" t="s">
        <v>8199</v>
      </c>
    </row>
    <row r="1589" spans="1:15" x14ac:dyDescent="0.25">
      <c r="A1589">
        <v>100</v>
      </c>
      <c r="B1589">
        <v>76850</v>
      </c>
      <c r="C1589">
        <v>7</v>
      </c>
      <c r="D1589" t="s">
        <v>1883</v>
      </c>
      <c r="E1589" s="3">
        <v>47.5</v>
      </c>
      <c r="F1589">
        <v>270</v>
      </c>
      <c r="G1589" s="2" t="s">
        <v>528</v>
      </c>
      <c r="I1589" s="2" t="s">
        <v>528</v>
      </c>
      <c r="J1589" s="14" t="s">
        <v>8199</v>
      </c>
      <c r="K1589" s="14" t="s">
        <v>8199</v>
      </c>
      <c r="L1589" s="14" t="s">
        <v>8199</v>
      </c>
      <c r="M1589" s="14" t="s">
        <v>8199</v>
      </c>
      <c r="N1589" s="14" t="s">
        <v>8199</v>
      </c>
      <c r="O1589" s="14" t="s">
        <v>8199</v>
      </c>
    </row>
    <row r="1590" spans="1:15" x14ac:dyDescent="0.25">
      <c r="A1590">
        <v>100</v>
      </c>
      <c r="B1590">
        <v>76851</v>
      </c>
      <c r="C1590">
        <v>5</v>
      </c>
      <c r="D1590" t="s">
        <v>1884</v>
      </c>
      <c r="E1590" s="3">
        <v>26.5</v>
      </c>
      <c r="F1590">
        <v>270</v>
      </c>
      <c r="G1590" s="2" t="s">
        <v>528</v>
      </c>
      <c r="I1590" s="2" t="s">
        <v>528</v>
      </c>
      <c r="J1590" s="14" t="s">
        <v>8199</v>
      </c>
      <c r="K1590" s="14" t="s">
        <v>8199</v>
      </c>
      <c r="L1590" s="14" t="s">
        <v>8199</v>
      </c>
      <c r="M1590" s="14" t="s">
        <v>8199</v>
      </c>
      <c r="N1590" s="14" t="s">
        <v>8199</v>
      </c>
      <c r="O1590" s="14" t="s">
        <v>8199</v>
      </c>
    </row>
    <row r="1591" spans="1:15" x14ac:dyDescent="0.25">
      <c r="A1591">
        <v>100</v>
      </c>
      <c r="B1591">
        <v>76900</v>
      </c>
      <c r="C1591">
        <v>0</v>
      </c>
      <c r="D1591" t="s">
        <v>1885</v>
      </c>
      <c r="E1591" s="3">
        <v>8</v>
      </c>
      <c r="F1591">
        <v>270</v>
      </c>
      <c r="G1591" s="2" t="s">
        <v>528</v>
      </c>
      <c r="I1591" s="2" t="s">
        <v>528</v>
      </c>
      <c r="J1591" s="14" t="s">
        <v>8199</v>
      </c>
      <c r="K1591" s="14" t="s">
        <v>8199</v>
      </c>
      <c r="L1591" s="14" t="s">
        <v>8199</v>
      </c>
      <c r="M1591" s="14" t="s">
        <v>8199</v>
      </c>
      <c r="N1591" s="14" t="s">
        <v>8199</v>
      </c>
      <c r="O1591" s="14" t="s">
        <v>8199</v>
      </c>
    </row>
    <row r="1592" spans="1:15" x14ac:dyDescent="0.25">
      <c r="A1592">
        <v>100</v>
      </c>
      <c r="B1592">
        <v>76925</v>
      </c>
      <c r="C1592">
        <v>7</v>
      </c>
      <c r="D1592" t="s">
        <v>1886</v>
      </c>
      <c r="E1592" s="3">
        <v>8</v>
      </c>
      <c r="F1592">
        <v>270</v>
      </c>
      <c r="G1592" s="2" t="s">
        <v>528</v>
      </c>
      <c r="I1592" s="2" t="s">
        <v>528</v>
      </c>
      <c r="J1592" s="14" t="s">
        <v>8199</v>
      </c>
      <c r="K1592" s="14" t="s">
        <v>8199</v>
      </c>
      <c r="L1592" s="14" t="s">
        <v>8199</v>
      </c>
      <c r="M1592" s="14" t="s">
        <v>8199</v>
      </c>
      <c r="N1592" s="14" t="s">
        <v>8199</v>
      </c>
      <c r="O1592" s="14" t="s">
        <v>8199</v>
      </c>
    </row>
    <row r="1593" spans="1:15" x14ac:dyDescent="0.25">
      <c r="A1593">
        <v>100</v>
      </c>
      <c r="B1593">
        <v>76950</v>
      </c>
      <c r="C1593">
        <v>5</v>
      </c>
      <c r="D1593" t="s">
        <v>1887</v>
      </c>
      <c r="E1593" s="3">
        <v>23.5</v>
      </c>
      <c r="F1593">
        <v>270</v>
      </c>
      <c r="G1593" s="2" t="s">
        <v>528</v>
      </c>
      <c r="I1593" s="2" t="s">
        <v>528</v>
      </c>
      <c r="J1593" s="14" t="s">
        <v>8199</v>
      </c>
      <c r="K1593" s="14" t="s">
        <v>8199</v>
      </c>
      <c r="L1593" s="14" t="s">
        <v>8199</v>
      </c>
      <c r="M1593" s="14" t="s">
        <v>8199</v>
      </c>
      <c r="N1593" s="14" t="s">
        <v>8199</v>
      </c>
      <c r="O1593" s="14" t="s">
        <v>8199</v>
      </c>
    </row>
    <row r="1594" spans="1:15" x14ac:dyDescent="0.25">
      <c r="A1594">
        <v>100</v>
      </c>
      <c r="B1594">
        <v>77000</v>
      </c>
      <c r="C1594">
        <v>8</v>
      </c>
      <c r="D1594" t="s">
        <v>1888</v>
      </c>
      <c r="E1594" s="3">
        <v>24.5</v>
      </c>
      <c r="F1594">
        <v>270</v>
      </c>
      <c r="G1594" s="2" t="s">
        <v>528</v>
      </c>
      <c r="I1594" s="2" t="s">
        <v>528</v>
      </c>
      <c r="J1594" s="14" t="s">
        <v>8199</v>
      </c>
      <c r="K1594" s="14" t="s">
        <v>8199</v>
      </c>
      <c r="L1594" s="14" t="s">
        <v>8199</v>
      </c>
      <c r="M1594" s="14" t="s">
        <v>8199</v>
      </c>
      <c r="N1594" s="14" t="s">
        <v>8199</v>
      </c>
      <c r="O1594" s="14" t="s">
        <v>8199</v>
      </c>
    </row>
    <row r="1595" spans="1:15" x14ac:dyDescent="0.25">
      <c r="A1595">
        <v>100</v>
      </c>
      <c r="B1595">
        <v>77050</v>
      </c>
      <c r="C1595">
        <v>3</v>
      </c>
      <c r="D1595" t="s">
        <v>1889</v>
      </c>
      <c r="E1595" s="3">
        <v>49.5</v>
      </c>
      <c r="F1595">
        <v>270</v>
      </c>
      <c r="G1595" s="2" t="s">
        <v>528</v>
      </c>
      <c r="I1595" s="2" t="s">
        <v>528</v>
      </c>
      <c r="J1595" s="14" t="s">
        <v>8199</v>
      </c>
      <c r="K1595" s="14" t="s">
        <v>8199</v>
      </c>
      <c r="L1595" s="14" t="s">
        <v>8199</v>
      </c>
      <c r="M1595" s="14" t="s">
        <v>8199</v>
      </c>
      <c r="N1595" s="14" t="s">
        <v>8199</v>
      </c>
      <c r="O1595" s="14" t="s">
        <v>8199</v>
      </c>
    </row>
    <row r="1596" spans="1:15" x14ac:dyDescent="0.25">
      <c r="A1596">
        <v>100</v>
      </c>
      <c r="B1596">
        <v>77100</v>
      </c>
      <c r="C1596">
        <v>6</v>
      </c>
      <c r="D1596" t="s">
        <v>1890</v>
      </c>
      <c r="E1596" s="3">
        <v>34.5</v>
      </c>
      <c r="F1596">
        <v>270</v>
      </c>
      <c r="G1596" s="2" t="s">
        <v>528</v>
      </c>
      <c r="I1596" s="2" t="s">
        <v>528</v>
      </c>
      <c r="J1596" s="14" t="s">
        <v>8199</v>
      </c>
      <c r="K1596" s="14" t="s">
        <v>8199</v>
      </c>
      <c r="L1596" s="14" t="s">
        <v>8199</v>
      </c>
      <c r="M1596" s="14" t="s">
        <v>8199</v>
      </c>
      <c r="N1596" s="14" t="s">
        <v>8199</v>
      </c>
      <c r="O1596" s="14" t="s">
        <v>8199</v>
      </c>
    </row>
    <row r="1597" spans="1:15" x14ac:dyDescent="0.25">
      <c r="A1597">
        <v>100</v>
      </c>
      <c r="B1597">
        <v>77101</v>
      </c>
      <c r="C1597">
        <v>4</v>
      </c>
      <c r="D1597" t="s">
        <v>1891</v>
      </c>
      <c r="E1597" s="3">
        <v>31</v>
      </c>
      <c r="F1597">
        <v>270</v>
      </c>
      <c r="G1597" s="2" t="s">
        <v>528</v>
      </c>
      <c r="I1597" s="2" t="s">
        <v>528</v>
      </c>
      <c r="J1597" s="14" t="s">
        <v>8199</v>
      </c>
      <c r="K1597" s="14" t="s">
        <v>8199</v>
      </c>
      <c r="L1597" s="14" t="s">
        <v>8199</v>
      </c>
      <c r="M1597" s="14" t="s">
        <v>8199</v>
      </c>
      <c r="N1597" s="14" t="s">
        <v>8199</v>
      </c>
      <c r="O1597" s="14" t="s">
        <v>8199</v>
      </c>
    </row>
    <row r="1598" spans="1:15" x14ac:dyDescent="0.25">
      <c r="A1598">
        <v>100</v>
      </c>
      <c r="B1598">
        <v>77150</v>
      </c>
      <c r="C1598">
        <v>1</v>
      </c>
      <c r="D1598" t="s">
        <v>1892</v>
      </c>
      <c r="E1598" s="3">
        <v>8</v>
      </c>
      <c r="F1598">
        <v>270</v>
      </c>
      <c r="G1598" s="2" t="s">
        <v>528</v>
      </c>
      <c r="I1598" s="2" t="s">
        <v>528</v>
      </c>
      <c r="J1598" s="14" t="s">
        <v>8199</v>
      </c>
      <c r="K1598" s="14" t="s">
        <v>8199</v>
      </c>
      <c r="L1598" s="14" t="s">
        <v>8199</v>
      </c>
      <c r="M1598" s="14" t="s">
        <v>8199</v>
      </c>
      <c r="N1598" s="14" t="s">
        <v>8199</v>
      </c>
      <c r="O1598" s="14" t="s">
        <v>8199</v>
      </c>
    </row>
    <row r="1599" spans="1:15" x14ac:dyDescent="0.25">
      <c r="A1599">
        <v>100</v>
      </c>
      <c r="B1599">
        <v>77151</v>
      </c>
      <c r="C1599">
        <v>9</v>
      </c>
      <c r="D1599" t="s">
        <v>1893</v>
      </c>
      <c r="E1599" s="3">
        <v>159.5</v>
      </c>
      <c r="F1599">
        <v>270</v>
      </c>
      <c r="G1599" s="2" t="s">
        <v>528</v>
      </c>
      <c r="I1599" s="2" t="s">
        <v>528</v>
      </c>
      <c r="J1599" s="14" t="s">
        <v>8199</v>
      </c>
      <c r="K1599" s="14" t="s">
        <v>8199</v>
      </c>
      <c r="L1599" s="14" t="s">
        <v>8199</v>
      </c>
      <c r="M1599" s="14" t="s">
        <v>8199</v>
      </c>
      <c r="N1599" s="14" t="s">
        <v>8199</v>
      </c>
      <c r="O1599" s="14" t="s">
        <v>8199</v>
      </c>
    </row>
    <row r="1600" spans="1:15" x14ac:dyDescent="0.25">
      <c r="A1600">
        <v>100</v>
      </c>
      <c r="B1600">
        <v>78200</v>
      </c>
      <c r="C1600">
        <v>3</v>
      </c>
      <c r="D1600" t="s">
        <v>1894</v>
      </c>
      <c r="E1600" s="3">
        <v>8</v>
      </c>
      <c r="F1600">
        <v>270</v>
      </c>
      <c r="G1600" s="2" t="s">
        <v>528</v>
      </c>
      <c r="H1600" s="2"/>
      <c r="I1600" s="2" t="s">
        <v>528</v>
      </c>
      <c r="J1600" s="14" t="s">
        <v>8199</v>
      </c>
      <c r="K1600" s="14" t="s">
        <v>8199</v>
      </c>
      <c r="L1600" s="14" t="s">
        <v>8199</v>
      </c>
      <c r="M1600" s="14" t="s">
        <v>8199</v>
      </c>
      <c r="N1600" s="14" t="s">
        <v>8199</v>
      </c>
      <c r="O1600" s="14" t="s">
        <v>8199</v>
      </c>
    </row>
    <row r="1601" spans="1:15" x14ac:dyDescent="0.25">
      <c r="A1601">
        <v>100</v>
      </c>
      <c r="B1601">
        <v>79000</v>
      </c>
      <c r="C1601">
        <v>6</v>
      </c>
      <c r="D1601" t="s">
        <v>1895</v>
      </c>
      <c r="E1601" s="3">
        <v>9</v>
      </c>
      <c r="F1601">
        <v>272</v>
      </c>
      <c r="G1601" s="2" t="s">
        <v>528</v>
      </c>
      <c r="I1601" s="2" t="s">
        <v>528</v>
      </c>
      <c r="J1601" s="14" t="s">
        <v>8199</v>
      </c>
      <c r="K1601" s="14" t="s">
        <v>8199</v>
      </c>
      <c r="L1601" s="14" t="s">
        <v>8199</v>
      </c>
      <c r="M1601" s="14" t="s">
        <v>8199</v>
      </c>
      <c r="N1601" s="14" t="s">
        <v>8199</v>
      </c>
      <c r="O1601" s="14" t="s">
        <v>8199</v>
      </c>
    </row>
    <row r="1602" spans="1:15" x14ac:dyDescent="0.25">
      <c r="A1602">
        <v>100</v>
      </c>
      <c r="B1602">
        <v>79001</v>
      </c>
      <c r="C1602">
        <v>4</v>
      </c>
      <c r="D1602" t="s">
        <v>1896</v>
      </c>
      <c r="E1602" s="3">
        <v>4</v>
      </c>
      <c r="F1602">
        <v>272</v>
      </c>
      <c r="G1602" s="2" t="s">
        <v>528</v>
      </c>
      <c r="I1602" s="2" t="s">
        <v>528</v>
      </c>
      <c r="J1602" s="14" t="s">
        <v>8199</v>
      </c>
      <c r="K1602" s="14" t="s">
        <v>8199</v>
      </c>
      <c r="L1602" s="14" t="s">
        <v>8199</v>
      </c>
      <c r="M1602" s="14" t="s">
        <v>8199</v>
      </c>
      <c r="N1602" s="14" t="s">
        <v>8199</v>
      </c>
      <c r="O1602" s="14" t="s">
        <v>8199</v>
      </c>
    </row>
    <row r="1603" spans="1:15" x14ac:dyDescent="0.25">
      <c r="A1603">
        <v>100</v>
      </c>
      <c r="B1603">
        <v>79002</v>
      </c>
      <c r="C1603">
        <v>2</v>
      </c>
      <c r="D1603" t="s">
        <v>1897</v>
      </c>
      <c r="E1603" s="3">
        <v>0.5</v>
      </c>
      <c r="F1603">
        <v>272</v>
      </c>
      <c r="G1603" s="2" t="s">
        <v>528</v>
      </c>
      <c r="I1603" s="2" t="s">
        <v>528</v>
      </c>
      <c r="J1603" s="14" t="s">
        <v>8199</v>
      </c>
      <c r="K1603" s="14" t="s">
        <v>8199</v>
      </c>
      <c r="L1603" s="14" t="s">
        <v>8199</v>
      </c>
      <c r="M1603" s="14" t="s">
        <v>8199</v>
      </c>
      <c r="N1603" s="14" t="s">
        <v>8199</v>
      </c>
      <c r="O1603" s="14" t="s">
        <v>8199</v>
      </c>
    </row>
    <row r="1604" spans="1:15" x14ac:dyDescent="0.25">
      <c r="A1604">
        <v>100</v>
      </c>
      <c r="B1604">
        <v>79003</v>
      </c>
      <c r="C1604">
        <v>0</v>
      </c>
      <c r="D1604" t="s">
        <v>1898</v>
      </c>
      <c r="E1604" s="3">
        <v>1</v>
      </c>
      <c r="F1604">
        <v>272</v>
      </c>
      <c r="G1604" s="2" t="s">
        <v>528</v>
      </c>
      <c r="I1604" s="2" t="s">
        <v>528</v>
      </c>
      <c r="J1604" s="14" t="s">
        <v>8199</v>
      </c>
      <c r="K1604" s="14" t="s">
        <v>8199</v>
      </c>
      <c r="L1604" s="14" t="s">
        <v>8199</v>
      </c>
      <c r="M1604" s="14" t="s">
        <v>8199</v>
      </c>
      <c r="N1604" s="14" t="s">
        <v>8199</v>
      </c>
      <c r="O1604" s="14" t="s">
        <v>8199</v>
      </c>
    </row>
    <row r="1605" spans="1:15" x14ac:dyDescent="0.25">
      <c r="A1605">
        <v>100</v>
      </c>
      <c r="B1605">
        <v>79004</v>
      </c>
      <c r="C1605">
        <v>8</v>
      </c>
      <c r="D1605" t="s">
        <v>1899</v>
      </c>
      <c r="E1605" s="3">
        <v>13</v>
      </c>
      <c r="F1605">
        <v>272</v>
      </c>
      <c r="G1605" s="2" t="s">
        <v>528</v>
      </c>
      <c r="I1605" s="2" t="s">
        <v>528</v>
      </c>
      <c r="J1605" s="14" t="s">
        <v>8199</v>
      </c>
      <c r="K1605" s="14" t="s">
        <v>8199</v>
      </c>
      <c r="L1605" s="14" t="s">
        <v>8199</v>
      </c>
      <c r="M1605" s="14" t="s">
        <v>8199</v>
      </c>
      <c r="N1605" s="14" t="s">
        <v>8199</v>
      </c>
      <c r="O1605" s="14" t="s">
        <v>8199</v>
      </c>
    </row>
    <row r="1606" spans="1:15" x14ac:dyDescent="0.25">
      <c r="A1606">
        <v>100</v>
      </c>
      <c r="B1606">
        <v>79005</v>
      </c>
      <c r="C1606">
        <v>5</v>
      </c>
      <c r="D1606" t="s">
        <v>1900</v>
      </c>
      <c r="E1606" s="3">
        <v>26</v>
      </c>
      <c r="F1606">
        <v>272</v>
      </c>
      <c r="G1606" s="2" t="s">
        <v>528</v>
      </c>
      <c r="I1606" s="2" t="s">
        <v>528</v>
      </c>
      <c r="J1606" s="14" t="s">
        <v>8199</v>
      </c>
      <c r="K1606" s="14" t="s">
        <v>8199</v>
      </c>
      <c r="L1606" s="14" t="s">
        <v>8199</v>
      </c>
      <c r="M1606" s="14" t="s">
        <v>8199</v>
      </c>
      <c r="N1606" s="14" t="s">
        <v>8199</v>
      </c>
      <c r="O1606" s="14" t="s">
        <v>8199</v>
      </c>
    </row>
    <row r="1607" spans="1:15" x14ac:dyDescent="0.25">
      <c r="A1607">
        <v>100</v>
      </c>
      <c r="B1607">
        <v>79006</v>
      </c>
      <c r="C1607">
        <v>3</v>
      </c>
      <c r="D1607" t="s">
        <v>1901</v>
      </c>
      <c r="E1607" s="3">
        <v>1</v>
      </c>
      <c r="F1607">
        <v>272</v>
      </c>
      <c r="G1607" s="2" t="s">
        <v>528</v>
      </c>
      <c r="I1607" s="2" t="s">
        <v>528</v>
      </c>
      <c r="J1607" s="14" t="s">
        <v>8199</v>
      </c>
      <c r="K1607" s="14" t="s">
        <v>8199</v>
      </c>
      <c r="L1607" s="14" t="s">
        <v>8199</v>
      </c>
      <c r="M1607" s="14" t="s">
        <v>8199</v>
      </c>
      <c r="N1607" s="14" t="s">
        <v>8199</v>
      </c>
      <c r="O1607" s="14" t="s">
        <v>8199</v>
      </c>
    </row>
    <row r="1608" spans="1:15" x14ac:dyDescent="0.25">
      <c r="A1608">
        <v>100</v>
      </c>
      <c r="B1608">
        <v>79007</v>
      </c>
      <c r="C1608">
        <v>1</v>
      </c>
      <c r="D1608" t="s">
        <v>1902</v>
      </c>
      <c r="E1608" s="3">
        <v>72</v>
      </c>
      <c r="F1608">
        <v>272</v>
      </c>
      <c r="G1608" s="2" t="s">
        <v>528</v>
      </c>
      <c r="I1608" s="2" t="s">
        <v>528</v>
      </c>
      <c r="J1608" s="14" t="s">
        <v>8199</v>
      </c>
      <c r="K1608" s="14" t="s">
        <v>8199</v>
      </c>
      <c r="L1608" s="14" t="s">
        <v>8199</v>
      </c>
      <c r="M1608" s="14" t="s">
        <v>8199</v>
      </c>
      <c r="N1608" s="14" t="s">
        <v>8199</v>
      </c>
      <c r="O1608" s="14" t="s">
        <v>8199</v>
      </c>
    </row>
    <row r="1609" spans="1:15" x14ac:dyDescent="0.25">
      <c r="A1609">
        <v>100</v>
      </c>
      <c r="B1609">
        <v>79008</v>
      </c>
      <c r="C1609">
        <v>9</v>
      </c>
      <c r="D1609" t="s">
        <v>1903</v>
      </c>
      <c r="E1609" s="3">
        <v>10</v>
      </c>
      <c r="F1609">
        <v>272</v>
      </c>
      <c r="G1609" s="2" t="s">
        <v>528</v>
      </c>
      <c r="I1609" s="2" t="s">
        <v>528</v>
      </c>
      <c r="J1609" s="14" t="s">
        <v>8199</v>
      </c>
      <c r="K1609" s="14" t="s">
        <v>8199</v>
      </c>
      <c r="L1609" s="14" t="s">
        <v>8199</v>
      </c>
      <c r="M1609" s="14" t="s">
        <v>8199</v>
      </c>
      <c r="N1609" s="14" t="s">
        <v>8199</v>
      </c>
      <c r="O1609" s="14" t="s">
        <v>8199</v>
      </c>
    </row>
    <row r="1610" spans="1:15" x14ac:dyDescent="0.25">
      <c r="A1610">
        <v>100</v>
      </c>
      <c r="B1610">
        <v>79009</v>
      </c>
      <c r="C1610">
        <v>7</v>
      </c>
      <c r="D1610" t="s">
        <v>1904</v>
      </c>
      <c r="E1610" s="3">
        <v>41</v>
      </c>
      <c r="F1610">
        <v>272</v>
      </c>
      <c r="G1610" s="2" t="s">
        <v>528</v>
      </c>
      <c r="I1610" s="2" t="s">
        <v>528</v>
      </c>
      <c r="J1610" s="14" t="s">
        <v>8199</v>
      </c>
      <c r="K1610" s="14" t="s">
        <v>8199</v>
      </c>
      <c r="L1610" s="14" t="s">
        <v>8199</v>
      </c>
      <c r="M1610" s="14" t="s">
        <v>8199</v>
      </c>
      <c r="N1610" s="14" t="s">
        <v>8199</v>
      </c>
      <c r="O1610" s="14" t="s">
        <v>8199</v>
      </c>
    </row>
    <row r="1611" spans="1:15" x14ac:dyDescent="0.25">
      <c r="A1611">
        <v>100</v>
      </c>
      <c r="B1611">
        <v>79010</v>
      </c>
      <c r="C1611">
        <v>5</v>
      </c>
      <c r="D1611" t="s">
        <v>1905</v>
      </c>
      <c r="E1611" s="3">
        <v>45</v>
      </c>
      <c r="F1611">
        <v>272</v>
      </c>
      <c r="G1611" s="2" t="s">
        <v>528</v>
      </c>
      <c r="I1611" s="2" t="s">
        <v>528</v>
      </c>
      <c r="J1611" s="14" t="s">
        <v>8199</v>
      </c>
      <c r="K1611" s="14" t="s">
        <v>8199</v>
      </c>
      <c r="L1611" s="14" t="s">
        <v>8199</v>
      </c>
      <c r="M1611" s="14" t="s">
        <v>8199</v>
      </c>
      <c r="N1611" s="14" t="s">
        <v>8199</v>
      </c>
      <c r="O1611" s="14" t="s">
        <v>8199</v>
      </c>
    </row>
    <row r="1612" spans="1:15" x14ac:dyDescent="0.25">
      <c r="A1612">
        <v>100</v>
      </c>
      <c r="B1612">
        <v>79011</v>
      </c>
      <c r="C1612">
        <v>3</v>
      </c>
      <c r="D1612" t="s">
        <v>1906</v>
      </c>
      <c r="E1612" s="3">
        <v>135</v>
      </c>
      <c r="F1612">
        <v>272</v>
      </c>
      <c r="G1612" s="2" t="s">
        <v>528</v>
      </c>
      <c r="I1612" s="2" t="s">
        <v>528</v>
      </c>
      <c r="J1612" s="14" t="s">
        <v>8199</v>
      </c>
      <c r="K1612" s="14" t="s">
        <v>8199</v>
      </c>
      <c r="L1612" s="14" t="s">
        <v>8199</v>
      </c>
      <c r="M1612" s="14" t="s">
        <v>8199</v>
      </c>
      <c r="N1612" s="14" t="s">
        <v>8199</v>
      </c>
      <c r="O1612" s="14" t="s">
        <v>8199</v>
      </c>
    </row>
    <row r="1613" spans="1:15" x14ac:dyDescent="0.25">
      <c r="A1613">
        <v>100</v>
      </c>
      <c r="B1613">
        <v>79012</v>
      </c>
      <c r="C1613">
        <v>1</v>
      </c>
      <c r="D1613" t="s">
        <v>1907</v>
      </c>
      <c r="E1613" s="3">
        <v>73</v>
      </c>
      <c r="F1613">
        <v>272</v>
      </c>
      <c r="G1613" s="2" t="s">
        <v>528</v>
      </c>
      <c r="I1613" s="2" t="s">
        <v>528</v>
      </c>
      <c r="J1613" s="14" t="s">
        <v>8199</v>
      </c>
      <c r="K1613" s="14" t="s">
        <v>8199</v>
      </c>
      <c r="L1613" s="14" t="s">
        <v>8199</v>
      </c>
      <c r="M1613" s="14" t="s">
        <v>8199</v>
      </c>
      <c r="N1613" s="14" t="s">
        <v>8199</v>
      </c>
      <c r="O1613" s="14" t="s">
        <v>8199</v>
      </c>
    </row>
    <row r="1614" spans="1:15" x14ac:dyDescent="0.25">
      <c r="A1614">
        <v>100</v>
      </c>
      <c r="B1614">
        <v>79013</v>
      </c>
      <c r="C1614">
        <v>9</v>
      </c>
      <c r="D1614" t="s">
        <v>1908</v>
      </c>
      <c r="E1614" s="3">
        <v>5</v>
      </c>
      <c r="F1614">
        <v>272</v>
      </c>
      <c r="G1614" s="2" t="s">
        <v>528</v>
      </c>
      <c r="I1614" s="2" t="s">
        <v>528</v>
      </c>
      <c r="J1614" s="14" t="s">
        <v>8199</v>
      </c>
      <c r="K1614" s="14" t="s">
        <v>8199</v>
      </c>
      <c r="L1614" s="14" t="s">
        <v>8199</v>
      </c>
      <c r="M1614" s="14" t="s">
        <v>8199</v>
      </c>
      <c r="N1614" s="14" t="s">
        <v>8199</v>
      </c>
      <c r="O1614" s="14" t="s">
        <v>8199</v>
      </c>
    </row>
    <row r="1615" spans="1:15" x14ac:dyDescent="0.25">
      <c r="A1615">
        <v>100</v>
      </c>
      <c r="B1615">
        <v>79014</v>
      </c>
      <c r="C1615">
        <v>7</v>
      </c>
      <c r="D1615" t="s">
        <v>1909</v>
      </c>
      <c r="E1615" s="3">
        <v>1</v>
      </c>
      <c r="F1615">
        <v>272</v>
      </c>
      <c r="G1615" s="2" t="s">
        <v>528</v>
      </c>
      <c r="I1615" s="2" t="s">
        <v>528</v>
      </c>
      <c r="J1615" s="14" t="s">
        <v>8199</v>
      </c>
      <c r="K1615" s="14" t="s">
        <v>8199</v>
      </c>
      <c r="L1615" s="14" t="s">
        <v>8199</v>
      </c>
      <c r="M1615" s="14" t="s">
        <v>8199</v>
      </c>
      <c r="N1615" s="14" t="s">
        <v>8199</v>
      </c>
      <c r="O1615" s="14" t="s">
        <v>8199</v>
      </c>
    </row>
    <row r="1616" spans="1:15" x14ac:dyDescent="0.25">
      <c r="A1616">
        <v>100</v>
      </c>
      <c r="B1616">
        <v>79015</v>
      </c>
      <c r="C1616">
        <v>4</v>
      </c>
      <c r="D1616" t="s">
        <v>1910</v>
      </c>
      <c r="E1616" s="3">
        <v>49</v>
      </c>
      <c r="F1616">
        <v>272</v>
      </c>
      <c r="G1616" s="2" t="s">
        <v>528</v>
      </c>
      <c r="I1616" s="2" t="s">
        <v>528</v>
      </c>
      <c r="J1616" s="14" t="s">
        <v>8199</v>
      </c>
      <c r="K1616" s="14" t="s">
        <v>8199</v>
      </c>
      <c r="L1616" s="14" t="s">
        <v>8199</v>
      </c>
      <c r="M1616" s="14" t="s">
        <v>8199</v>
      </c>
      <c r="N1616" s="14" t="s">
        <v>8199</v>
      </c>
      <c r="O1616" s="14" t="s">
        <v>8199</v>
      </c>
    </row>
    <row r="1617" spans="1:15" x14ac:dyDescent="0.25">
      <c r="A1617">
        <v>100</v>
      </c>
      <c r="B1617">
        <v>79016</v>
      </c>
      <c r="C1617">
        <v>2</v>
      </c>
      <c r="D1617" t="s">
        <v>1911</v>
      </c>
      <c r="E1617" s="3">
        <v>17</v>
      </c>
      <c r="F1617">
        <v>272</v>
      </c>
      <c r="G1617" s="2" t="s">
        <v>528</v>
      </c>
      <c r="I1617" s="2" t="s">
        <v>528</v>
      </c>
      <c r="J1617" s="14" t="s">
        <v>8199</v>
      </c>
      <c r="K1617" s="14" t="s">
        <v>8199</v>
      </c>
      <c r="L1617" s="14" t="s">
        <v>8199</v>
      </c>
      <c r="M1617" s="14" t="s">
        <v>8199</v>
      </c>
      <c r="N1617" s="14" t="s">
        <v>8199</v>
      </c>
      <c r="O1617" s="14" t="s">
        <v>8199</v>
      </c>
    </row>
    <row r="1618" spans="1:15" x14ac:dyDescent="0.25">
      <c r="A1618">
        <v>100</v>
      </c>
      <c r="B1618">
        <v>80788</v>
      </c>
      <c r="C1618">
        <v>3</v>
      </c>
      <c r="D1618" t="s">
        <v>1912</v>
      </c>
      <c r="E1618" s="3">
        <v>5</v>
      </c>
      <c r="F1618">
        <v>270</v>
      </c>
      <c r="G1618" s="2" t="s">
        <v>1913</v>
      </c>
      <c r="H1618" s="2"/>
      <c r="I1618" s="2" t="s">
        <v>1913</v>
      </c>
      <c r="J1618" s="14" t="s">
        <v>8199</v>
      </c>
      <c r="K1618" s="14" t="s">
        <v>8199</v>
      </c>
      <c r="L1618" s="14" t="s">
        <v>8199</v>
      </c>
      <c r="M1618" s="14" t="s">
        <v>8199</v>
      </c>
      <c r="N1618" s="14" t="s">
        <v>8199</v>
      </c>
      <c r="O1618" s="14" t="s">
        <v>8199</v>
      </c>
    </row>
    <row r="1619" spans="1:15" x14ac:dyDescent="0.25">
      <c r="A1619">
        <v>100</v>
      </c>
      <c r="B1619">
        <v>81037</v>
      </c>
      <c r="C1619">
        <v>4</v>
      </c>
      <c r="D1619" t="s">
        <v>1914</v>
      </c>
      <c r="E1619" s="3">
        <v>8</v>
      </c>
      <c r="F1619">
        <v>623</v>
      </c>
      <c r="G1619" s="2" t="s">
        <v>1525</v>
      </c>
      <c r="H1619" s="2"/>
      <c r="I1619" s="2" t="s">
        <v>1525</v>
      </c>
      <c r="J1619" s="14" t="s">
        <v>8199</v>
      </c>
      <c r="K1619" s="14" t="s">
        <v>8199</v>
      </c>
      <c r="L1619" s="14" t="s">
        <v>8199</v>
      </c>
      <c r="M1619" s="14" t="s">
        <v>8199</v>
      </c>
      <c r="N1619" s="14" t="s">
        <v>8199</v>
      </c>
      <c r="O1619" s="14" t="s">
        <v>8199</v>
      </c>
    </row>
    <row r="1620" spans="1:15" x14ac:dyDescent="0.25">
      <c r="A1620">
        <v>100</v>
      </c>
      <c r="B1620">
        <v>202226</v>
      </c>
      <c r="C1620">
        <v>7</v>
      </c>
      <c r="D1620" t="s">
        <v>767</v>
      </c>
      <c r="E1620" s="3">
        <v>2.5</v>
      </c>
      <c r="F1620">
        <v>270</v>
      </c>
      <c r="G1620" s="2" t="s">
        <v>528</v>
      </c>
      <c r="I1620" s="2" t="s">
        <v>528</v>
      </c>
      <c r="J1620" s="14" t="s">
        <v>8199</v>
      </c>
      <c r="K1620" s="14" t="s">
        <v>8199</v>
      </c>
      <c r="L1620" s="14" t="s">
        <v>8199</v>
      </c>
      <c r="M1620" s="14" t="s">
        <v>8199</v>
      </c>
      <c r="N1620" s="14" t="s">
        <v>8199</v>
      </c>
      <c r="O1620" s="14" t="s">
        <v>8199</v>
      </c>
    </row>
    <row r="1621" spans="1:15" x14ac:dyDescent="0.25">
      <c r="A1621">
        <v>100</v>
      </c>
      <c r="B1621">
        <v>202259</v>
      </c>
      <c r="C1621">
        <v>8</v>
      </c>
      <c r="D1621" t="s">
        <v>1915</v>
      </c>
      <c r="E1621" s="3">
        <v>4.5</v>
      </c>
      <c r="F1621">
        <v>270</v>
      </c>
      <c r="G1621" s="2" t="s">
        <v>528</v>
      </c>
      <c r="I1621" s="2" t="s">
        <v>528</v>
      </c>
      <c r="J1621" s="14" t="s">
        <v>8199</v>
      </c>
      <c r="K1621" s="14" t="s">
        <v>8199</v>
      </c>
      <c r="L1621" s="14" t="s">
        <v>8199</v>
      </c>
      <c r="M1621" s="14" t="s">
        <v>8199</v>
      </c>
      <c r="N1621" s="14" t="s">
        <v>8199</v>
      </c>
      <c r="O1621" s="14" t="s">
        <v>8199</v>
      </c>
    </row>
    <row r="1622" spans="1:15" x14ac:dyDescent="0.25">
      <c r="A1622">
        <v>100</v>
      </c>
      <c r="B1622">
        <v>206854</v>
      </c>
      <c r="C1622">
        <v>2</v>
      </c>
      <c r="D1622" t="s">
        <v>779</v>
      </c>
      <c r="E1622" s="3">
        <v>26.5</v>
      </c>
      <c r="F1622">
        <v>270</v>
      </c>
      <c r="G1622" s="2" t="s">
        <v>528</v>
      </c>
      <c r="I1622" s="2" t="s">
        <v>528</v>
      </c>
      <c r="J1622" s="14" t="s">
        <v>8199</v>
      </c>
      <c r="K1622" s="14" t="s">
        <v>8199</v>
      </c>
      <c r="L1622" s="14" t="s">
        <v>8199</v>
      </c>
      <c r="M1622" s="14" t="s">
        <v>8199</v>
      </c>
      <c r="N1622" s="14" t="s">
        <v>8199</v>
      </c>
      <c r="O1622" s="14" t="s">
        <v>8199</v>
      </c>
    </row>
    <row r="1623" spans="1:15" x14ac:dyDescent="0.25">
      <c r="A1623">
        <v>100</v>
      </c>
      <c r="B1623">
        <v>341081</v>
      </c>
      <c r="C1623">
        <v>8</v>
      </c>
      <c r="D1623" t="s">
        <v>1916</v>
      </c>
      <c r="E1623" s="3">
        <v>8</v>
      </c>
      <c r="F1623">
        <v>270</v>
      </c>
      <c r="G1623" s="2" t="s">
        <v>528</v>
      </c>
      <c r="I1623" s="2" t="s">
        <v>528</v>
      </c>
      <c r="J1623" s="14" t="s">
        <v>8199</v>
      </c>
      <c r="K1623" s="14" t="s">
        <v>8199</v>
      </c>
      <c r="L1623" s="14" t="s">
        <v>8199</v>
      </c>
      <c r="M1623" s="14" t="s">
        <v>8199</v>
      </c>
      <c r="N1623" s="14" t="s">
        <v>8199</v>
      </c>
      <c r="O1623" s="14" t="s">
        <v>8199</v>
      </c>
    </row>
    <row r="1624" spans="1:15" x14ac:dyDescent="0.25">
      <c r="A1624">
        <v>100</v>
      </c>
      <c r="B1624">
        <v>350000</v>
      </c>
      <c r="C1624">
        <v>6</v>
      </c>
      <c r="D1624" t="s">
        <v>1917</v>
      </c>
      <c r="E1624" s="3">
        <v>0</v>
      </c>
      <c r="F1624">
        <v>270</v>
      </c>
      <c r="G1624" s="2" t="s">
        <v>528</v>
      </c>
      <c r="I1624" s="2" t="s">
        <v>528</v>
      </c>
      <c r="J1624" s="14" t="s">
        <v>8199</v>
      </c>
      <c r="K1624" s="14" t="s">
        <v>8199</v>
      </c>
      <c r="L1624" s="14" t="s">
        <v>8199</v>
      </c>
      <c r="M1624" s="14" t="s">
        <v>8199</v>
      </c>
      <c r="N1624" s="14" t="s">
        <v>8199</v>
      </c>
      <c r="O1624" s="14" t="s">
        <v>8199</v>
      </c>
    </row>
    <row r="1625" spans="1:15" x14ac:dyDescent="0.25">
      <c r="A1625">
        <v>100</v>
      </c>
      <c r="B1625">
        <v>350010</v>
      </c>
      <c r="C1625">
        <v>5</v>
      </c>
      <c r="D1625" t="s">
        <v>1918</v>
      </c>
      <c r="E1625" s="3">
        <v>74</v>
      </c>
      <c r="F1625">
        <v>270</v>
      </c>
      <c r="G1625" s="2" t="s">
        <v>1868</v>
      </c>
      <c r="H1625" s="2"/>
      <c r="I1625" s="2" t="s">
        <v>1868</v>
      </c>
      <c r="J1625" s="14" t="s">
        <v>8199</v>
      </c>
      <c r="K1625" s="14" t="s">
        <v>8199</v>
      </c>
      <c r="L1625" s="14" t="s">
        <v>8199</v>
      </c>
      <c r="M1625" s="14" t="s">
        <v>8199</v>
      </c>
      <c r="N1625" s="14" t="s">
        <v>8199</v>
      </c>
      <c r="O1625" s="14" t="s">
        <v>8199</v>
      </c>
    </row>
    <row r="1626" spans="1:15" x14ac:dyDescent="0.25">
      <c r="A1626">
        <v>100</v>
      </c>
      <c r="B1626">
        <v>350015</v>
      </c>
      <c r="C1626">
        <v>4</v>
      </c>
      <c r="D1626" t="s">
        <v>1919</v>
      </c>
      <c r="E1626" s="3">
        <v>74</v>
      </c>
      <c r="F1626">
        <v>270</v>
      </c>
      <c r="G1626" s="2" t="s">
        <v>1868</v>
      </c>
      <c r="H1626" s="2"/>
      <c r="I1626" s="2" t="s">
        <v>1868</v>
      </c>
      <c r="J1626" s="14" t="s">
        <v>8199</v>
      </c>
      <c r="K1626" s="14" t="s">
        <v>8199</v>
      </c>
      <c r="L1626" s="14" t="s">
        <v>8199</v>
      </c>
      <c r="M1626" s="14" t="s">
        <v>8199</v>
      </c>
      <c r="N1626" s="14" t="s">
        <v>8199</v>
      </c>
      <c r="O1626" s="14" t="s">
        <v>8199</v>
      </c>
    </row>
    <row r="1627" spans="1:15" x14ac:dyDescent="0.25">
      <c r="A1627">
        <v>100</v>
      </c>
      <c r="B1627">
        <v>350020</v>
      </c>
      <c r="C1627">
        <v>4</v>
      </c>
      <c r="D1627" t="s">
        <v>1920</v>
      </c>
      <c r="E1627" s="3">
        <v>24.5</v>
      </c>
      <c r="F1627">
        <v>272</v>
      </c>
      <c r="G1627" s="2" t="s">
        <v>1921</v>
      </c>
      <c r="H1627" s="2"/>
      <c r="I1627" s="2" t="s">
        <v>1921</v>
      </c>
      <c r="J1627" s="14" t="s">
        <v>8199</v>
      </c>
      <c r="K1627" s="14" t="s">
        <v>8199</v>
      </c>
      <c r="L1627" s="14" t="s">
        <v>8199</v>
      </c>
      <c r="M1627" s="14" t="s">
        <v>8199</v>
      </c>
      <c r="N1627" s="14" t="s">
        <v>8199</v>
      </c>
      <c r="O1627" s="14" t="s">
        <v>8199</v>
      </c>
    </row>
    <row r="1628" spans="1:15" x14ac:dyDescent="0.25">
      <c r="A1628">
        <v>100</v>
      </c>
      <c r="B1628">
        <v>350025</v>
      </c>
      <c r="C1628">
        <v>3</v>
      </c>
      <c r="D1628" t="s">
        <v>1922</v>
      </c>
      <c r="E1628" s="3">
        <v>44</v>
      </c>
      <c r="F1628">
        <v>270</v>
      </c>
      <c r="G1628" s="2" t="s">
        <v>1866</v>
      </c>
      <c r="H1628" s="2"/>
      <c r="I1628" s="2" t="s">
        <v>1866</v>
      </c>
      <c r="J1628" s="14" t="s">
        <v>8199</v>
      </c>
      <c r="K1628" s="14" t="s">
        <v>8199</v>
      </c>
      <c r="L1628" s="14" t="s">
        <v>8199</v>
      </c>
      <c r="M1628" s="14" t="s">
        <v>8199</v>
      </c>
      <c r="N1628" s="14" t="s">
        <v>8199</v>
      </c>
      <c r="O1628" s="14" t="s">
        <v>8199</v>
      </c>
    </row>
    <row r="1629" spans="1:15" x14ac:dyDescent="0.25">
      <c r="A1629">
        <v>100</v>
      </c>
      <c r="B1629">
        <v>350030</v>
      </c>
      <c r="C1629">
        <v>3</v>
      </c>
      <c r="D1629" t="s">
        <v>1923</v>
      </c>
      <c r="E1629" s="3">
        <v>60.5</v>
      </c>
      <c r="F1629">
        <v>270</v>
      </c>
      <c r="G1629" s="2" t="s">
        <v>1924</v>
      </c>
      <c r="H1629" s="2"/>
      <c r="I1629" s="2" t="s">
        <v>1924</v>
      </c>
      <c r="J1629" s="14" t="s">
        <v>8199</v>
      </c>
      <c r="K1629" s="14" t="s">
        <v>8199</v>
      </c>
      <c r="L1629" s="14" t="s">
        <v>8199</v>
      </c>
      <c r="M1629" s="14" t="s">
        <v>8199</v>
      </c>
      <c r="N1629" s="14" t="s">
        <v>8199</v>
      </c>
      <c r="O1629" s="14" t="s">
        <v>8199</v>
      </c>
    </row>
    <row r="1630" spans="1:15" x14ac:dyDescent="0.25">
      <c r="A1630">
        <v>100</v>
      </c>
      <c r="B1630">
        <v>350035</v>
      </c>
      <c r="C1630">
        <v>2</v>
      </c>
      <c r="D1630" t="s">
        <v>1925</v>
      </c>
      <c r="E1630" s="3">
        <v>37.5</v>
      </c>
      <c r="F1630">
        <v>270</v>
      </c>
      <c r="G1630" s="2" t="s">
        <v>1416</v>
      </c>
      <c r="H1630" s="2"/>
      <c r="I1630" s="2" t="s">
        <v>1416</v>
      </c>
      <c r="J1630" s="14" t="s">
        <v>8199</v>
      </c>
      <c r="K1630" s="14" t="s">
        <v>8199</v>
      </c>
      <c r="L1630" s="14" t="s">
        <v>8199</v>
      </c>
      <c r="M1630" s="14" t="s">
        <v>8199</v>
      </c>
      <c r="N1630" s="14" t="s">
        <v>8199</v>
      </c>
      <c r="O1630" s="14" t="s">
        <v>8199</v>
      </c>
    </row>
    <row r="1631" spans="1:15" x14ac:dyDescent="0.25">
      <c r="A1631">
        <v>100</v>
      </c>
      <c r="B1631">
        <v>350040</v>
      </c>
      <c r="C1631">
        <v>2</v>
      </c>
      <c r="D1631" t="s">
        <v>1926</v>
      </c>
      <c r="E1631" s="3">
        <v>24.5</v>
      </c>
      <c r="F1631">
        <v>270</v>
      </c>
      <c r="G1631" s="2" t="s">
        <v>1840</v>
      </c>
      <c r="H1631" s="2"/>
      <c r="I1631" s="2" t="s">
        <v>1840</v>
      </c>
      <c r="J1631" s="14" t="s">
        <v>8199</v>
      </c>
      <c r="K1631" s="14" t="s">
        <v>8199</v>
      </c>
      <c r="L1631" s="14" t="s">
        <v>8199</v>
      </c>
      <c r="M1631" s="14" t="s">
        <v>8199</v>
      </c>
      <c r="N1631" s="14" t="s">
        <v>8199</v>
      </c>
      <c r="O1631" s="14" t="s">
        <v>8199</v>
      </c>
    </row>
    <row r="1632" spans="1:15" x14ac:dyDescent="0.25">
      <c r="A1632">
        <v>100</v>
      </c>
      <c r="B1632">
        <v>350045</v>
      </c>
      <c r="C1632">
        <v>1</v>
      </c>
      <c r="D1632" t="s">
        <v>1927</v>
      </c>
      <c r="E1632" s="3">
        <v>22</v>
      </c>
      <c r="F1632">
        <v>270</v>
      </c>
      <c r="G1632" s="2" t="s">
        <v>1840</v>
      </c>
      <c r="H1632" s="2"/>
      <c r="I1632" s="2" t="s">
        <v>1840</v>
      </c>
      <c r="J1632" s="14" t="s">
        <v>8199</v>
      </c>
      <c r="K1632" s="14" t="s">
        <v>8199</v>
      </c>
      <c r="L1632" s="14" t="s">
        <v>8199</v>
      </c>
      <c r="M1632" s="14" t="s">
        <v>8199</v>
      </c>
      <c r="N1632" s="14" t="s">
        <v>8199</v>
      </c>
      <c r="O1632" s="14" t="s">
        <v>8199</v>
      </c>
    </row>
    <row r="1633" spans="1:15" x14ac:dyDescent="0.25">
      <c r="A1633">
        <v>100</v>
      </c>
      <c r="B1633">
        <v>350050</v>
      </c>
      <c r="C1633">
        <v>1</v>
      </c>
      <c r="D1633" t="s">
        <v>1928</v>
      </c>
      <c r="E1633" s="3">
        <v>21</v>
      </c>
      <c r="F1633">
        <v>270</v>
      </c>
      <c r="G1633" s="2" t="s">
        <v>1840</v>
      </c>
      <c r="H1633" s="2"/>
      <c r="I1633" s="2" t="s">
        <v>1840</v>
      </c>
      <c r="J1633" s="14" t="s">
        <v>8199</v>
      </c>
      <c r="K1633" s="14" t="s">
        <v>8199</v>
      </c>
      <c r="L1633" s="14" t="s">
        <v>8199</v>
      </c>
      <c r="M1633" s="14" t="s">
        <v>8199</v>
      </c>
      <c r="N1633" s="14" t="s">
        <v>8199</v>
      </c>
      <c r="O1633" s="14" t="s">
        <v>8199</v>
      </c>
    </row>
    <row r="1634" spans="1:15" x14ac:dyDescent="0.25">
      <c r="A1634">
        <v>100</v>
      </c>
      <c r="B1634">
        <v>350055</v>
      </c>
      <c r="C1634">
        <v>0</v>
      </c>
      <c r="D1634" t="s">
        <v>1929</v>
      </c>
      <c r="E1634" s="3">
        <v>47.5</v>
      </c>
      <c r="F1634">
        <v>270</v>
      </c>
      <c r="G1634" s="2" t="s">
        <v>1840</v>
      </c>
      <c r="H1634" s="2"/>
      <c r="I1634" s="2" t="s">
        <v>1840</v>
      </c>
      <c r="J1634" s="14" t="s">
        <v>8199</v>
      </c>
      <c r="K1634" s="14" t="s">
        <v>8199</v>
      </c>
      <c r="L1634" s="14" t="s">
        <v>8199</v>
      </c>
      <c r="M1634" s="14" t="s">
        <v>8199</v>
      </c>
      <c r="N1634" s="14" t="s">
        <v>8199</v>
      </c>
      <c r="O1634" s="14" t="s">
        <v>8199</v>
      </c>
    </row>
    <row r="1635" spans="1:15" x14ac:dyDescent="0.25">
      <c r="A1635">
        <v>100</v>
      </c>
      <c r="B1635">
        <v>350060</v>
      </c>
      <c r="C1635">
        <v>0</v>
      </c>
      <c r="D1635" t="s">
        <v>1930</v>
      </c>
      <c r="E1635" s="3">
        <v>24.5</v>
      </c>
      <c r="F1635">
        <v>270</v>
      </c>
      <c r="G1635" s="2" t="s">
        <v>1840</v>
      </c>
      <c r="H1635" s="2"/>
      <c r="I1635" s="2" t="s">
        <v>1840</v>
      </c>
      <c r="J1635" s="14" t="s">
        <v>8199</v>
      </c>
      <c r="K1635" s="14" t="s">
        <v>8199</v>
      </c>
      <c r="L1635" s="14" t="s">
        <v>8199</v>
      </c>
      <c r="M1635" s="14" t="s">
        <v>8199</v>
      </c>
      <c r="N1635" s="14" t="s">
        <v>8199</v>
      </c>
      <c r="O1635" s="14" t="s">
        <v>8199</v>
      </c>
    </row>
    <row r="1636" spans="1:15" x14ac:dyDescent="0.25">
      <c r="A1636">
        <v>100</v>
      </c>
      <c r="B1636">
        <v>350065</v>
      </c>
      <c r="C1636">
        <v>9</v>
      </c>
      <c r="D1636" t="s">
        <v>1931</v>
      </c>
      <c r="E1636" s="3">
        <v>40</v>
      </c>
      <c r="F1636">
        <v>270</v>
      </c>
      <c r="G1636" s="2" t="s">
        <v>1932</v>
      </c>
      <c r="H1636" s="2"/>
      <c r="I1636" s="2" t="s">
        <v>1932</v>
      </c>
      <c r="J1636" s="14" t="s">
        <v>8199</v>
      </c>
      <c r="K1636" s="14" t="s">
        <v>8199</v>
      </c>
      <c r="L1636" s="14" t="s">
        <v>8199</v>
      </c>
      <c r="M1636" s="14" t="s">
        <v>8199</v>
      </c>
      <c r="N1636" s="14" t="s">
        <v>8199</v>
      </c>
      <c r="O1636" s="14" t="s">
        <v>8199</v>
      </c>
    </row>
    <row r="1637" spans="1:15" x14ac:dyDescent="0.25">
      <c r="A1637">
        <v>100</v>
      </c>
      <c r="B1637">
        <v>350070</v>
      </c>
      <c r="C1637">
        <v>9</v>
      </c>
      <c r="D1637" t="s">
        <v>1933</v>
      </c>
      <c r="E1637" s="3">
        <v>107</v>
      </c>
      <c r="F1637">
        <v>270</v>
      </c>
      <c r="G1637" s="2" t="s">
        <v>1934</v>
      </c>
      <c r="H1637" s="2"/>
      <c r="I1637" s="2" t="s">
        <v>1934</v>
      </c>
      <c r="J1637" s="14" t="s">
        <v>8199</v>
      </c>
      <c r="K1637" s="14" t="s">
        <v>8199</v>
      </c>
      <c r="L1637" s="14" t="s">
        <v>8199</v>
      </c>
      <c r="M1637" s="14" t="s">
        <v>8199</v>
      </c>
      <c r="N1637" s="14" t="s">
        <v>8199</v>
      </c>
      <c r="O1637" s="14" t="s">
        <v>8199</v>
      </c>
    </row>
    <row r="1638" spans="1:15" x14ac:dyDescent="0.25">
      <c r="A1638">
        <v>100</v>
      </c>
      <c r="B1638">
        <v>350075</v>
      </c>
      <c r="C1638">
        <v>8</v>
      </c>
      <c r="D1638" t="s">
        <v>1935</v>
      </c>
      <c r="E1638" s="3">
        <v>107</v>
      </c>
      <c r="F1638">
        <v>270</v>
      </c>
      <c r="G1638" s="2" t="s">
        <v>1934</v>
      </c>
      <c r="H1638" s="2"/>
      <c r="I1638" s="2" t="s">
        <v>1934</v>
      </c>
      <c r="J1638" s="14" t="s">
        <v>8199</v>
      </c>
      <c r="K1638" s="14" t="s">
        <v>8199</v>
      </c>
      <c r="L1638" s="14" t="s">
        <v>8199</v>
      </c>
      <c r="M1638" s="14" t="s">
        <v>8199</v>
      </c>
      <c r="N1638" s="14" t="s">
        <v>8199</v>
      </c>
      <c r="O1638" s="14" t="s">
        <v>8199</v>
      </c>
    </row>
    <row r="1639" spans="1:15" x14ac:dyDescent="0.25">
      <c r="A1639">
        <v>100</v>
      </c>
      <c r="B1639">
        <v>350080</v>
      </c>
      <c r="C1639">
        <v>8</v>
      </c>
      <c r="D1639" t="s">
        <v>1936</v>
      </c>
      <c r="E1639" s="3">
        <v>107</v>
      </c>
      <c r="F1639">
        <v>270</v>
      </c>
      <c r="G1639" s="2" t="s">
        <v>1934</v>
      </c>
      <c r="H1639" s="2"/>
      <c r="I1639" s="2" t="s">
        <v>1934</v>
      </c>
      <c r="J1639" s="14" t="s">
        <v>8199</v>
      </c>
      <c r="K1639" s="14" t="s">
        <v>8199</v>
      </c>
      <c r="L1639" s="14" t="s">
        <v>8199</v>
      </c>
      <c r="M1639" s="14" t="s">
        <v>8199</v>
      </c>
      <c r="N1639" s="14" t="s">
        <v>8199</v>
      </c>
      <c r="O1639" s="14" t="s">
        <v>8199</v>
      </c>
    </row>
    <row r="1640" spans="1:15" x14ac:dyDescent="0.25">
      <c r="A1640">
        <v>100</v>
      </c>
      <c r="B1640">
        <v>350085</v>
      </c>
      <c r="C1640">
        <v>7</v>
      </c>
      <c r="D1640" t="s">
        <v>1937</v>
      </c>
      <c r="E1640" s="3">
        <v>107</v>
      </c>
      <c r="F1640">
        <v>270</v>
      </c>
      <c r="G1640" s="2" t="s">
        <v>1934</v>
      </c>
      <c r="H1640" s="2"/>
      <c r="I1640" s="2" t="s">
        <v>1934</v>
      </c>
      <c r="J1640" s="14" t="s">
        <v>8199</v>
      </c>
      <c r="K1640" s="14" t="s">
        <v>8199</v>
      </c>
      <c r="L1640" s="14" t="s">
        <v>8199</v>
      </c>
      <c r="M1640" s="14" t="s">
        <v>8199</v>
      </c>
      <c r="N1640" s="14" t="s">
        <v>8199</v>
      </c>
      <c r="O1640" s="14" t="s">
        <v>8199</v>
      </c>
    </row>
    <row r="1641" spans="1:15" x14ac:dyDescent="0.25">
      <c r="A1641">
        <v>100</v>
      </c>
      <c r="B1641">
        <v>350090</v>
      </c>
      <c r="C1641">
        <v>7</v>
      </c>
      <c r="D1641" t="s">
        <v>1938</v>
      </c>
      <c r="E1641" s="3">
        <v>8</v>
      </c>
      <c r="F1641">
        <v>270</v>
      </c>
      <c r="G1641" s="2" t="s">
        <v>1939</v>
      </c>
      <c r="H1641" s="2"/>
      <c r="I1641" s="2" t="s">
        <v>1939</v>
      </c>
      <c r="J1641" s="14" t="s">
        <v>8199</v>
      </c>
      <c r="K1641" s="14" t="s">
        <v>8199</v>
      </c>
      <c r="L1641" s="14" t="s">
        <v>8199</v>
      </c>
      <c r="M1641" s="14" t="s">
        <v>8199</v>
      </c>
      <c r="N1641" s="14" t="s">
        <v>8199</v>
      </c>
      <c r="O1641" s="14" t="s">
        <v>8199</v>
      </c>
    </row>
    <row r="1642" spans="1:15" x14ac:dyDescent="0.25">
      <c r="A1642">
        <v>100</v>
      </c>
      <c r="B1642">
        <v>350095</v>
      </c>
      <c r="C1642">
        <v>6</v>
      </c>
      <c r="D1642" t="s">
        <v>1940</v>
      </c>
      <c r="E1642" s="3">
        <v>8</v>
      </c>
      <c r="F1642">
        <v>270</v>
      </c>
      <c r="G1642" s="2" t="s">
        <v>1939</v>
      </c>
      <c r="H1642" s="2"/>
      <c r="I1642" s="2" t="s">
        <v>1939</v>
      </c>
      <c r="J1642" s="14" t="s">
        <v>8199</v>
      </c>
      <c r="K1642" s="14" t="s">
        <v>8199</v>
      </c>
      <c r="L1642" s="14" t="s">
        <v>8199</v>
      </c>
      <c r="M1642" s="14" t="s">
        <v>8199</v>
      </c>
      <c r="N1642" s="14" t="s">
        <v>8199</v>
      </c>
      <c r="O1642" s="14" t="s">
        <v>8199</v>
      </c>
    </row>
    <row r="1643" spans="1:15" x14ac:dyDescent="0.25">
      <c r="A1643">
        <v>100</v>
      </c>
      <c r="B1643">
        <v>350100</v>
      </c>
      <c r="C1643">
        <v>4</v>
      </c>
      <c r="D1643" t="s">
        <v>1941</v>
      </c>
      <c r="E1643" s="3">
        <v>21</v>
      </c>
      <c r="F1643">
        <v>270</v>
      </c>
      <c r="G1643" s="2" t="s">
        <v>1942</v>
      </c>
      <c r="H1643" s="2"/>
      <c r="I1643" s="2" t="s">
        <v>1942</v>
      </c>
      <c r="J1643" s="14" t="s">
        <v>8199</v>
      </c>
      <c r="K1643" s="14" t="s">
        <v>8199</v>
      </c>
      <c r="L1643" s="14" t="s">
        <v>8199</v>
      </c>
      <c r="M1643" s="14" t="s">
        <v>8199</v>
      </c>
      <c r="N1643" s="14" t="s">
        <v>8199</v>
      </c>
      <c r="O1643" s="14" t="s">
        <v>8199</v>
      </c>
    </row>
    <row r="1644" spans="1:15" x14ac:dyDescent="0.25">
      <c r="A1644">
        <v>100</v>
      </c>
      <c r="B1644">
        <v>350105</v>
      </c>
      <c r="C1644">
        <v>3</v>
      </c>
      <c r="D1644" t="s">
        <v>1943</v>
      </c>
      <c r="E1644" s="3">
        <v>10</v>
      </c>
      <c r="F1644">
        <v>272</v>
      </c>
      <c r="G1644" s="2" t="s">
        <v>1944</v>
      </c>
      <c r="H1644" s="2"/>
      <c r="I1644" s="2" t="s">
        <v>1944</v>
      </c>
      <c r="J1644" s="14" t="s">
        <v>8199</v>
      </c>
      <c r="K1644" s="14" t="s">
        <v>8199</v>
      </c>
      <c r="L1644" s="14" t="s">
        <v>8199</v>
      </c>
      <c r="M1644" s="14" t="s">
        <v>8199</v>
      </c>
      <c r="N1644" s="14" t="s">
        <v>8199</v>
      </c>
      <c r="O1644" s="14" t="s">
        <v>8199</v>
      </c>
    </row>
    <row r="1645" spans="1:15" x14ac:dyDescent="0.25">
      <c r="A1645">
        <v>100</v>
      </c>
      <c r="B1645">
        <v>350110</v>
      </c>
      <c r="C1645">
        <v>3</v>
      </c>
      <c r="D1645" t="s">
        <v>1945</v>
      </c>
      <c r="E1645" s="3">
        <v>26.5</v>
      </c>
      <c r="F1645">
        <v>272</v>
      </c>
      <c r="G1645" s="2" t="s">
        <v>1946</v>
      </c>
      <c r="H1645" s="2"/>
      <c r="I1645" s="2" t="s">
        <v>1946</v>
      </c>
      <c r="J1645" s="14" t="s">
        <v>8199</v>
      </c>
      <c r="K1645" s="14" t="s">
        <v>8199</v>
      </c>
      <c r="L1645" s="14" t="s">
        <v>8199</v>
      </c>
      <c r="M1645" s="14" t="s">
        <v>8199</v>
      </c>
      <c r="N1645" s="14" t="s">
        <v>8199</v>
      </c>
      <c r="O1645" s="14" t="s">
        <v>8199</v>
      </c>
    </row>
    <row r="1646" spans="1:15" x14ac:dyDescent="0.25">
      <c r="A1646">
        <v>100</v>
      </c>
      <c r="B1646">
        <v>350115</v>
      </c>
      <c r="C1646">
        <v>2</v>
      </c>
      <c r="D1646" t="s">
        <v>1947</v>
      </c>
      <c r="E1646" s="3">
        <v>2.5</v>
      </c>
      <c r="F1646">
        <v>270</v>
      </c>
      <c r="G1646" s="2" t="s">
        <v>1948</v>
      </c>
      <c r="H1646" s="2"/>
      <c r="I1646" s="2" t="s">
        <v>1948</v>
      </c>
      <c r="J1646" s="14" t="s">
        <v>8199</v>
      </c>
      <c r="K1646" s="14" t="s">
        <v>8199</v>
      </c>
      <c r="L1646" s="14" t="s">
        <v>8199</v>
      </c>
      <c r="M1646" s="14" t="s">
        <v>8199</v>
      </c>
      <c r="N1646" s="14" t="s">
        <v>8199</v>
      </c>
      <c r="O1646" s="14" t="s">
        <v>8199</v>
      </c>
    </row>
    <row r="1647" spans="1:15" x14ac:dyDescent="0.25">
      <c r="A1647">
        <v>100</v>
      </c>
      <c r="B1647">
        <v>350120</v>
      </c>
      <c r="C1647">
        <v>2</v>
      </c>
      <c r="D1647" t="s">
        <v>1949</v>
      </c>
      <c r="E1647" s="3">
        <v>8</v>
      </c>
      <c r="F1647">
        <v>270</v>
      </c>
      <c r="G1647" s="2" t="s">
        <v>760</v>
      </c>
      <c r="H1647" s="2"/>
      <c r="I1647" s="2" t="s">
        <v>760</v>
      </c>
      <c r="J1647" s="14" t="s">
        <v>8199</v>
      </c>
      <c r="K1647" s="14" t="s">
        <v>8199</v>
      </c>
      <c r="L1647" s="14" t="s">
        <v>8199</v>
      </c>
      <c r="M1647" s="14" t="s">
        <v>8199</v>
      </c>
      <c r="N1647" s="14" t="s">
        <v>8199</v>
      </c>
      <c r="O1647" s="14" t="s">
        <v>8199</v>
      </c>
    </row>
    <row r="1648" spans="1:15" x14ac:dyDescent="0.25">
      <c r="A1648">
        <v>100</v>
      </c>
      <c r="B1648">
        <v>350125</v>
      </c>
      <c r="C1648">
        <v>1</v>
      </c>
      <c r="D1648" t="s">
        <v>1950</v>
      </c>
      <c r="E1648" s="3">
        <v>14.5</v>
      </c>
      <c r="F1648">
        <v>270</v>
      </c>
      <c r="G1648" s="2" t="s">
        <v>1951</v>
      </c>
      <c r="H1648" s="2"/>
      <c r="I1648" s="2" t="s">
        <v>1951</v>
      </c>
      <c r="J1648" s="14" t="s">
        <v>8199</v>
      </c>
      <c r="K1648" s="14" t="s">
        <v>8199</v>
      </c>
      <c r="L1648" s="14" t="s">
        <v>8199</v>
      </c>
      <c r="M1648" s="14" t="s">
        <v>8199</v>
      </c>
      <c r="N1648" s="14" t="s">
        <v>8199</v>
      </c>
      <c r="O1648" s="14" t="s">
        <v>8199</v>
      </c>
    </row>
    <row r="1649" spans="1:15" x14ac:dyDescent="0.25">
      <c r="A1649">
        <v>100</v>
      </c>
      <c r="B1649">
        <v>350130</v>
      </c>
      <c r="C1649">
        <v>1</v>
      </c>
      <c r="D1649" t="s">
        <v>1952</v>
      </c>
      <c r="E1649" s="3">
        <v>9</v>
      </c>
      <c r="F1649">
        <v>270</v>
      </c>
      <c r="G1649" s="2" t="s">
        <v>1953</v>
      </c>
      <c r="H1649" s="2"/>
      <c r="I1649" s="2" t="s">
        <v>1953</v>
      </c>
      <c r="J1649" s="14" t="s">
        <v>8199</v>
      </c>
      <c r="K1649" s="14" t="s">
        <v>8199</v>
      </c>
      <c r="L1649" s="14" t="s">
        <v>8199</v>
      </c>
      <c r="M1649" s="14" t="s">
        <v>8199</v>
      </c>
      <c r="N1649" s="14" t="s">
        <v>8199</v>
      </c>
      <c r="O1649" s="14" t="s">
        <v>8199</v>
      </c>
    </row>
    <row r="1650" spans="1:15" x14ac:dyDescent="0.25">
      <c r="A1650">
        <v>100</v>
      </c>
      <c r="B1650">
        <v>350135</v>
      </c>
      <c r="C1650">
        <v>0</v>
      </c>
      <c r="D1650" t="s">
        <v>1954</v>
      </c>
      <c r="E1650" s="3">
        <v>4.5</v>
      </c>
      <c r="F1650">
        <v>623</v>
      </c>
      <c r="G1650" s="2" t="s">
        <v>1955</v>
      </c>
      <c r="H1650" s="2"/>
      <c r="I1650" s="2" t="s">
        <v>1955</v>
      </c>
      <c r="J1650" s="14" t="s">
        <v>8199</v>
      </c>
      <c r="K1650" s="14" t="s">
        <v>8199</v>
      </c>
      <c r="L1650" s="14" t="s">
        <v>8199</v>
      </c>
      <c r="M1650" s="14" t="s">
        <v>8199</v>
      </c>
      <c r="N1650" s="14" t="s">
        <v>8199</v>
      </c>
      <c r="O1650" s="14" t="s">
        <v>8199</v>
      </c>
    </row>
    <row r="1651" spans="1:15" x14ac:dyDescent="0.25">
      <c r="A1651">
        <v>100</v>
      </c>
      <c r="B1651">
        <v>350140</v>
      </c>
      <c r="C1651">
        <v>0</v>
      </c>
      <c r="D1651" t="s">
        <v>1956</v>
      </c>
      <c r="E1651" s="3">
        <v>4.5</v>
      </c>
      <c r="F1651">
        <v>270</v>
      </c>
      <c r="G1651" s="2" t="s">
        <v>745</v>
      </c>
      <c r="H1651" s="2"/>
      <c r="I1651" s="2" t="s">
        <v>745</v>
      </c>
      <c r="J1651" s="14" t="s">
        <v>8199</v>
      </c>
      <c r="K1651" s="14" t="s">
        <v>8199</v>
      </c>
      <c r="L1651" s="14" t="s">
        <v>8199</v>
      </c>
      <c r="M1651" s="14" t="s">
        <v>8199</v>
      </c>
      <c r="N1651" s="14" t="s">
        <v>8199</v>
      </c>
      <c r="O1651" s="14" t="s">
        <v>8199</v>
      </c>
    </row>
    <row r="1652" spans="1:15" x14ac:dyDescent="0.25">
      <c r="A1652">
        <v>100</v>
      </c>
      <c r="B1652">
        <v>350145</v>
      </c>
      <c r="C1652">
        <v>9</v>
      </c>
      <c r="D1652" t="s">
        <v>1957</v>
      </c>
      <c r="E1652" s="3">
        <v>13.5</v>
      </c>
      <c r="F1652">
        <v>270</v>
      </c>
      <c r="G1652" s="2" t="s">
        <v>1958</v>
      </c>
      <c r="H1652" s="2"/>
      <c r="I1652" s="2" t="s">
        <v>1958</v>
      </c>
      <c r="J1652" s="14" t="s">
        <v>8199</v>
      </c>
      <c r="K1652" s="14" t="s">
        <v>8199</v>
      </c>
      <c r="L1652" s="14" t="s">
        <v>8199</v>
      </c>
      <c r="M1652" s="14" t="s">
        <v>8199</v>
      </c>
      <c r="N1652" s="14" t="s">
        <v>8199</v>
      </c>
      <c r="O1652" s="14" t="s">
        <v>8199</v>
      </c>
    </row>
    <row r="1653" spans="1:15" x14ac:dyDescent="0.25">
      <c r="A1653">
        <v>100</v>
      </c>
      <c r="B1653">
        <v>350150</v>
      </c>
      <c r="C1653">
        <v>9</v>
      </c>
      <c r="D1653" t="s">
        <v>1959</v>
      </c>
      <c r="E1653" s="3">
        <v>23.5</v>
      </c>
      <c r="F1653">
        <v>270</v>
      </c>
      <c r="G1653" s="2" t="s">
        <v>1960</v>
      </c>
      <c r="H1653" s="2"/>
      <c r="I1653" s="2" t="s">
        <v>1960</v>
      </c>
      <c r="J1653" s="14" t="s">
        <v>8199</v>
      </c>
      <c r="K1653" s="14" t="s">
        <v>8199</v>
      </c>
      <c r="L1653" s="14" t="s">
        <v>8199</v>
      </c>
      <c r="M1653" s="14" t="s">
        <v>8199</v>
      </c>
      <c r="N1653" s="14" t="s">
        <v>8199</v>
      </c>
      <c r="O1653" s="14" t="s">
        <v>8199</v>
      </c>
    </row>
    <row r="1654" spans="1:15" x14ac:dyDescent="0.25">
      <c r="A1654">
        <v>100</v>
      </c>
      <c r="B1654">
        <v>350155</v>
      </c>
      <c r="C1654">
        <v>8</v>
      </c>
      <c r="D1654" t="s">
        <v>1961</v>
      </c>
      <c r="E1654" s="3">
        <v>4.5</v>
      </c>
      <c r="F1654">
        <v>270</v>
      </c>
      <c r="G1654" s="2" t="s">
        <v>1962</v>
      </c>
      <c r="H1654" s="2"/>
      <c r="I1654" s="2" t="s">
        <v>1962</v>
      </c>
      <c r="J1654" s="14" t="s">
        <v>8199</v>
      </c>
      <c r="K1654" s="14" t="s">
        <v>8199</v>
      </c>
      <c r="L1654" s="14" t="s">
        <v>8199</v>
      </c>
      <c r="M1654" s="14" t="s">
        <v>8199</v>
      </c>
      <c r="N1654" s="14" t="s">
        <v>8199</v>
      </c>
      <c r="O1654" s="14" t="s">
        <v>8199</v>
      </c>
    </row>
    <row r="1655" spans="1:15" x14ac:dyDescent="0.25">
      <c r="A1655">
        <v>100</v>
      </c>
      <c r="B1655">
        <v>350160</v>
      </c>
      <c r="C1655">
        <v>8</v>
      </c>
      <c r="D1655" t="s">
        <v>1963</v>
      </c>
      <c r="E1655" s="3">
        <v>4.5</v>
      </c>
      <c r="F1655">
        <v>270</v>
      </c>
      <c r="G1655" s="2" t="s">
        <v>1962</v>
      </c>
      <c r="H1655" s="2"/>
      <c r="I1655" s="2" t="s">
        <v>1962</v>
      </c>
      <c r="J1655" s="14" t="s">
        <v>8199</v>
      </c>
      <c r="K1655" s="14" t="s">
        <v>8199</v>
      </c>
      <c r="L1655" s="14" t="s">
        <v>8199</v>
      </c>
      <c r="M1655" s="14" t="s">
        <v>8199</v>
      </c>
      <c r="N1655" s="14" t="s">
        <v>8199</v>
      </c>
      <c r="O1655" s="14" t="s">
        <v>8199</v>
      </c>
    </row>
    <row r="1656" spans="1:15" x14ac:dyDescent="0.25">
      <c r="A1656">
        <v>100</v>
      </c>
      <c r="B1656">
        <v>350165</v>
      </c>
      <c r="C1656">
        <v>7</v>
      </c>
      <c r="D1656" t="s">
        <v>1964</v>
      </c>
      <c r="E1656" s="3">
        <v>9</v>
      </c>
      <c r="F1656">
        <v>270</v>
      </c>
      <c r="G1656" s="2" t="s">
        <v>1965</v>
      </c>
      <c r="H1656" s="2"/>
      <c r="I1656" s="2" t="s">
        <v>1965</v>
      </c>
      <c r="J1656" s="14" t="s">
        <v>8199</v>
      </c>
      <c r="K1656" s="14" t="s">
        <v>8199</v>
      </c>
      <c r="L1656" s="14" t="s">
        <v>8199</v>
      </c>
      <c r="M1656" s="14" t="s">
        <v>8199</v>
      </c>
      <c r="N1656" s="14" t="s">
        <v>8199</v>
      </c>
      <c r="O1656" s="14" t="s">
        <v>8199</v>
      </c>
    </row>
    <row r="1657" spans="1:15" x14ac:dyDescent="0.25">
      <c r="A1657">
        <v>100</v>
      </c>
      <c r="B1657">
        <v>350170</v>
      </c>
      <c r="C1657">
        <v>7</v>
      </c>
      <c r="D1657" t="s">
        <v>1966</v>
      </c>
      <c r="E1657" s="3">
        <v>2.5</v>
      </c>
      <c r="F1657">
        <v>270</v>
      </c>
      <c r="G1657" s="2" t="s">
        <v>1967</v>
      </c>
      <c r="H1657" s="2"/>
      <c r="I1657" s="2" t="s">
        <v>1967</v>
      </c>
      <c r="J1657" s="14" t="s">
        <v>8199</v>
      </c>
      <c r="K1657" s="14" t="s">
        <v>8199</v>
      </c>
      <c r="L1657" s="14" t="s">
        <v>8199</v>
      </c>
      <c r="M1657" s="14" t="s">
        <v>8199</v>
      </c>
      <c r="N1657" s="14" t="s">
        <v>8199</v>
      </c>
      <c r="O1657" s="14" t="s">
        <v>8199</v>
      </c>
    </row>
    <row r="1658" spans="1:15" x14ac:dyDescent="0.25">
      <c r="A1658">
        <v>100</v>
      </c>
      <c r="B1658">
        <v>350175</v>
      </c>
      <c r="C1658">
        <v>6</v>
      </c>
      <c r="D1658" t="s">
        <v>1968</v>
      </c>
      <c r="E1658" s="3">
        <v>2.5</v>
      </c>
      <c r="F1658">
        <v>270</v>
      </c>
      <c r="G1658" s="2" t="s">
        <v>1969</v>
      </c>
      <c r="H1658" s="2"/>
      <c r="I1658" s="2" t="s">
        <v>1969</v>
      </c>
      <c r="J1658" s="14" t="s">
        <v>8199</v>
      </c>
      <c r="K1658" s="14" t="s">
        <v>8199</v>
      </c>
      <c r="L1658" s="14" t="s">
        <v>8199</v>
      </c>
      <c r="M1658" s="14" t="s">
        <v>8199</v>
      </c>
      <c r="N1658" s="14" t="s">
        <v>8199</v>
      </c>
      <c r="O1658" s="14" t="s">
        <v>8199</v>
      </c>
    </row>
    <row r="1659" spans="1:15" x14ac:dyDescent="0.25">
      <c r="A1659">
        <v>100</v>
      </c>
      <c r="B1659">
        <v>350180</v>
      </c>
      <c r="C1659">
        <v>6</v>
      </c>
      <c r="D1659" t="s">
        <v>1970</v>
      </c>
      <c r="E1659" s="3">
        <v>4.5</v>
      </c>
      <c r="F1659">
        <v>270</v>
      </c>
      <c r="G1659" s="2" t="s">
        <v>1971</v>
      </c>
      <c r="H1659" s="2"/>
      <c r="I1659" s="2" t="s">
        <v>1971</v>
      </c>
      <c r="J1659" s="14" t="s">
        <v>8199</v>
      </c>
      <c r="K1659" s="14" t="s">
        <v>8199</v>
      </c>
      <c r="L1659" s="14" t="s">
        <v>8199</v>
      </c>
      <c r="M1659" s="14" t="s">
        <v>8199</v>
      </c>
      <c r="N1659" s="14" t="s">
        <v>8199</v>
      </c>
      <c r="O1659" s="14" t="s">
        <v>8199</v>
      </c>
    </row>
    <row r="1660" spans="1:15" x14ac:dyDescent="0.25">
      <c r="A1660">
        <v>100</v>
      </c>
      <c r="B1660">
        <v>350185</v>
      </c>
      <c r="C1660">
        <v>5</v>
      </c>
      <c r="D1660" t="s">
        <v>1972</v>
      </c>
      <c r="E1660" s="3">
        <v>3.5</v>
      </c>
      <c r="F1660">
        <v>270</v>
      </c>
      <c r="G1660" s="2" t="s">
        <v>1948</v>
      </c>
      <c r="H1660" s="2"/>
      <c r="I1660" s="2" t="s">
        <v>1948</v>
      </c>
      <c r="J1660" s="14" t="s">
        <v>8199</v>
      </c>
      <c r="K1660" s="14" t="s">
        <v>8199</v>
      </c>
      <c r="L1660" s="14" t="s">
        <v>8199</v>
      </c>
      <c r="M1660" s="14" t="s">
        <v>8199</v>
      </c>
      <c r="N1660" s="14" t="s">
        <v>8199</v>
      </c>
      <c r="O1660" s="14" t="s">
        <v>8199</v>
      </c>
    </row>
    <row r="1661" spans="1:15" x14ac:dyDescent="0.25">
      <c r="A1661">
        <v>100</v>
      </c>
      <c r="B1661">
        <v>350190</v>
      </c>
      <c r="C1661">
        <v>5</v>
      </c>
      <c r="D1661" t="s">
        <v>1973</v>
      </c>
      <c r="E1661" s="3">
        <v>2.5</v>
      </c>
      <c r="F1661">
        <v>279</v>
      </c>
      <c r="G1661" s="2" t="s">
        <v>1035</v>
      </c>
      <c r="H1661" s="2" t="s">
        <v>1035</v>
      </c>
      <c r="I1661" s="2" t="s">
        <v>1035</v>
      </c>
      <c r="J1661" s="14" t="s">
        <v>8199</v>
      </c>
      <c r="K1661" s="14" t="s">
        <v>8199</v>
      </c>
      <c r="L1661" s="14" t="s">
        <v>8199</v>
      </c>
      <c r="M1661" s="14" t="s">
        <v>8199</v>
      </c>
      <c r="N1661" s="14" t="s">
        <v>8199</v>
      </c>
      <c r="O1661" s="14" t="s">
        <v>8199</v>
      </c>
    </row>
    <row r="1662" spans="1:15" x14ac:dyDescent="0.25">
      <c r="A1662">
        <v>100</v>
      </c>
      <c r="B1662">
        <v>350195</v>
      </c>
      <c r="C1662">
        <v>4</v>
      </c>
      <c r="D1662" t="s">
        <v>1974</v>
      </c>
      <c r="E1662" s="3">
        <v>2.5</v>
      </c>
      <c r="F1662">
        <v>279</v>
      </c>
      <c r="G1662" s="2" t="s">
        <v>979</v>
      </c>
      <c r="H1662" s="2" t="s">
        <v>979</v>
      </c>
      <c r="I1662" s="2" t="s">
        <v>979</v>
      </c>
      <c r="J1662" s="14" t="s">
        <v>8199</v>
      </c>
      <c r="K1662" s="14" t="s">
        <v>8199</v>
      </c>
      <c r="L1662" s="14" t="s">
        <v>8199</v>
      </c>
      <c r="M1662" s="14" t="s">
        <v>8199</v>
      </c>
      <c r="N1662" s="14" t="s">
        <v>8199</v>
      </c>
      <c r="O1662" s="14" t="s">
        <v>8199</v>
      </c>
    </row>
    <row r="1663" spans="1:15" x14ac:dyDescent="0.25">
      <c r="A1663">
        <v>100</v>
      </c>
      <c r="B1663">
        <v>350200</v>
      </c>
      <c r="C1663">
        <v>2</v>
      </c>
      <c r="D1663" t="s">
        <v>1975</v>
      </c>
      <c r="E1663" s="3">
        <v>1.5</v>
      </c>
      <c r="F1663">
        <v>279</v>
      </c>
      <c r="G1663" s="2" t="s">
        <v>1035</v>
      </c>
      <c r="H1663" s="2" t="s">
        <v>1035</v>
      </c>
      <c r="I1663" s="2" t="s">
        <v>1035</v>
      </c>
      <c r="J1663" s="14" t="s">
        <v>8199</v>
      </c>
      <c r="K1663" s="14" t="s">
        <v>8199</v>
      </c>
      <c r="L1663" s="14" t="s">
        <v>8199</v>
      </c>
      <c r="M1663" s="14" t="s">
        <v>8199</v>
      </c>
      <c r="N1663" s="14" t="s">
        <v>8199</v>
      </c>
      <c r="O1663" s="14" t="s">
        <v>8199</v>
      </c>
    </row>
    <row r="1664" spans="1:15" x14ac:dyDescent="0.25">
      <c r="A1664">
        <v>100</v>
      </c>
      <c r="B1664">
        <v>350205</v>
      </c>
      <c r="C1664">
        <v>1</v>
      </c>
      <c r="D1664" t="s">
        <v>1976</v>
      </c>
      <c r="E1664" s="3">
        <v>11</v>
      </c>
      <c r="F1664">
        <v>279</v>
      </c>
      <c r="G1664" s="2" t="s">
        <v>1977</v>
      </c>
      <c r="H1664" s="2" t="s">
        <v>1977</v>
      </c>
      <c r="I1664" s="2" t="s">
        <v>1977</v>
      </c>
      <c r="J1664" s="14" t="s">
        <v>8199</v>
      </c>
      <c r="K1664" s="14" t="s">
        <v>8199</v>
      </c>
      <c r="L1664" s="14" t="s">
        <v>8199</v>
      </c>
      <c r="M1664" s="14" t="s">
        <v>8199</v>
      </c>
      <c r="N1664" s="14" t="s">
        <v>8199</v>
      </c>
      <c r="O1664" s="14" t="s">
        <v>8199</v>
      </c>
    </row>
    <row r="1665" spans="1:15" x14ac:dyDescent="0.25">
      <c r="A1665">
        <v>100</v>
      </c>
      <c r="B1665">
        <v>350210</v>
      </c>
      <c r="C1665">
        <v>1</v>
      </c>
      <c r="D1665" t="s">
        <v>1978</v>
      </c>
      <c r="E1665" s="3">
        <v>10</v>
      </c>
      <c r="F1665">
        <v>279</v>
      </c>
      <c r="G1665" s="2" t="s">
        <v>1979</v>
      </c>
      <c r="H1665" s="2" t="s">
        <v>1979</v>
      </c>
      <c r="I1665" s="2" t="s">
        <v>1979</v>
      </c>
      <c r="J1665" s="14" t="s">
        <v>8199</v>
      </c>
      <c r="K1665" s="14" t="s">
        <v>8199</v>
      </c>
      <c r="L1665" s="14" t="s">
        <v>8199</v>
      </c>
      <c r="M1665" s="14" t="s">
        <v>8199</v>
      </c>
      <c r="N1665" s="14" t="s">
        <v>8199</v>
      </c>
      <c r="O1665" s="14" t="s">
        <v>8199</v>
      </c>
    </row>
    <row r="1666" spans="1:15" x14ac:dyDescent="0.25">
      <c r="A1666">
        <v>100</v>
      </c>
      <c r="B1666">
        <v>350215</v>
      </c>
      <c r="C1666">
        <v>0</v>
      </c>
      <c r="D1666" t="s">
        <v>1980</v>
      </c>
      <c r="E1666" s="3">
        <v>9</v>
      </c>
      <c r="F1666">
        <v>279</v>
      </c>
      <c r="G1666" s="2" t="s">
        <v>1981</v>
      </c>
      <c r="H1666" s="2" t="s">
        <v>1981</v>
      </c>
      <c r="I1666" s="2" t="s">
        <v>1981</v>
      </c>
      <c r="J1666" s="14" t="s">
        <v>8199</v>
      </c>
      <c r="K1666" s="14" t="s">
        <v>8199</v>
      </c>
      <c r="L1666" s="14" t="s">
        <v>8199</v>
      </c>
      <c r="M1666" s="14" t="s">
        <v>8199</v>
      </c>
      <c r="N1666" s="14" t="s">
        <v>8199</v>
      </c>
      <c r="O1666" s="14" t="s">
        <v>8199</v>
      </c>
    </row>
    <row r="1667" spans="1:15" x14ac:dyDescent="0.25">
      <c r="A1667">
        <v>100</v>
      </c>
      <c r="B1667">
        <v>350217</v>
      </c>
      <c r="C1667">
        <v>6</v>
      </c>
      <c r="D1667" t="s">
        <v>1982</v>
      </c>
      <c r="E1667" s="3">
        <v>7</v>
      </c>
      <c r="F1667">
        <v>279</v>
      </c>
      <c r="G1667" s="2" t="s">
        <v>979</v>
      </c>
      <c r="H1667" s="2" t="s">
        <v>979</v>
      </c>
      <c r="I1667" s="2" t="s">
        <v>979</v>
      </c>
      <c r="J1667" s="14" t="s">
        <v>8199</v>
      </c>
      <c r="K1667" s="14" t="s">
        <v>8199</v>
      </c>
      <c r="L1667" s="14" t="s">
        <v>8199</v>
      </c>
      <c r="M1667" s="14" t="s">
        <v>8199</v>
      </c>
      <c r="N1667" s="14" t="s">
        <v>8199</v>
      </c>
      <c r="O1667" s="14" t="s">
        <v>8199</v>
      </c>
    </row>
    <row r="1668" spans="1:15" x14ac:dyDescent="0.25">
      <c r="A1668">
        <v>100</v>
      </c>
      <c r="B1668">
        <v>350220</v>
      </c>
      <c r="C1668">
        <v>0</v>
      </c>
      <c r="D1668" t="s">
        <v>1983</v>
      </c>
      <c r="E1668" s="3">
        <v>8</v>
      </c>
      <c r="F1668">
        <v>270</v>
      </c>
      <c r="G1668" s="2" t="s">
        <v>724</v>
      </c>
      <c r="H1668" s="2"/>
      <c r="I1668" s="2" t="s">
        <v>724</v>
      </c>
      <c r="J1668" s="14" t="s">
        <v>8199</v>
      </c>
      <c r="K1668" s="14" t="s">
        <v>8199</v>
      </c>
      <c r="L1668" s="14" t="s">
        <v>8199</v>
      </c>
      <c r="M1668" s="14" t="s">
        <v>8199</v>
      </c>
      <c r="N1668" s="14" t="s">
        <v>8199</v>
      </c>
      <c r="O1668" s="14" t="s">
        <v>8199</v>
      </c>
    </row>
    <row r="1669" spans="1:15" x14ac:dyDescent="0.25">
      <c r="A1669">
        <v>100</v>
      </c>
      <c r="B1669">
        <v>350221</v>
      </c>
      <c r="C1669">
        <v>8</v>
      </c>
      <c r="D1669" t="s">
        <v>1984</v>
      </c>
      <c r="E1669" s="3">
        <v>9</v>
      </c>
      <c r="F1669">
        <v>272</v>
      </c>
      <c r="G1669" s="2" t="s">
        <v>745</v>
      </c>
      <c r="H1669" s="2"/>
      <c r="I1669" s="2" t="s">
        <v>745</v>
      </c>
      <c r="J1669" s="14" t="s">
        <v>8199</v>
      </c>
      <c r="K1669" s="14" t="s">
        <v>8199</v>
      </c>
      <c r="L1669" s="14" t="s">
        <v>8199</v>
      </c>
      <c r="M1669" s="14" t="s">
        <v>8199</v>
      </c>
      <c r="N1669" s="14" t="s">
        <v>8199</v>
      </c>
      <c r="O1669" s="14" t="s">
        <v>8199</v>
      </c>
    </row>
    <row r="1670" spans="1:15" x14ac:dyDescent="0.25">
      <c r="A1670">
        <v>100</v>
      </c>
      <c r="B1670">
        <v>350225</v>
      </c>
      <c r="C1670">
        <v>9</v>
      </c>
      <c r="D1670" t="s">
        <v>1985</v>
      </c>
      <c r="E1670" s="3">
        <v>7</v>
      </c>
      <c r="F1670">
        <v>270</v>
      </c>
      <c r="G1670" s="2" t="s">
        <v>1790</v>
      </c>
      <c r="H1670" s="2"/>
      <c r="I1670" s="2" t="s">
        <v>1790</v>
      </c>
      <c r="J1670" s="14" t="s">
        <v>8199</v>
      </c>
      <c r="K1670" s="14" t="s">
        <v>8199</v>
      </c>
      <c r="L1670" s="14" t="s">
        <v>8199</v>
      </c>
      <c r="M1670" s="14" t="s">
        <v>8199</v>
      </c>
      <c r="N1670" s="14" t="s">
        <v>8199</v>
      </c>
      <c r="O1670" s="14" t="s">
        <v>8199</v>
      </c>
    </row>
    <row r="1671" spans="1:15" x14ac:dyDescent="0.25">
      <c r="A1671">
        <v>100</v>
      </c>
      <c r="B1671">
        <v>350226</v>
      </c>
      <c r="C1671">
        <v>7</v>
      </c>
      <c r="D1671" t="s">
        <v>1986</v>
      </c>
      <c r="E1671" s="3">
        <v>2.5</v>
      </c>
      <c r="F1671">
        <v>279</v>
      </c>
      <c r="G1671" s="2" t="s">
        <v>1029</v>
      </c>
      <c r="I1671" s="2" t="s">
        <v>1029</v>
      </c>
      <c r="J1671" s="14" t="s">
        <v>8199</v>
      </c>
      <c r="K1671" s="14" t="s">
        <v>8199</v>
      </c>
      <c r="L1671" s="14" t="s">
        <v>8199</v>
      </c>
      <c r="M1671" s="14" t="s">
        <v>8199</v>
      </c>
      <c r="N1671" s="14" t="s">
        <v>8199</v>
      </c>
      <c r="O1671" s="14" t="s">
        <v>8199</v>
      </c>
    </row>
    <row r="1672" spans="1:15" x14ac:dyDescent="0.25">
      <c r="A1672">
        <v>100</v>
      </c>
      <c r="B1672">
        <v>350230</v>
      </c>
      <c r="C1672">
        <v>9</v>
      </c>
      <c r="D1672" t="s">
        <v>1987</v>
      </c>
      <c r="E1672" s="3">
        <v>60.5</v>
      </c>
      <c r="F1672">
        <v>270</v>
      </c>
      <c r="G1672" s="2" t="s">
        <v>1988</v>
      </c>
      <c r="H1672" s="2"/>
      <c r="I1672" s="2" t="s">
        <v>1988</v>
      </c>
      <c r="J1672" s="14" t="s">
        <v>8199</v>
      </c>
      <c r="K1672" s="14" t="s">
        <v>8199</v>
      </c>
      <c r="L1672" s="14" t="s">
        <v>8199</v>
      </c>
      <c r="M1672" s="14" t="s">
        <v>8199</v>
      </c>
      <c r="N1672" s="14" t="s">
        <v>8199</v>
      </c>
      <c r="O1672" s="14" t="s">
        <v>8199</v>
      </c>
    </row>
    <row r="1673" spans="1:15" x14ac:dyDescent="0.25">
      <c r="A1673">
        <v>100</v>
      </c>
      <c r="B1673">
        <v>350235</v>
      </c>
      <c r="C1673">
        <v>8</v>
      </c>
      <c r="D1673" t="s">
        <v>1989</v>
      </c>
      <c r="E1673" s="3">
        <v>8</v>
      </c>
      <c r="F1673">
        <v>270</v>
      </c>
      <c r="G1673" s="2" t="s">
        <v>1990</v>
      </c>
      <c r="H1673" s="2"/>
      <c r="I1673" s="2" t="s">
        <v>1990</v>
      </c>
      <c r="J1673" s="14" t="s">
        <v>8199</v>
      </c>
      <c r="K1673" s="14" t="s">
        <v>8199</v>
      </c>
      <c r="L1673" s="14" t="s">
        <v>8199</v>
      </c>
      <c r="M1673" s="14" t="s">
        <v>8199</v>
      </c>
      <c r="N1673" s="14" t="s">
        <v>8199</v>
      </c>
      <c r="O1673" s="14" t="s">
        <v>8199</v>
      </c>
    </row>
    <row r="1674" spans="1:15" x14ac:dyDescent="0.25">
      <c r="A1674">
        <v>100</v>
      </c>
      <c r="B1674">
        <v>350240</v>
      </c>
      <c r="C1674">
        <v>8</v>
      </c>
      <c r="D1674" t="s">
        <v>1991</v>
      </c>
      <c r="E1674" s="3">
        <v>5.5</v>
      </c>
      <c r="F1674">
        <v>623</v>
      </c>
      <c r="G1674" s="2" t="s">
        <v>650</v>
      </c>
      <c r="H1674" s="2"/>
      <c r="I1674" s="2" t="s">
        <v>760</v>
      </c>
      <c r="J1674" s="14" t="s">
        <v>8199</v>
      </c>
      <c r="K1674" s="14" t="s">
        <v>8199</v>
      </c>
      <c r="L1674" s="14" t="s">
        <v>8199</v>
      </c>
      <c r="M1674" s="14" t="s">
        <v>8199</v>
      </c>
      <c r="N1674" s="14" t="s">
        <v>8199</v>
      </c>
      <c r="O1674" s="14" t="s">
        <v>8199</v>
      </c>
    </row>
    <row r="1675" spans="1:15" x14ac:dyDescent="0.25">
      <c r="A1675">
        <v>100</v>
      </c>
      <c r="B1675">
        <v>350250</v>
      </c>
      <c r="C1675">
        <v>7</v>
      </c>
      <c r="D1675" t="s">
        <v>1992</v>
      </c>
      <c r="E1675" s="3">
        <v>7</v>
      </c>
      <c r="F1675">
        <v>623</v>
      </c>
      <c r="G1675" s="2" t="s">
        <v>650</v>
      </c>
      <c r="H1675" s="2"/>
      <c r="I1675" s="2" t="s">
        <v>1993</v>
      </c>
      <c r="J1675" s="14" t="s">
        <v>8199</v>
      </c>
      <c r="K1675" s="14" t="s">
        <v>8199</v>
      </c>
      <c r="L1675" s="14" t="s">
        <v>8199</v>
      </c>
      <c r="M1675" s="14" t="s">
        <v>8199</v>
      </c>
      <c r="N1675" s="14" t="s">
        <v>8199</v>
      </c>
      <c r="O1675" s="14" t="s">
        <v>8199</v>
      </c>
    </row>
    <row r="1676" spans="1:15" x14ac:dyDescent="0.25">
      <c r="A1676">
        <v>100</v>
      </c>
      <c r="B1676">
        <v>350255</v>
      </c>
      <c r="C1676">
        <v>6</v>
      </c>
      <c r="D1676" t="s">
        <v>1994</v>
      </c>
      <c r="E1676" s="3">
        <v>22</v>
      </c>
      <c r="F1676">
        <v>623</v>
      </c>
      <c r="G1676" s="2" t="s">
        <v>650</v>
      </c>
      <c r="H1676" s="2"/>
      <c r="I1676" s="2" t="s">
        <v>1995</v>
      </c>
      <c r="J1676" s="14" t="s">
        <v>8199</v>
      </c>
      <c r="K1676" s="14" t="s">
        <v>8199</v>
      </c>
      <c r="L1676" s="14" t="s">
        <v>8199</v>
      </c>
      <c r="M1676" s="14" t="s">
        <v>8199</v>
      </c>
      <c r="N1676" s="14" t="s">
        <v>8199</v>
      </c>
      <c r="O1676" s="14" t="s">
        <v>8199</v>
      </c>
    </row>
    <row r="1677" spans="1:15" x14ac:dyDescent="0.25">
      <c r="A1677">
        <v>100</v>
      </c>
      <c r="B1677">
        <v>635002</v>
      </c>
      <c r="C1677">
        <v>9</v>
      </c>
      <c r="D1677" t="s">
        <v>1996</v>
      </c>
      <c r="E1677" s="3">
        <v>9</v>
      </c>
      <c r="F1677">
        <v>272</v>
      </c>
      <c r="G1677" s="2" t="s">
        <v>1029</v>
      </c>
      <c r="H1677" s="2"/>
      <c r="I1677" s="2" t="s">
        <v>1029</v>
      </c>
      <c r="J1677" s="14" t="s">
        <v>8199</v>
      </c>
      <c r="K1677" s="14" t="s">
        <v>8199</v>
      </c>
      <c r="L1677" s="14" t="s">
        <v>8199</v>
      </c>
      <c r="M1677" s="14" t="s">
        <v>8199</v>
      </c>
      <c r="N1677" s="14" t="s">
        <v>8199</v>
      </c>
      <c r="O1677" s="14" t="s">
        <v>8199</v>
      </c>
    </row>
    <row r="1678" spans="1:15" x14ac:dyDescent="0.25">
      <c r="A1678">
        <v>110</v>
      </c>
      <c r="B1678">
        <v>61232</v>
      </c>
      <c r="C1678">
        <v>5</v>
      </c>
      <c r="D1678" t="s">
        <v>1997</v>
      </c>
      <c r="E1678" s="3">
        <v>273</v>
      </c>
      <c r="F1678">
        <v>272</v>
      </c>
      <c r="G1678" s="2" t="s">
        <v>528</v>
      </c>
      <c r="I1678" s="2" t="s">
        <v>528</v>
      </c>
      <c r="J1678" s="14" t="s">
        <v>8199</v>
      </c>
      <c r="K1678" s="14" t="s">
        <v>8199</v>
      </c>
      <c r="L1678" s="14" t="s">
        <v>8199</v>
      </c>
      <c r="M1678" s="14" t="s">
        <v>8199</v>
      </c>
      <c r="N1678" s="14" t="s">
        <v>8199</v>
      </c>
      <c r="O1678" s="14" t="s">
        <v>8199</v>
      </c>
    </row>
    <row r="1679" spans="1:15" x14ac:dyDescent="0.25">
      <c r="A1679">
        <v>110</v>
      </c>
      <c r="B1679">
        <v>61274</v>
      </c>
      <c r="C1679">
        <v>7</v>
      </c>
      <c r="D1679" t="s">
        <v>1998</v>
      </c>
      <c r="E1679" s="3">
        <v>1863.5</v>
      </c>
      <c r="F1679">
        <v>272</v>
      </c>
      <c r="G1679" s="2" t="s">
        <v>528</v>
      </c>
      <c r="I1679" s="2" t="s">
        <v>528</v>
      </c>
      <c r="J1679" s="14" t="s">
        <v>8199</v>
      </c>
      <c r="K1679" s="14" t="s">
        <v>8199</v>
      </c>
      <c r="L1679" s="14" t="s">
        <v>8199</v>
      </c>
      <c r="M1679" s="14" t="s">
        <v>8199</v>
      </c>
      <c r="N1679" s="14" t="s">
        <v>8199</v>
      </c>
      <c r="O1679" s="14" t="s">
        <v>8199</v>
      </c>
    </row>
    <row r="1680" spans="1:15" x14ac:dyDescent="0.25">
      <c r="A1680">
        <v>110</v>
      </c>
      <c r="B1680">
        <v>61275</v>
      </c>
      <c r="C1680">
        <v>4</v>
      </c>
      <c r="D1680" t="s">
        <v>1999</v>
      </c>
      <c r="E1680" s="3">
        <v>999</v>
      </c>
      <c r="F1680">
        <v>272</v>
      </c>
      <c r="G1680" s="2" t="s">
        <v>528</v>
      </c>
      <c r="I1680" s="2" t="s">
        <v>528</v>
      </c>
      <c r="J1680" s="14" t="s">
        <v>8199</v>
      </c>
      <c r="K1680" s="14" t="s">
        <v>8199</v>
      </c>
      <c r="L1680" s="14" t="s">
        <v>8199</v>
      </c>
      <c r="M1680" s="14" t="s">
        <v>8199</v>
      </c>
      <c r="N1680" s="14" t="s">
        <v>8199</v>
      </c>
      <c r="O1680" s="14" t="s">
        <v>8199</v>
      </c>
    </row>
    <row r="1681" spans="1:15" x14ac:dyDescent="0.25">
      <c r="A1681">
        <v>110</v>
      </c>
      <c r="B1681">
        <v>61276</v>
      </c>
      <c r="C1681">
        <v>2</v>
      </c>
      <c r="D1681" t="s">
        <v>2000</v>
      </c>
      <c r="E1681" s="3">
        <v>1715</v>
      </c>
      <c r="F1681">
        <v>272</v>
      </c>
      <c r="G1681" s="2" t="s">
        <v>528</v>
      </c>
      <c r="I1681" s="2" t="s">
        <v>528</v>
      </c>
      <c r="J1681" s="14" t="s">
        <v>8199</v>
      </c>
      <c r="K1681" s="14" t="s">
        <v>8199</v>
      </c>
      <c r="L1681" s="14" t="s">
        <v>8199</v>
      </c>
      <c r="M1681" s="14" t="s">
        <v>8199</v>
      </c>
      <c r="N1681" s="14" t="s">
        <v>8199</v>
      </c>
      <c r="O1681" s="14" t="s">
        <v>8199</v>
      </c>
    </row>
    <row r="1682" spans="1:15" x14ac:dyDescent="0.25">
      <c r="A1682">
        <v>110</v>
      </c>
      <c r="B1682">
        <v>63565</v>
      </c>
      <c r="C1682">
        <v>6</v>
      </c>
      <c r="D1682" t="s">
        <v>2001</v>
      </c>
      <c r="E1682" s="3">
        <v>938.5</v>
      </c>
      <c r="F1682">
        <v>272</v>
      </c>
      <c r="G1682" s="2" t="s">
        <v>528</v>
      </c>
      <c r="I1682" s="2" t="s">
        <v>528</v>
      </c>
      <c r="J1682" s="14" t="s">
        <v>8199</v>
      </c>
      <c r="K1682" s="14" t="s">
        <v>8199</v>
      </c>
      <c r="L1682" s="14" t="s">
        <v>8199</v>
      </c>
      <c r="M1682" s="14" t="s">
        <v>8199</v>
      </c>
      <c r="N1682" s="14" t="s">
        <v>8199</v>
      </c>
      <c r="O1682" s="14" t="s">
        <v>8199</v>
      </c>
    </row>
    <row r="1683" spans="1:15" x14ac:dyDescent="0.25">
      <c r="A1683">
        <v>110</v>
      </c>
      <c r="B1683">
        <v>78001</v>
      </c>
      <c r="C1683">
        <v>5</v>
      </c>
      <c r="D1683" t="s">
        <v>684</v>
      </c>
      <c r="E1683" s="3">
        <v>8</v>
      </c>
      <c r="F1683">
        <v>623</v>
      </c>
      <c r="G1683" s="2" t="s">
        <v>528</v>
      </c>
      <c r="I1683" s="2" t="s">
        <v>528</v>
      </c>
      <c r="J1683" s="14" t="s">
        <v>8199</v>
      </c>
      <c r="K1683" s="14" t="s">
        <v>8199</v>
      </c>
      <c r="L1683" s="14" t="s">
        <v>8199</v>
      </c>
      <c r="M1683" s="14" t="s">
        <v>8199</v>
      </c>
      <c r="N1683" s="14" t="s">
        <v>8199</v>
      </c>
      <c r="O1683" s="14" t="s">
        <v>8199</v>
      </c>
    </row>
    <row r="1684" spans="1:15" x14ac:dyDescent="0.25">
      <c r="A1684">
        <v>110</v>
      </c>
      <c r="B1684">
        <v>78002</v>
      </c>
      <c r="C1684">
        <v>3</v>
      </c>
      <c r="D1684" t="s">
        <v>687</v>
      </c>
      <c r="E1684" s="3">
        <v>9</v>
      </c>
      <c r="F1684">
        <v>623</v>
      </c>
      <c r="G1684" s="2" t="s">
        <v>528</v>
      </c>
      <c r="I1684" s="2" t="s">
        <v>528</v>
      </c>
      <c r="J1684" s="14" t="s">
        <v>8199</v>
      </c>
      <c r="K1684" s="14" t="s">
        <v>8199</v>
      </c>
      <c r="L1684" s="14" t="s">
        <v>8199</v>
      </c>
      <c r="M1684" s="14" t="s">
        <v>8199</v>
      </c>
      <c r="N1684" s="14" t="s">
        <v>8199</v>
      </c>
      <c r="O1684" s="14" t="s">
        <v>8199</v>
      </c>
    </row>
    <row r="1685" spans="1:15" x14ac:dyDescent="0.25">
      <c r="A1685">
        <v>110</v>
      </c>
      <c r="B1685">
        <v>78003</v>
      </c>
      <c r="C1685">
        <v>1</v>
      </c>
      <c r="D1685" t="s">
        <v>933</v>
      </c>
      <c r="E1685" s="3">
        <v>27.5</v>
      </c>
      <c r="F1685">
        <v>623</v>
      </c>
      <c r="G1685" s="2" t="s">
        <v>528</v>
      </c>
      <c r="I1685" s="2" t="s">
        <v>528</v>
      </c>
      <c r="J1685" s="14" t="s">
        <v>8199</v>
      </c>
      <c r="K1685" s="14" t="s">
        <v>8199</v>
      </c>
      <c r="L1685" s="14" t="s">
        <v>8199</v>
      </c>
      <c r="M1685" s="14" t="s">
        <v>8199</v>
      </c>
      <c r="N1685" s="14" t="s">
        <v>8199</v>
      </c>
      <c r="O1685" s="14" t="s">
        <v>8199</v>
      </c>
    </row>
    <row r="1686" spans="1:15" x14ac:dyDescent="0.25">
      <c r="A1686">
        <v>110</v>
      </c>
      <c r="B1686">
        <v>78004</v>
      </c>
      <c r="C1686">
        <v>9</v>
      </c>
      <c r="D1686" t="s">
        <v>693</v>
      </c>
      <c r="E1686" s="3">
        <v>8</v>
      </c>
      <c r="F1686">
        <v>623</v>
      </c>
      <c r="G1686" s="2" t="s">
        <v>528</v>
      </c>
      <c r="I1686" s="2" t="s">
        <v>528</v>
      </c>
      <c r="J1686" s="14" t="s">
        <v>8199</v>
      </c>
      <c r="K1686" s="14" t="s">
        <v>8199</v>
      </c>
      <c r="L1686" s="14" t="s">
        <v>8199</v>
      </c>
      <c r="M1686" s="14" t="s">
        <v>8199</v>
      </c>
      <c r="N1686" s="14" t="s">
        <v>8199</v>
      </c>
      <c r="O1686" s="14" t="s">
        <v>8199</v>
      </c>
    </row>
    <row r="1687" spans="1:15" x14ac:dyDescent="0.25">
      <c r="A1687">
        <v>110</v>
      </c>
      <c r="B1687">
        <v>78005</v>
      </c>
      <c r="C1687">
        <v>6</v>
      </c>
      <c r="D1687" t="s">
        <v>2002</v>
      </c>
      <c r="E1687" s="3">
        <v>2.5</v>
      </c>
      <c r="F1687">
        <v>623</v>
      </c>
      <c r="G1687" s="2" t="s">
        <v>528</v>
      </c>
      <c r="I1687" s="2" t="s">
        <v>528</v>
      </c>
      <c r="J1687" s="14" t="s">
        <v>8199</v>
      </c>
      <c r="K1687" s="14" t="s">
        <v>8199</v>
      </c>
      <c r="L1687" s="14" t="s">
        <v>8199</v>
      </c>
      <c r="M1687" s="14" t="s">
        <v>8199</v>
      </c>
      <c r="N1687" s="14" t="s">
        <v>8199</v>
      </c>
      <c r="O1687" s="14" t="s">
        <v>8199</v>
      </c>
    </row>
    <row r="1688" spans="1:15" x14ac:dyDescent="0.25">
      <c r="A1688">
        <v>110</v>
      </c>
      <c r="B1688">
        <v>78006</v>
      </c>
      <c r="C1688">
        <v>4</v>
      </c>
      <c r="D1688" t="s">
        <v>661</v>
      </c>
      <c r="E1688" s="3">
        <v>2.5</v>
      </c>
      <c r="F1688">
        <v>623</v>
      </c>
      <c r="G1688" s="2" t="s">
        <v>528</v>
      </c>
      <c r="I1688" s="2" t="s">
        <v>528</v>
      </c>
      <c r="J1688" s="14" t="s">
        <v>8199</v>
      </c>
      <c r="K1688" s="14" t="s">
        <v>8199</v>
      </c>
      <c r="L1688" s="14" t="s">
        <v>8199</v>
      </c>
      <c r="M1688" s="14" t="s">
        <v>8199</v>
      </c>
      <c r="N1688" s="14" t="s">
        <v>8199</v>
      </c>
      <c r="O1688" s="14" t="s">
        <v>8199</v>
      </c>
    </row>
    <row r="1689" spans="1:15" x14ac:dyDescent="0.25">
      <c r="A1689">
        <v>110</v>
      </c>
      <c r="B1689">
        <v>78007</v>
      </c>
      <c r="C1689">
        <v>2</v>
      </c>
      <c r="D1689" t="s">
        <v>2003</v>
      </c>
      <c r="E1689" s="3">
        <v>16.5</v>
      </c>
      <c r="F1689">
        <v>623</v>
      </c>
      <c r="G1689" s="2" t="s">
        <v>528</v>
      </c>
      <c r="I1689" s="2" t="s">
        <v>528</v>
      </c>
      <c r="J1689" s="14" t="s">
        <v>8199</v>
      </c>
      <c r="K1689" s="14" t="s">
        <v>8199</v>
      </c>
      <c r="L1689" s="14" t="s">
        <v>8199</v>
      </c>
      <c r="M1689" s="14" t="s">
        <v>8199</v>
      </c>
      <c r="N1689" s="14" t="s">
        <v>8199</v>
      </c>
      <c r="O1689" s="14" t="s">
        <v>8199</v>
      </c>
    </row>
    <row r="1690" spans="1:15" x14ac:dyDescent="0.25">
      <c r="A1690">
        <v>110</v>
      </c>
      <c r="B1690">
        <v>78008</v>
      </c>
      <c r="C1690">
        <v>0</v>
      </c>
      <c r="D1690" t="s">
        <v>747</v>
      </c>
      <c r="E1690" s="3">
        <v>4.5</v>
      </c>
      <c r="F1690">
        <v>623</v>
      </c>
      <c r="G1690" s="2" t="s">
        <v>528</v>
      </c>
      <c r="I1690" s="2" t="s">
        <v>528</v>
      </c>
      <c r="J1690" s="14" t="s">
        <v>8199</v>
      </c>
      <c r="K1690" s="14" t="s">
        <v>8199</v>
      </c>
      <c r="L1690" s="14" t="s">
        <v>8199</v>
      </c>
      <c r="M1690" s="14" t="s">
        <v>8199</v>
      </c>
      <c r="N1690" s="14" t="s">
        <v>8199</v>
      </c>
      <c r="O1690" s="14" t="s">
        <v>8199</v>
      </c>
    </row>
    <row r="1691" spans="1:15" x14ac:dyDescent="0.25">
      <c r="A1691">
        <v>110</v>
      </c>
      <c r="B1691">
        <v>78015</v>
      </c>
      <c r="C1691">
        <v>5</v>
      </c>
      <c r="D1691" t="s">
        <v>2004</v>
      </c>
      <c r="E1691" s="3">
        <v>38.5</v>
      </c>
      <c r="F1691">
        <v>272</v>
      </c>
      <c r="G1691" s="2" t="s">
        <v>650</v>
      </c>
      <c r="I1691" s="2" t="s">
        <v>650</v>
      </c>
      <c r="J1691" s="14" t="s">
        <v>8199</v>
      </c>
      <c r="K1691" s="14" t="s">
        <v>8199</v>
      </c>
      <c r="L1691" s="14" t="s">
        <v>8199</v>
      </c>
      <c r="M1691" s="14" t="s">
        <v>8199</v>
      </c>
      <c r="N1691" s="14" t="s">
        <v>8199</v>
      </c>
      <c r="O1691" s="14" t="s">
        <v>8199</v>
      </c>
    </row>
    <row r="1692" spans="1:15" x14ac:dyDescent="0.25">
      <c r="A1692">
        <v>110</v>
      </c>
      <c r="B1692">
        <v>78020</v>
      </c>
      <c r="C1692">
        <v>5</v>
      </c>
      <c r="D1692" t="s">
        <v>728</v>
      </c>
      <c r="E1692" s="3">
        <v>27.5</v>
      </c>
      <c r="F1692">
        <v>623</v>
      </c>
      <c r="G1692" s="2" t="s">
        <v>528</v>
      </c>
      <c r="I1692" s="2" t="s">
        <v>528</v>
      </c>
      <c r="J1692" s="14" t="s">
        <v>8199</v>
      </c>
      <c r="K1692" s="14" t="s">
        <v>8199</v>
      </c>
      <c r="L1692" s="14" t="s">
        <v>8199</v>
      </c>
      <c r="M1692" s="14" t="s">
        <v>8199</v>
      </c>
      <c r="N1692" s="14" t="s">
        <v>8199</v>
      </c>
      <c r="O1692" s="14" t="s">
        <v>8199</v>
      </c>
    </row>
    <row r="1693" spans="1:15" x14ac:dyDescent="0.25">
      <c r="A1693">
        <v>110</v>
      </c>
      <c r="B1693">
        <v>78030</v>
      </c>
      <c r="C1693">
        <v>4</v>
      </c>
      <c r="D1693" t="s">
        <v>2005</v>
      </c>
      <c r="E1693" s="3">
        <v>11</v>
      </c>
      <c r="F1693">
        <v>272</v>
      </c>
      <c r="G1693" s="2" t="s">
        <v>650</v>
      </c>
      <c r="I1693" s="2" t="s">
        <v>650</v>
      </c>
      <c r="J1693" s="14" t="s">
        <v>8199</v>
      </c>
      <c r="K1693" s="14" t="s">
        <v>8199</v>
      </c>
      <c r="L1693" s="14" t="s">
        <v>8199</v>
      </c>
      <c r="M1693" s="14" t="s">
        <v>8199</v>
      </c>
      <c r="N1693" s="14" t="s">
        <v>8199</v>
      </c>
      <c r="O1693" s="14" t="s">
        <v>8199</v>
      </c>
    </row>
    <row r="1694" spans="1:15" x14ac:dyDescent="0.25">
      <c r="A1694">
        <v>110</v>
      </c>
      <c r="B1694">
        <v>78040</v>
      </c>
      <c r="C1694">
        <v>3</v>
      </c>
      <c r="D1694" t="s">
        <v>2006</v>
      </c>
      <c r="E1694" s="3">
        <v>13.5</v>
      </c>
      <c r="F1694">
        <v>623</v>
      </c>
      <c r="G1694" s="2" t="s">
        <v>528</v>
      </c>
      <c r="I1694" s="2" t="s">
        <v>528</v>
      </c>
      <c r="J1694" s="14" t="s">
        <v>8199</v>
      </c>
      <c r="K1694" s="14" t="s">
        <v>8199</v>
      </c>
      <c r="L1694" s="14" t="s">
        <v>8199</v>
      </c>
      <c r="M1694" s="14" t="s">
        <v>8199</v>
      </c>
      <c r="N1694" s="14" t="s">
        <v>8199</v>
      </c>
      <c r="O1694" s="14" t="s">
        <v>8199</v>
      </c>
    </row>
    <row r="1695" spans="1:15" x14ac:dyDescent="0.25">
      <c r="A1695">
        <v>110</v>
      </c>
      <c r="B1695">
        <v>78041</v>
      </c>
      <c r="C1695">
        <v>1</v>
      </c>
      <c r="D1695" t="s">
        <v>726</v>
      </c>
      <c r="E1695" s="3">
        <v>15.5</v>
      </c>
      <c r="F1695">
        <v>623</v>
      </c>
      <c r="G1695" s="2" t="s">
        <v>528</v>
      </c>
      <c r="I1695" s="2" t="s">
        <v>528</v>
      </c>
      <c r="J1695" s="14" t="s">
        <v>8199</v>
      </c>
      <c r="K1695" s="14" t="s">
        <v>8199</v>
      </c>
      <c r="L1695" s="14" t="s">
        <v>8199</v>
      </c>
      <c r="M1695" s="14" t="s">
        <v>8199</v>
      </c>
      <c r="N1695" s="14" t="s">
        <v>8199</v>
      </c>
      <c r="O1695" s="14" t="s">
        <v>8199</v>
      </c>
    </row>
    <row r="1696" spans="1:15" x14ac:dyDescent="0.25">
      <c r="A1696">
        <v>110</v>
      </c>
      <c r="B1696">
        <v>78060</v>
      </c>
      <c r="C1696">
        <v>1</v>
      </c>
      <c r="D1696" t="s">
        <v>730</v>
      </c>
      <c r="E1696" s="3">
        <v>4.5</v>
      </c>
      <c r="F1696">
        <v>623</v>
      </c>
      <c r="G1696" s="2" t="s">
        <v>528</v>
      </c>
      <c r="I1696" s="2" t="s">
        <v>528</v>
      </c>
      <c r="J1696" s="14" t="s">
        <v>8199</v>
      </c>
      <c r="K1696" s="14" t="s">
        <v>8199</v>
      </c>
      <c r="L1696" s="14" t="s">
        <v>8199</v>
      </c>
      <c r="M1696" s="14" t="s">
        <v>8199</v>
      </c>
      <c r="N1696" s="14" t="s">
        <v>8199</v>
      </c>
      <c r="O1696" s="14" t="s">
        <v>8199</v>
      </c>
    </row>
    <row r="1697" spans="1:15" x14ac:dyDescent="0.25">
      <c r="A1697">
        <v>110</v>
      </c>
      <c r="B1697">
        <v>78070</v>
      </c>
      <c r="C1697">
        <v>0</v>
      </c>
      <c r="D1697" t="s">
        <v>733</v>
      </c>
      <c r="E1697" s="3">
        <v>4.5</v>
      </c>
      <c r="F1697">
        <v>623</v>
      </c>
      <c r="G1697" s="2" t="s">
        <v>528</v>
      </c>
      <c r="I1697" s="2" t="s">
        <v>528</v>
      </c>
      <c r="J1697" s="14" t="s">
        <v>8199</v>
      </c>
      <c r="K1697" s="14" t="s">
        <v>8199</v>
      </c>
      <c r="L1697" s="14" t="s">
        <v>8199</v>
      </c>
      <c r="M1697" s="14" t="s">
        <v>8199</v>
      </c>
      <c r="N1697" s="14" t="s">
        <v>8199</v>
      </c>
      <c r="O1697" s="14" t="s">
        <v>8199</v>
      </c>
    </row>
    <row r="1698" spans="1:15" x14ac:dyDescent="0.25">
      <c r="A1698">
        <v>110</v>
      </c>
      <c r="B1698">
        <v>78071</v>
      </c>
      <c r="C1698">
        <v>8</v>
      </c>
      <c r="D1698" t="s">
        <v>734</v>
      </c>
      <c r="E1698" s="3">
        <v>8</v>
      </c>
      <c r="F1698">
        <v>623</v>
      </c>
      <c r="G1698" s="2" t="s">
        <v>528</v>
      </c>
      <c r="I1698" s="2" t="s">
        <v>528</v>
      </c>
      <c r="J1698" s="14" t="s">
        <v>8199</v>
      </c>
      <c r="K1698" s="14" t="s">
        <v>8199</v>
      </c>
      <c r="L1698" s="14" t="s">
        <v>8199</v>
      </c>
      <c r="M1698" s="14" t="s">
        <v>8199</v>
      </c>
      <c r="N1698" s="14" t="s">
        <v>8199</v>
      </c>
      <c r="O1698" s="14" t="s">
        <v>8199</v>
      </c>
    </row>
    <row r="1699" spans="1:15" x14ac:dyDescent="0.25">
      <c r="A1699">
        <v>110</v>
      </c>
      <c r="B1699">
        <v>78072</v>
      </c>
      <c r="C1699">
        <v>6</v>
      </c>
      <c r="D1699" t="s">
        <v>735</v>
      </c>
      <c r="E1699" s="3">
        <v>8</v>
      </c>
      <c r="F1699">
        <v>623</v>
      </c>
      <c r="G1699" s="2" t="s">
        <v>528</v>
      </c>
      <c r="I1699" s="2" t="s">
        <v>528</v>
      </c>
      <c r="J1699" s="14" t="s">
        <v>8199</v>
      </c>
      <c r="K1699" s="14" t="s">
        <v>8199</v>
      </c>
      <c r="L1699" s="14" t="s">
        <v>8199</v>
      </c>
      <c r="M1699" s="14" t="s">
        <v>8199</v>
      </c>
      <c r="N1699" s="14" t="s">
        <v>8199</v>
      </c>
      <c r="O1699" s="14" t="s">
        <v>8199</v>
      </c>
    </row>
    <row r="1700" spans="1:15" x14ac:dyDescent="0.25">
      <c r="A1700">
        <v>110</v>
      </c>
      <c r="B1700">
        <v>78080</v>
      </c>
      <c r="C1700">
        <v>9</v>
      </c>
      <c r="D1700" t="s">
        <v>2007</v>
      </c>
      <c r="E1700" s="3">
        <v>23.5</v>
      </c>
      <c r="F1700">
        <v>623</v>
      </c>
      <c r="G1700" s="2" t="s">
        <v>528</v>
      </c>
      <c r="I1700" s="2" t="s">
        <v>528</v>
      </c>
      <c r="J1700" s="14" t="s">
        <v>8199</v>
      </c>
      <c r="K1700" s="14" t="s">
        <v>8199</v>
      </c>
      <c r="L1700" s="14" t="s">
        <v>8199</v>
      </c>
      <c r="M1700" s="14" t="s">
        <v>8199</v>
      </c>
      <c r="N1700" s="14" t="s">
        <v>8199</v>
      </c>
      <c r="O1700" s="14" t="s">
        <v>8199</v>
      </c>
    </row>
    <row r="1701" spans="1:15" x14ac:dyDescent="0.25">
      <c r="A1701">
        <v>110</v>
      </c>
      <c r="B1701">
        <v>78090</v>
      </c>
      <c r="C1701">
        <v>8</v>
      </c>
      <c r="D1701" t="s">
        <v>665</v>
      </c>
      <c r="E1701" s="3">
        <v>3.5</v>
      </c>
      <c r="F1701">
        <v>623</v>
      </c>
      <c r="G1701" s="2" t="s">
        <v>528</v>
      </c>
      <c r="I1701" s="2" t="s">
        <v>528</v>
      </c>
      <c r="J1701" s="14" t="s">
        <v>8199</v>
      </c>
      <c r="K1701" s="14" t="s">
        <v>8199</v>
      </c>
      <c r="L1701" s="14" t="s">
        <v>8199</v>
      </c>
      <c r="M1701" s="14" t="s">
        <v>8199</v>
      </c>
      <c r="N1701" s="14" t="s">
        <v>8199</v>
      </c>
      <c r="O1701" s="14" t="s">
        <v>8199</v>
      </c>
    </row>
    <row r="1702" spans="1:15" x14ac:dyDescent="0.25">
      <c r="A1702">
        <v>110</v>
      </c>
      <c r="B1702">
        <v>78091</v>
      </c>
      <c r="C1702">
        <v>6</v>
      </c>
      <c r="D1702" t="s">
        <v>757</v>
      </c>
      <c r="E1702" s="3">
        <v>3.5</v>
      </c>
      <c r="F1702">
        <v>623</v>
      </c>
      <c r="G1702" s="2" t="s">
        <v>528</v>
      </c>
      <c r="I1702" s="2" t="s">
        <v>528</v>
      </c>
      <c r="J1702" s="14" t="s">
        <v>8199</v>
      </c>
      <c r="K1702" s="14" t="s">
        <v>8199</v>
      </c>
      <c r="L1702" s="14" t="s">
        <v>8199</v>
      </c>
      <c r="M1702" s="14" t="s">
        <v>8199</v>
      </c>
      <c r="N1702" s="14" t="s">
        <v>8199</v>
      </c>
      <c r="O1702" s="14" t="s">
        <v>8199</v>
      </c>
    </row>
    <row r="1703" spans="1:15" x14ac:dyDescent="0.25">
      <c r="A1703">
        <v>110</v>
      </c>
      <c r="B1703">
        <v>78092</v>
      </c>
      <c r="C1703">
        <v>4</v>
      </c>
      <c r="D1703" t="s">
        <v>667</v>
      </c>
      <c r="E1703" s="3">
        <v>8</v>
      </c>
      <c r="F1703">
        <v>623</v>
      </c>
      <c r="G1703" s="2" t="s">
        <v>528</v>
      </c>
      <c r="I1703" s="2" t="s">
        <v>528</v>
      </c>
      <c r="J1703" s="14" t="s">
        <v>8199</v>
      </c>
      <c r="K1703" s="14" t="s">
        <v>8199</v>
      </c>
      <c r="L1703" s="14" t="s">
        <v>8199</v>
      </c>
      <c r="M1703" s="14" t="s">
        <v>8199</v>
      </c>
      <c r="N1703" s="14" t="s">
        <v>8199</v>
      </c>
      <c r="O1703" s="14" t="s">
        <v>8199</v>
      </c>
    </row>
    <row r="1704" spans="1:15" x14ac:dyDescent="0.25">
      <c r="A1704">
        <v>110</v>
      </c>
      <c r="B1704">
        <v>78093</v>
      </c>
      <c r="C1704">
        <v>2</v>
      </c>
      <c r="D1704" t="s">
        <v>2008</v>
      </c>
      <c r="E1704" s="3">
        <v>15.5</v>
      </c>
      <c r="F1704">
        <v>623</v>
      </c>
      <c r="G1704" s="2" t="s">
        <v>528</v>
      </c>
      <c r="I1704" s="2" t="s">
        <v>528</v>
      </c>
      <c r="J1704" s="14" t="s">
        <v>8199</v>
      </c>
      <c r="K1704" s="14" t="s">
        <v>8199</v>
      </c>
      <c r="L1704" s="14" t="s">
        <v>8199</v>
      </c>
      <c r="M1704" s="14" t="s">
        <v>8199</v>
      </c>
      <c r="N1704" s="14" t="s">
        <v>8199</v>
      </c>
      <c r="O1704" s="14" t="s">
        <v>8199</v>
      </c>
    </row>
    <row r="1705" spans="1:15" x14ac:dyDescent="0.25">
      <c r="A1705">
        <v>110</v>
      </c>
      <c r="B1705">
        <v>78094</v>
      </c>
      <c r="C1705">
        <v>0</v>
      </c>
      <c r="D1705" t="s">
        <v>2009</v>
      </c>
      <c r="E1705" s="3">
        <v>16.5</v>
      </c>
      <c r="F1705">
        <v>623</v>
      </c>
      <c r="G1705" s="2" t="s">
        <v>528</v>
      </c>
      <c r="I1705" s="2" t="s">
        <v>528</v>
      </c>
      <c r="J1705" s="14" t="s">
        <v>8199</v>
      </c>
      <c r="K1705" s="14" t="s">
        <v>8199</v>
      </c>
      <c r="L1705" s="14" t="s">
        <v>8199</v>
      </c>
      <c r="M1705" s="14" t="s">
        <v>8199</v>
      </c>
      <c r="N1705" s="14" t="s">
        <v>8199</v>
      </c>
      <c r="O1705" s="14" t="s">
        <v>8199</v>
      </c>
    </row>
    <row r="1706" spans="1:15" x14ac:dyDescent="0.25">
      <c r="A1706">
        <v>110</v>
      </c>
      <c r="B1706">
        <v>78095</v>
      </c>
      <c r="C1706">
        <v>7</v>
      </c>
      <c r="D1706" t="s">
        <v>2010</v>
      </c>
      <c r="E1706" s="3">
        <v>14.5</v>
      </c>
      <c r="F1706">
        <v>623</v>
      </c>
      <c r="G1706" s="2" t="s">
        <v>528</v>
      </c>
      <c r="I1706" s="2" t="s">
        <v>528</v>
      </c>
      <c r="J1706" s="14" t="s">
        <v>8199</v>
      </c>
      <c r="K1706" s="14" t="s">
        <v>8199</v>
      </c>
      <c r="L1706" s="14" t="s">
        <v>8199</v>
      </c>
      <c r="M1706" s="14" t="s">
        <v>8199</v>
      </c>
      <c r="N1706" s="14" t="s">
        <v>8199</v>
      </c>
      <c r="O1706" s="14" t="s">
        <v>8199</v>
      </c>
    </row>
    <row r="1707" spans="1:15" x14ac:dyDescent="0.25">
      <c r="A1707">
        <v>110</v>
      </c>
      <c r="B1707">
        <v>78096</v>
      </c>
      <c r="C1707">
        <v>5</v>
      </c>
      <c r="D1707" t="s">
        <v>2011</v>
      </c>
      <c r="E1707" s="3">
        <v>15.5</v>
      </c>
      <c r="F1707">
        <v>623</v>
      </c>
      <c r="G1707" s="2" t="s">
        <v>528</v>
      </c>
      <c r="I1707" s="2" t="s">
        <v>528</v>
      </c>
      <c r="J1707" s="14" t="s">
        <v>8199</v>
      </c>
      <c r="K1707" s="14" t="s">
        <v>8199</v>
      </c>
      <c r="L1707" s="14" t="s">
        <v>8199</v>
      </c>
      <c r="M1707" s="14" t="s">
        <v>8199</v>
      </c>
      <c r="N1707" s="14" t="s">
        <v>8199</v>
      </c>
      <c r="O1707" s="14" t="s">
        <v>8199</v>
      </c>
    </row>
    <row r="1708" spans="1:15" x14ac:dyDescent="0.25">
      <c r="A1708">
        <v>110</v>
      </c>
      <c r="B1708">
        <v>78097</v>
      </c>
      <c r="C1708">
        <v>3</v>
      </c>
      <c r="D1708" t="s">
        <v>767</v>
      </c>
      <c r="E1708" s="3">
        <v>2.5</v>
      </c>
      <c r="F1708">
        <v>623</v>
      </c>
      <c r="G1708" s="2" t="s">
        <v>528</v>
      </c>
      <c r="I1708" s="2" t="s">
        <v>528</v>
      </c>
      <c r="J1708" s="14" t="s">
        <v>8199</v>
      </c>
      <c r="K1708" s="14" t="s">
        <v>8199</v>
      </c>
      <c r="L1708" s="14" t="s">
        <v>8199</v>
      </c>
      <c r="M1708" s="14" t="s">
        <v>8199</v>
      </c>
      <c r="N1708" s="14" t="s">
        <v>8199</v>
      </c>
      <c r="O1708" s="14" t="s">
        <v>8199</v>
      </c>
    </row>
    <row r="1709" spans="1:15" x14ac:dyDescent="0.25">
      <c r="A1709">
        <v>110</v>
      </c>
      <c r="B1709">
        <v>78098</v>
      </c>
      <c r="C1709">
        <v>1</v>
      </c>
      <c r="D1709" t="s">
        <v>1915</v>
      </c>
      <c r="E1709" s="3">
        <v>4.5</v>
      </c>
      <c r="F1709">
        <v>623</v>
      </c>
      <c r="G1709" s="2" t="s">
        <v>528</v>
      </c>
      <c r="I1709" s="2" t="s">
        <v>528</v>
      </c>
      <c r="J1709" s="14" t="s">
        <v>8199</v>
      </c>
      <c r="K1709" s="14" t="s">
        <v>8199</v>
      </c>
      <c r="L1709" s="14" t="s">
        <v>8199</v>
      </c>
      <c r="M1709" s="14" t="s">
        <v>8199</v>
      </c>
      <c r="N1709" s="14" t="s">
        <v>8199</v>
      </c>
      <c r="O1709" s="14" t="s">
        <v>8199</v>
      </c>
    </row>
    <row r="1710" spans="1:15" x14ac:dyDescent="0.25">
      <c r="A1710">
        <v>110</v>
      </c>
      <c r="B1710">
        <v>78100</v>
      </c>
      <c r="C1710">
        <v>5</v>
      </c>
      <c r="D1710" t="s">
        <v>2012</v>
      </c>
      <c r="E1710" s="3">
        <v>51</v>
      </c>
      <c r="F1710">
        <v>272</v>
      </c>
      <c r="G1710" s="2" t="s">
        <v>650</v>
      </c>
      <c r="I1710" s="2" t="s">
        <v>650</v>
      </c>
      <c r="J1710" s="14" t="s">
        <v>8199</v>
      </c>
      <c r="K1710" s="14" t="s">
        <v>8199</v>
      </c>
      <c r="L1710" s="14" t="s">
        <v>8199</v>
      </c>
      <c r="M1710" s="14" t="s">
        <v>8199</v>
      </c>
      <c r="N1710" s="14" t="s">
        <v>8199</v>
      </c>
      <c r="O1710" s="14" t="s">
        <v>8199</v>
      </c>
    </row>
    <row r="1711" spans="1:15" x14ac:dyDescent="0.25">
      <c r="A1711">
        <v>110</v>
      </c>
      <c r="B1711">
        <v>78150</v>
      </c>
      <c r="C1711">
        <v>0</v>
      </c>
      <c r="D1711" t="s">
        <v>607</v>
      </c>
      <c r="E1711" s="3">
        <v>12.5</v>
      </c>
      <c r="F1711">
        <v>623</v>
      </c>
      <c r="G1711" s="2" t="s">
        <v>528</v>
      </c>
      <c r="I1711" s="2" t="s">
        <v>528</v>
      </c>
      <c r="J1711" s="14" t="s">
        <v>8199</v>
      </c>
      <c r="K1711" s="14" t="s">
        <v>8199</v>
      </c>
      <c r="L1711" s="14" t="s">
        <v>8199</v>
      </c>
      <c r="M1711" s="14" t="s">
        <v>8199</v>
      </c>
      <c r="N1711" s="14" t="s">
        <v>8199</v>
      </c>
      <c r="O1711" s="14" t="s">
        <v>8199</v>
      </c>
    </row>
    <row r="1712" spans="1:15" x14ac:dyDescent="0.25">
      <c r="A1712">
        <v>110</v>
      </c>
      <c r="B1712">
        <v>78160</v>
      </c>
      <c r="C1712">
        <v>9</v>
      </c>
      <c r="D1712" t="s">
        <v>1059</v>
      </c>
      <c r="E1712" s="3">
        <v>3.5</v>
      </c>
      <c r="F1712">
        <v>623</v>
      </c>
      <c r="G1712" s="2" t="s">
        <v>528</v>
      </c>
      <c r="I1712" s="2" t="s">
        <v>528</v>
      </c>
      <c r="J1712" s="14" t="s">
        <v>8199</v>
      </c>
      <c r="K1712" s="14" t="s">
        <v>8199</v>
      </c>
      <c r="L1712" s="14" t="s">
        <v>8199</v>
      </c>
      <c r="M1712" s="14" t="s">
        <v>8199</v>
      </c>
      <c r="N1712" s="14" t="s">
        <v>8199</v>
      </c>
      <c r="O1712" s="14" t="s">
        <v>8199</v>
      </c>
    </row>
    <row r="1713" spans="1:15" x14ac:dyDescent="0.25">
      <c r="A1713">
        <v>110</v>
      </c>
      <c r="B1713">
        <v>78165</v>
      </c>
      <c r="C1713">
        <v>8</v>
      </c>
      <c r="D1713" t="s">
        <v>779</v>
      </c>
      <c r="E1713" s="3">
        <v>24.5</v>
      </c>
      <c r="F1713">
        <v>623</v>
      </c>
      <c r="G1713" s="2" t="s">
        <v>528</v>
      </c>
      <c r="I1713" s="2" t="s">
        <v>528</v>
      </c>
      <c r="J1713" s="14" t="s">
        <v>8199</v>
      </c>
      <c r="K1713" s="14" t="s">
        <v>8199</v>
      </c>
      <c r="L1713" s="14" t="s">
        <v>8199</v>
      </c>
      <c r="M1713" s="14" t="s">
        <v>8199</v>
      </c>
      <c r="N1713" s="14" t="s">
        <v>8199</v>
      </c>
      <c r="O1713" s="14" t="s">
        <v>8199</v>
      </c>
    </row>
    <row r="1714" spans="1:15" x14ac:dyDescent="0.25">
      <c r="A1714">
        <v>110</v>
      </c>
      <c r="B1714">
        <v>78170</v>
      </c>
      <c r="C1714">
        <v>8</v>
      </c>
      <c r="D1714" t="s">
        <v>2013</v>
      </c>
      <c r="E1714" s="3">
        <v>9</v>
      </c>
      <c r="F1714">
        <v>623</v>
      </c>
      <c r="G1714" s="2" t="s">
        <v>528</v>
      </c>
      <c r="I1714" s="2" t="s">
        <v>528</v>
      </c>
      <c r="J1714" s="14" t="s">
        <v>8199</v>
      </c>
      <c r="K1714" s="14" t="s">
        <v>8199</v>
      </c>
      <c r="L1714" s="14" t="s">
        <v>8199</v>
      </c>
      <c r="M1714" s="14" t="s">
        <v>8199</v>
      </c>
      <c r="N1714" s="14" t="s">
        <v>8199</v>
      </c>
      <c r="O1714" s="14" t="s">
        <v>8199</v>
      </c>
    </row>
    <row r="1715" spans="1:15" x14ac:dyDescent="0.25">
      <c r="A1715">
        <v>110</v>
      </c>
      <c r="B1715">
        <v>78171</v>
      </c>
      <c r="C1715">
        <v>6</v>
      </c>
      <c r="D1715" t="s">
        <v>781</v>
      </c>
      <c r="E1715" s="3">
        <v>2.5</v>
      </c>
      <c r="F1715">
        <v>623</v>
      </c>
      <c r="G1715" s="2" t="s">
        <v>528</v>
      </c>
      <c r="I1715" s="2" t="s">
        <v>528</v>
      </c>
      <c r="J1715" s="14" t="s">
        <v>8199</v>
      </c>
      <c r="K1715" s="14" t="s">
        <v>8199</v>
      </c>
      <c r="L1715" s="14" t="s">
        <v>8199</v>
      </c>
      <c r="M1715" s="14" t="s">
        <v>8199</v>
      </c>
      <c r="N1715" s="14" t="s">
        <v>8199</v>
      </c>
      <c r="O1715" s="14" t="s">
        <v>8199</v>
      </c>
    </row>
    <row r="1716" spans="1:15" x14ac:dyDescent="0.25">
      <c r="A1716">
        <v>110</v>
      </c>
      <c r="B1716">
        <v>78180</v>
      </c>
      <c r="C1716">
        <v>7</v>
      </c>
      <c r="D1716" t="s">
        <v>786</v>
      </c>
      <c r="E1716" s="3">
        <v>26.5</v>
      </c>
      <c r="F1716">
        <v>623</v>
      </c>
      <c r="G1716" s="2" t="s">
        <v>528</v>
      </c>
      <c r="I1716" s="2" t="s">
        <v>528</v>
      </c>
      <c r="J1716" s="14" t="s">
        <v>8199</v>
      </c>
      <c r="K1716" s="14" t="s">
        <v>8199</v>
      </c>
      <c r="L1716" s="14" t="s">
        <v>8199</v>
      </c>
      <c r="M1716" s="14" t="s">
        <v>8199</v>
      </c>
      <c r="N1716" s="14" t="s">
        <v>8199</v>
      </c>
      <c r="O1716" s="14" t="s">
        <v>8199</v>
      </c>
    </row>
    <row r="1717" spans="1:15" x14ac:dyDescent="0.25">
      <c r="A1717">
        <v>110</v>
      </c>
      <c r="B1717">
        <v>78181</v>
      </c>
      <c r="C1717">
        <v>5</v>
      </c>
      <c r="D1717" t="s">
        <v>2014</v>
      </c>
      <c r="E1717" s="3">
        <v>2.5</v>
      </c>
      <c r="F1717">
        <v>623</v>
      </c>
      <c r="G1717" s="2" t="s">
        <v>528</v>
      </c>
      <c r="I1717" s="2" t="s">
        <v>528</v>
      </c>
      <c r="J1717" s="14" t="s">
        <v>8199</v>
      </c>
      <c r="K1717" s="14" t="s">
        <v>8199</v>
      </c>
      <c r="L1717" s="14" t="s">
        <v>8199</v>
      </c>
      <c r="M1717" s="14" t="s">
        <v>8199</v>
      </c>
      <c r="N1717" s="14" t="s">
        <v>8199</v>
      </c>
      <c r="O1717" s="14" t="s">
        <v>8199</v>
      </c>
    </row>
    <row r="1718" spans="1:15" x14ac:dyDescent="0.25">
      <c r="A1718">
        <v>110</v>
      </c>
      <c r="B1718">
        <v>78190</v>
      </c>
      <c r="C1718">
        <v>6</v>
      </c>
      <c r="D1718" t="s">
        <v>790</v>
      </c>
      <c r="E1718" s="3">
        <v>3.5</v>
      </c>
      <c r="F1718">
        <v>623</v>
      </c>
      <c r="G1718" s="2" t="s">
        <v>528</v>
      </c>
      <c r="I1718" s="2" t="s">
        <v>528</v>
      </c>
      <c r="J1718" s="14" t="s">
        <v>8199</v>
      </c>
      <c r="K1718" s="14" t="s">
        <v>8199</v>
      </c>
      <c r="L1718" s="14" t="s">
        <v>8199</v>
      </c>
      <c r="M1718" s="14" t="s">
        <v>8199</v>
      </c>
      <c r="N1718" s="14" t="s">
        <v>8199</v>
      </c>
      <c r="O1718" s="14" t="s">
        <v>8199</v>
      </c>
    </row>
    <row r="1719" spans="1:15" x14ac:dyDescent="0.25">
      <c r="A1719">
        <v>110</v>
      </c>
      <c r="B1719">
        <v>78195</v>
      </c>
      <c r="C1719">
        <v>5</v>
      </c>
      <c r="D1719" t="s">
        <v>2015</v>
      </c>
      <c r="E1719" s="3">
        <v>4.5</v>
      </c>
      <c r="F1719">
        <v>623</v>
      </c>
      <c r="G1719" s="2" t="s">
        <v>528</v>
      </c>
      <c r="I1719" s="2" t="s">
        <v>528</v>
      </c>
      <c r="J1719" s="14" t="s">
        <v>8199</v>
      </c>
      <c r="K1719" s="14" t="s">
        <v>8199</v>
      </c>
      <c r="L1719" s="14" t="s">
        <v>8199</v>
      </c>
      <c r="M1719" s="14" t="s">
        <v>8199</v>
      </c>
      <c r="N1719" s="14" t="s">
        <v>8199</v>
      </c>
      <c r="O1719" s="14" t="s">
        <v>8199</v>
      </c>
    </row>
    <row r="1720" spans="1:15" x14ac:dyDescent="0.25">
      <c r="A1720">
        <v>110</v>
      </c>
      <c r="B1720">
        <v>78196</v>
      </c>
      <c r="C1720">
        <v>3</v>
      </c>
      <c r="D1720" t="s">
        <v>2016</v>
      </c>
      <c r="E1720" s="3">
        <v>8</v>
      </c>
      <c r="F1720">
        <v>623</v>
      </c>
      <c r="G1720" s="2" t="s">
        <v>528</v>
      </c>
      <c r="I1720" s="2" t="s">
        <v>528</v>
      </c>
      <c r="J1720" s="14" t="s">
        <v>8199</v>
      </c>
      <c r="K1720" s="14" t="s">
        <v>8199</v>
      </c>
      <c r="L1720" s="14" t="s">
        <v>8199</v>
      </c>
      <c r="M1720" s="14" t="s">
        <v>8199</v>
      </c>
      <c r="N1720" s="14" t="s">
        <v>8199</v>
      </c>
      <c r="O1720" s="14" t="s">
        <v>8199</v>
      </c>
    </row>
    <row r="1721" spans="1:15" x14ac:dyDescent="0.25">
      <c r="A1721">
        <v>110</v>
      </c>
      <c r="B1721">
        <v>78197</v>
      </c>
      <c r="C1721">
        <v>1</v>
      </c>
      <c r="D1721" t="s">
        <v>2017</v>
      </c>
      <c r="E1721" s="3">
        <v>8</v>
      </c>
      <c r="F1721">
        <v>270</v>
      </c>
      <c r="G1721" s="2" t="s">
        <v>528</v>
      </c>
      <c r="I1721" s="2" t="s">
        <v>528</v>
      </c>
      <c r="J1721" s="14" t="s">
        <v>8199</v>
      </c>
      <c r="K1721" s="14" t="s">
        <v>8199</v>
      </c>
      <c r="L1721" s="14" t="s">
        <v>8199</v>
      </c>
      <c r="M1721" s="14" t="s">
        <v>8199</v>
      </c>
      <c r="N1721" s="14" t="s">
        <v>8199</v>
      </c>
      <c r="O1721" s="14" t="s">
        <v>8199</v>
      </c>
    </row>
    <row r="1722" spans="1:15" x14ac:dyDescent="0.25">
      <c r="A1722">
        <v>110</v>
      </c>
      <c r="B1722">
        <v>78198</v>
      </c>
      <c r="C1722">
        <v>9</v>
      </c>
      <c r="D1722" t="s">
        <v>2018</v>
      </c>
      <c r="E1722" s="3">
        <v>9</v>
      </c>
      <c r="F1722">
        <v>623</v>
      </c>
      <c r="G1722" s="2" t="s">
        <v>528</v>
      </c>
      <c r="I1722" s="2" t="s">
        <v>528</v>
      </c>
      <c r="J1722" s="14" t="s">
        <v>8199</v>
      </c>
      <c r="K1722" s="14" t="s">
        <v>8199</v>
      </c>
      <c r="L1722" s="14" t="s">
        <v>8199</v>
      </c>
      <c r="M1722" s="14" t="s">
        <v>8199</v>
      </c>
      <c r="N1722" s="14" t="s">
        <v>8199</v>
      </c>
      <c r="O1722" s="14" t="s">
        <v>8199</v>
      </c>
    </row>
    <row r="1723" spans="1:15" x14ac:dyDescent="0.25">
      <c r="A1723">
        <v>110</v>
      </c>
      <c r="B1723">
        <v>78205</v>
      </c>
      <c r="C1723">
        <v>2</v>
      </c>
      <c r="D1723" t="s">
        <v>2019</v>
      </c>
      <c r="E1723" s="3">
        <v>11</v>
      </c>
      <c r="F1723">
        <v>623</v>
      </c>
      <c r="G1723" s="2" t="s">
        <v>528</v>
      </c>
      <c r="I1723" s="2" t="s">
        <v>528</v>
      </c>
      <c r="J1723" s="14" t="s">
        <v>8199</v>
      </c>
      <c r="K1723" s="14" t="s">
        <v>8199</v>
      </c>
      <c r="L1723" s="14" t="s">
        <v>8199</v>
      </c>
      <c r="M1723" s="14" t="s">
        <v>8199</v>
      </c>
      <c r="N1723" s="14" t="s">
        <v>8199</v>
      </c>
      <c r="O1723" s="14" t="s">
        <v>8199</v>
      </c>
    </row>
    <row r="1724" spans="1:15" x14ac:dyDescent="0.25">
      <c r="A1724">
        <v>110</v>
      </c>
      <c r="B1724">
        <v>78206</v>
      </c>
      <c r="C1724">
        <v>0</v>
      </c>
      <c r="D1724" t="s">
        <v>2020</v>
      </c>
      <c r="E1724" s="3">
        <v>12.5</v>
      </c>
      <c r="F1724">
        <v>623</v>
      </c>
      <c r="G1724" s="2" t="s">
        <v>528</v>
      </c>
      <c r="I1724" s="2" t="s">
        <v>528</v>
      </c>
      <c r="J1724" s="14" t="s">
        <v>8199</v>
      </c>
      <c r="K1724" s="14" t="s">
        <v>8199</v>
      </c>
      <c r="L1724" s="14" t="s">
        <v>8199</v>
      </c>
      <c r="M1724" s="14" t="s">
        <v>8199</v>
      </c>
      <c r="N1724" s="14" t="s">
        <v>8199</v>
      </c>
      <c r="O1724" s="14" t="s">
        <v>8199</v>
      </c>
    </row>
    <row r="1725" spans="1:15" x14ac:dyDescent="0.25">
      <c r="A1725">
        <v>110</v>
      </c>
      <c r="B1725">
        <v>78210</v>
      </c>
      <c r="C1725">
        <v>2</v>
      </c>
      <c r="D1725" t="s">
        <v>2021</v>
      </c>
      <c r="E1725" s="3">
        <v>2.5</v>
      </c>
      <c r="F1725">
        <v>623</v>
      </c>
      <c r="G1725" s="2" t="s">
        <v>528</v>
      </c>
      <c r="I1725" s="2" t="s">
        <v>528</v>
      </c>
      <c r="J1725" s="14" t="s">
        <v>8199</v>
      </c>
      <c r="K1725" s="14" t="s">
        <v>8199</v>
      </c>
      <c r="L1725" s="14" t="s">
        <v>8199</v>
      </c>
      <c r="M1725" s="14" t="s">
        <v>8199</v>
      </c>
      <c r="N1725" s="14" t="s">
        <v>8199</v>
      </c>
      <c r="O1725" s="14" t="s">
        <v>8199</v>
      </c>
    </row>
    <row r="1726" spans="1:15" x14ac:dyDescent="0.25">
      <c r="A1726">
        <v>110</v>
      </c>
      <c r="B1726">
        <v>78220</v>
      </c>
      <c r="C1726">
        <v>1</v>
      </c>
      <c r="D1726" t="s">
        <v>810</v>
      </c>
      <c r="E1726" s="3">
        <v>2.5</v>
      </c>
      <c r="F1726">
        <v>623</v>
      </c>
      <c r="G1726" s="2" t="s">
        <v>528</v>
      </c>
      <c r="I1726" s="2" t="s">
        <v>528</v>
      </c>
      <c r="J1726" s="14" t="s">
        <v>8199</v>
      </c>
      <c r="K1726" s="14" t="s">
        <v>8199</v>
      </c>
      <c r="L1726" s="14" t="s">
        <v>8199</v>
      </c>
      <c r="M1726" s="14" t="s">
        <v>8199</v>
      </c>
      <c r="N1726" s="14" t="s">
        <v>8199</v>
      </c>
      <c r="O1726" s="14" t="s">
        <v>8199</v>
      </c>
    </row>
    <row r="1727" spans="1:15" x14ac:dyDescent="0.25">
      <c r="A1727">
        <v>110</v>
      </c>
      <c r="B1727">
        <v>78221</v>
      </c>
      <c r="C1727">
        <v>9</v>
      </c>
      <c r="D1727" t="s">
        <v>812</v>
      </c>
      <c r="E1727" s="3">
        <v>2.5</v>
      </c>
      <c r="F1727">
        <v>623</v>
      </c>
      <c r="G1727" s="2" t="s">
        <v>528</v>
      </c>
      <c r="I1727" s="2" t="s">
        <v>528</v>
      </c>
      <c r="J1727" s="14" t="s">
        <v>8199</v>
      </c>
      <c r="K1727" s="14" t="s">
        <v>8199</v>
      </c>
      <c r="L1727" s="14" t="s">
        <v>8199</v>
      </c>
      <c r="M1727" s="14" t="s">
        <v>8199</v>
      </c>
      <c r="N1727" s="14" t="s">
        <v>8199</v>
      </c>
      <c r="O1727" s="14" t="s">
        <v>8199</v>
      </c>
    </row>
    <row r="1728" spans="1:15" x14ac:dyDescent="0.25">
      <c r="A1728">
        <v>110</v>
      </c>
      <c r="B1728">
        <v>78222</v>
      </c>
      <c r="C1728">
        <v>7</v>
      </c>
      <c r="D1728" t="s">
        <v>2022</v>
      </c>
      <c r="E1728" s="3">
        <v>2.5</v>
      </c>
      <c r="F1728">
        <v>623</v>
      </c>
      <c r="G1728" s="2" t="s">
        <v>528</v>
      </c>
      <c r="I1728" s="2" t="s">
        <v>528</v>
      </c>
      <c r="J1728" s="14" t="s">
        <v>8199</v>
      </c>
      <c r="K1728" s="14" t="s">
        <v>8199</v>
      </c>
      <c r="L1728" s="14" t="s">
        <v>8199</v>
      </c>
      <c r="M1728" s="14" t="s">
        <v>8199</v>
      </c>
      <c r="N1728" s="14" t="s">
        <v>8199</v>
      </c>
      <c r="O1728" s="14" t="s">
        <v>8199</v>
      </c>
    </row>
    <row r="1729" spans="1:15" x14ac:dyDescent="0.25">
      <c r="A1729">
        <v>110</v>
      </c>
      <c r="B1729">
        <v>78230</v>
      </c>
      <c r="C1729">
        <v>0</v>
      </c>
      <c r="D1729" t="s">
        <v>2023</v>
      </c>
      <c r="E1729" s="3">
        <v>11</v>
      </c>
      <c r="F1729">
        <v>623</v>
      </c>
      <c r="G1729" s="2" t="s">
        <v>528</v>
      </c>
      <c r="I1729" s="2" t="s">
        <v>528</v>
      </c>
      <c r="J1729" s="14" t="s">
        <v>8199</v>
      </c>
      <c r="K1729" s="14" t="s">
        <v>8199</v>
      </c>
      <c r="L1729" s="14" t="s">
        <v>8199</v>
      </c>
      <c r="M1729" s="14" t="s">
        <v>8199</v>
      </c>
      <c r="N1729" s="14" t="s">
        <v>8199</v>
      </c>
      <c r="O1729" s="14" t="s">
        <v>8199</v>
      </c>
    </row>
    <row r="1730" spans="1:15" x14ac:dyDescent="0.25">
      <c r="A1730">
        <v>110</v>
      </c>
      <c r="B1730">
        <v>78231</v>
      </c>
      <c r="C1730">
        <v>8</v>
      </c>
      <c r="D1730" t="s">
        <v>2024</v>
      </c>
      <c r="E1730" s="3">
        <v>10</v>
      </c>
      <c r="F1730">
        <v>623</v>
      </c>
      <c r="G1730" s="2" t="s">
        <v>528</v>
      </c>
      <c r="I1730" s="2" t="s">
        <v>528</v>
      </c>
      <c r="J1730" s="14" t="s">
        <v>8199</v>
      </c>
      <c r="K1730" s="14" t="s">
        <v>8199</v>
      </c>
      <c r="L1730" s="14" t="s">
        <v>8199</v>
      </c>
      <c r="M1730" s="14" t="s">
        <v>8199</v>
      </c>
      <c r="N1730" s="14" t="s">
        <v>8199</v>
      </c>
      <c r="O1730" s="14" t="s">
        <v>8199</v>
      </c>
    </row>
    <row r="1731" spans="1:15" x14ac:dyDescent="0.25">
      <c r="A1731">
        <v>110</v>
      </c>
      <c r="B1731">
        <v>78232</v>
      </c>
      <c r="C1731">
        <v>6</v>
      </c>
      <c r="D1731" t="s">
        <v>2025</v>
      </c>
      <c r="E1731" s="3">
        <v>13.5</v>
      </c>
      <c r="F1731">
        <v>623</v>
      </c>
      <c r="G1731" s="2" t="s">
        <v>528</v>
      </c>
      <c r="I1731" s="2" t="s">
        <v>528</v>
      </c>
      <c r="J1731" s="14" t="s">
        <v>8199</v>
      </c>
      <c r="K1731" s="14" t="s">
        <v>8199</v>
      </c>
      <c r="L1731" s="14" t="s">
        <v>8199</v>
      </c>
      <c r="M1731" s="14" t="s">
        <v>8199</v>
      </c>
      <c r="N1731" s="14" t="s">
        <v>8199</v>
      </c>
      <c r="O1731" s="14" t="s">
        <v>8199</v>
      </c>
    </row>
    <row r="1732" spans="1:15" x14ac:dyDescent="0.25">
      <c r="A1732">
        <v>110</v>
      </c>
      <c r="B1732">
        <v>78240</v>
      </c>
      <c r="C1732">
        <v>9</v>
      </c>
      <c r="D1732" t="s">
        <v>2026</v>
      </c>
      <c r="E1732" s="3">
        <v>9</v>
      </c>
      <c r="F1732">
        <v>623</v>
      </c>
      <c r="G1732" s="2" t="s">
        <v>528</v>
      </c>
      <c r="I1732" s="2" t="s">
        <v>528</v>
      </c>
      <c r="J1732" s="14" t="s">
        <v>8199</v>
      </c>
      <c r="K1732" s="14" t="s">
        <v>8199</v>
      </c>
      <c r="L1732" s="14" t="s">
        <v>8199</v>
      </c>
      <c r="M1732" s="14" t="s">
        <v>8199</v>
      </c>
      <c r="N1732" s="14" t="s">
        <v>8199</v>
      </c>
      <c r="O1732" s="14" t="s">
        <v>8199</v>
      </c>
    </row>
    <row r="1733" spans="1:15" x14ac:dyDescent="0.25">
      <c r="A1733">
        <v>110</v>
      </c>
      <c r="B1733">
        <v>78241</v>
      </c>
      <c r="C1733">
        <v>7</v>
      </c>
      <c r="D1733" t="s">
        <v>2027</v>
      </c>
      <c r="E1733" s="3">
        <v>11</v>
      </c>
      <c r="F1733">
        <v>623</v>
      </c>
      <c r="G1733" s="2" t="s">
        <v>528</v>
      </c>
      <c r="I1733" s="2" t="s">
        <v>528</v>
      </c>
      <c r="J1733" s="14" t="s">
        <v>8199</v>
      </c>
      <c r="K1733" s="14" t="s">
        <v>8199</v>
      </c>
      <c r="L1733" s="14" t="s">
        <v>8199</v>
      </c>
      <c r="M1733" s="14" t="s">
        <v>8199</v>
      </c>
      <c r="N1733" s="14" t="s">
        <v>8199</v>
      </c>
      <c r="O1733" s="14" t="s">
        <v>8199</v>
      </c>
    </row>
    <row r="1734" spans="1:15" x14ac:dyDescent="0.25">
      <c r="A1734">
        <v>110</v>
      </c>
      <c r="B1734">
        <v>78250</v>
      </c>
      <c r="C1734">
        <v>8</v>
      </c>
      <c r="D1734" t="s">
        <v>1085</v>
      </c>
      <c r="E1734" s="3">
        <v>4.5</v>
      </c>
      <c r="F1734">
        <v>623</v>
      </c>
      <c r="G1734" s="2" t="s">
        <v>528</v>
      </c>
      <c r="I1734" s="2" t="s">
        <v>528</v>
      </c>
      <c r="J1734" s="14" t="s">
        <v>8199</v>
      </c>
      <c r="K1734" s="14" t="s">
        <v>8199</v>
      </c>
      <c r="L1734" s="14" t="s">
        <v>8199</v>
      </c>
      <c r="M1734" s="14" t="s">
        <v>8199</v>
      </c>
      <c r="N1734" s="14" t="s">
        <v>8199</v>
      </c>
      <c r="O1734" s="14" t="s">
        <v>8199</v>
      </c>
    </row>
    <row r="1735" spans="1:15" x14ac:dyDescent="0.25">
      <c r="A1735">
        <v>190</v>
      </c>
      <c r="B1735">
        <v>120200</v>
      </c>
      <c r="C1735">
        <v>1</v>
      </c>
      <c r="D1735" t="s">
        <v>2029</v>
      </c>
      <c r="E1735" s="3">
        <v>137.5</v>
      </c>
      <c r="F1735">
        <v>921</v>
      </c>
      <c r="G1735" s="2" t="s">
        <v>2030</v>
      </c>
      <c r="H1735" s="2" t="s">
        <v>2030</v>
      </c>
      <c r="I1735" s="2" t="s">
        <v>2030</v>
      </c>
      <c r="J1735" s="96">
        <f t="shared" ref="J1735:J1736" si="30">0.54*E1735</f>
        <v>74.25</v>
      </c>
      <c r="K1735" s="81">
        <f>0.75*E1735</f>
        <v>103.125</v>
      </c>
      <c r="L1735" s="94">
        <f t="shared" ref="L1735:L1798" si="31">0.16*E1735</f>
        <v>22</v>
      </c>
      <c r="M1735" s="89">
        <f t="shared" ref="M1735:M1798" si="32">0.28*E1735</f>
        <v>38.500000000000007</v>
      </c>
      <c r="N1735" s="87">
        <f>0.33*E1735</f>
        <v>45.375</v>
      </c>
      <c r="O1735" s="69" t="s">
        <v>8189</v>
      </c>
    </row>
    <row r="1736" spans="1:15" x14ac:dyDescent="0.25">
      <c r="A1736">
        <v>190</v>
      </c>
      <c r="B1736">
        <v>323380</v>
      </c>
      <c r="C1736">
        <v>6</v>
      </c>
      <c r="D1736" t="s">
        <v>2031</v>
      </c>
      <c r="E1736" s="3">
        <v>202.5</v>
      </c>
      <c r="F1736">
        <v>730</v>
      </c>
      <c r="G1736" s="2" t="s">
        <v>2032</v>
      </c>
      <c r="H1736" s="2" t="s">
        <v>2032</v>
      </c>
      <c r="I1736" s="2" t="s">
        <v>2032</v>
      </c>
      <c r="J1736" s="96">
        <f t="shared" si="30"/>
        <v>109.35000000000001</v>
      </c>
      <c r="K1736" s="81">
        <f t="shared" ref="K1736:K1799" si="33">0.75*E1736</f>
        <v>151.875</v>
      </c>
      <c r="L1736" s="94">
        <f t="shared" si="31"/>
        <v>32.4</v>
      </c>
      <c r="M1736" s="89">
        <f t="shared" si="32"/>
        <v>56.7</v>
      </c>
      <c r="N1736" s="87">
        <f>0.33*E1736</f>
        <v>66.825000000000003</v>
      </c>
      <c r="O1736" s="71" t="s">
        <v>8200</v>
      </c>
    </row>
    <row r="1737" spans="1:15" x14ac:dyDescent="0.25">
      <c r="A1737">
        <v>190</v>
      </c>
      <c r="B1737">
        <v>370676</v>
      </c>
      <c r="C1737">
        <v>9</v>
      </c>
      <c r="D1737" t="s">
        <v>2035</v>
      </c>
      <c r="E1737" s="3">
        <v>193.95</v>
      </c>
      <c r="F1737">
        <v>300</v>
      </c>
      <c r="G1737" s="2" t="s">
        <v>2034</v>
      </c>
      <c r="H1737" s="2" t="s">
        <v>2034</v>
      </c>
      <c r="I1737" s="2" t="s">
        <v>2034</v>
      </c>
      <c r="J1737" s="96">
        <f>0.77*E1737</f>
        <v>149.3415</v>
      </c>
      <c r="K1737" s="81">
        <f t="shared" si="33"/>
        <v>145.46249999999998</v>
      </c>
      <c r="L1737" s="94">
        <f t="shared" si="31"/>
        <v>31.032</v>
      </c>
      <c r="M1737" s="89">
        <f t="shared" si="32"/>
        <v>54.306000000000004</v>
      </c>
      <c r="N1737" s="87">
        <f>0.32*E1737</f>
        <v>62.064</v>
      </c>
      <c r="O1737" s="90">
        <f>0.33*E1737</f>
        <v>64.003500000000003</v>
      </c>
    </row>
    <row r="1738" spans="1:15" x14ac:dyDescent="0.25">
      <c r="A1738">
        <v>190</v>
      </c>
      <c r="B1738">
        <v>370687</v>
      </c>
      <c r="C1738">
        <v>6</v>
      </c>
      <c r="D1738" t="s">
        <v>2036</v>
      </c>
      <c r="E1738" s="3">
        <v>596.22</v>
      </c>
      <c r="F1738">
        <v>300</v>
      </c>
      <c r="G1738" s="2" t="s">
        <v>2037</v>
      </c>
      <c r="H1738" s="2" t="s">
        <v>2037</v>
      </c>
      <c r="I1738" s="2" t="s">
        <v>2037</v>
      </c>
      <c r="J1738" s="96">
        <f>0.77*E1738</f>
        <v>459.08940000000001</v>
      </c>
      <c r="K1738" s="81">
        <f t="shared" si="33"/>
        <v>447.16500000000002</v>
      </c>
      <c r="L1738" s="94">
        <f t="shared" si="31"/>
        <v>95.395200000000003</v>
      </c>
      <c r="M1738" s="89">
        <f t="shared" si="32"/>
        <v>166.94160000000002</v>
      </c>
      <c r="N1738" s="87">
        <f>0.32*E1738</f>
        <v>190.79040000000001</v>
      </c>
      <c r="O1738" s="90">
        <f>0.33*E1738</f>
        <v>196.75260000000003</v>
      </c>
    </row>
    <row r="1739" spans="1:15" x14ac:dyDescent="0.25">
      <c r="A1739">
        <v>190</v>
      </c>
      <c r="B1739">
        <v>520603</v>
      </c>
      <c r="C1739">
        <v>2</v>
      </c>
      <c r="D1739" t="s">
        <v>2038</v>
      </c>
      <c r="E1739" s="3">
        <v>1538</v>
      </c>
      <c r="F1739">
        <v>611</v>
      </c>
      <c r="G1739" s="2" t="s">
        <v>2039</v>
      </c>
      <c r="H1739" s="2" t="s">
        <v>2039</v>
      </c>
      <c r="I1739" s="2" t="s">
        <v>2039</v>
      </c>
      <c r="J1739" s="94">
        <f>0.63*E1739</f>
        <v>968.94</v>
      </c>
      <c r="K1739" s="81">
        <f t="shared" si="33"/>
        <v>1153.5</v>
      </c>
      <c r="L1739" s="94">
        <f t="shared" si="31"/>
        <v>246.08</v>
      </c>
      <c r="M1739" s="89">
        <f t="shared" si="32"/>
        <v>430.64000000000004</v>
      </c>
      <c r="N1739" s="87">
        <f>0.38*E1739</f>
        <v>584.44000000000005</v>
      </c>
      <c r="O1739" s="69" t="s">
        <v>8187</v>
      </c>
    </row>
    <row r="1740" spans="1:15" x14ac:dyDescent="0.25">
      <c r="A1740">
        <v>190</v>
      </c>
      <c r="B1740">
        <v>520604</v>
      </c>
      <c r="C1740">
        <v>0</v>
      </c>
      <c r="D1740" t="s">
        <v>2040</v>
      </c>
      <c r="E1740" s="3">
        <v>2356.5</v>
      </c>
      <c r="F1740">
        <v>611</v>
      </c>
      <c r="G1740" s="2" t="s">
        <v>2041</v>
      </c>
      <c r="H1740" s="2" t="s">
        <v>2041</v>
      </c>
      <c r="I1740" s="2" t="s">
        <v>2041</v>
      </c>
      <c r="J1740" s="94">
        <f t="shared" ref="J1740:J1797" si="34">0.63*E1740</f>
        <v>1484.595</v>
      </c>
      <c r="K1740" s="81">
        <f t="shared" si="33"/>
        <v>1767.375</v>
      </c>
      <c r="L1740" s="94">
        <f t="shared" si="31"/>
        <v>377.04</v>
      </c>
      <c r="M1740" s="89">
        <f t="shared" si="32"/>
        <v>659.82</v>
      </c>
      <c r="N1740" s="87">
        <f t="shared" ref="N1740:N1797" si="35">0.38*E1740</f>
        <v>895.47</v>
      </c>
      <c r="O1740" s="69" t="s">
        <v>8187</v>
      </c>
    </row>
    <row r="1741" spans="1:15" x14ac:dyDescent="0.25">
      <c r="A1741">
        <v>190</v>
      </c>
      <c r="B1741">
        <v>520605</v>
      </c>
      <c r="C1741">
        <v>7</v>
      </c>
      <c r="D1741" t="s">
        <v>2042</v>
      </c>
      <c r="E1741" s="3">
        <v>1866</v>
      </c>
      <c r="F1741">
        <v>611</v>
      </c>
      <c r="G1741" s="2" t="s">
        <v>2043</v>
      </c>
      <c r="H1741" s="2" t="s">
        <v>2043</v>
      </c>
      <c r="I1741" s="2" t="s">
        <v>2043</v>
      </c>
      <c r="J1741" s="94">
        <f t="shared" si="34"/>
        <v>1175.58</v>
      </c>
      <c r="K1741" s="81">
        <f t="shared" si="33"/>
        <v>1399.5</v>
      </c>
      <c r="L1741" s="94">
        <f t="shared" si="31"/>
        <v>298.56</v>
      </c>
      <c r="M1741" s="89">
        <f t="shared" si="32"/>
        <v>522.48</v>
      </c>
      <c r="N1741" s="87">
        <f t="shared" si="35"/>
        <v>709.08</v>
      </c>
      <c r="O1741" s="69" t="s">
        <v>8187</v>
      </c>
    </row>
    <row r="1742" spans="1:15" x14ac:dyDescent="0.25">
      <c r="A1742">
        <v>190</v>
      </c>
      <c r="B1742">
        <v>520608</v>
      </c>
      <c r="C1742">
        <v>1</v>
      </c>
      <c r="D1742" t="s">
        <v>2044</v>
      </c>
      <c r="E1742" s="3">
        <v>1538</v>
      </c>
      <c r="F1742">
        <v>610</v>
      </c>
      <c r="G1742" s="2" t="s">
        <v>2045</v>
      </c>
      <c r="H1742" s="2" t="s">
        <v>2045</v>
      </c>
      <c r="I1742" s="2" t="s">
        <v>2045</v>
      </c>
      <c r="J1742" s="94">
        <f t="shared" si="34"/>
        <v>968.94</v>
      </c>
      <c r="K1742" s="81">
        <f t="shared" si="33"/>
        <v>1153.5</v>
      </c>
      <c r="L1742" s="94">
        <f t="shared" si="31"/>
        <v>246.08</v>
      </c>
      <c r="M1742" s="89">
        <f t="shared" si="32"/>
        <v>430.64000000000004</v>
      </c>
      <c r="N1742" s="87">
        <f t="shared" si="35"/>
        <v>584.44000000000005</v>
      </c>
      <c r="O1742" s="69" t="s">
        <v>8187</v>
      </c>
    </row>
    <row r="1743" spans="1:15" x14ac:dyDescent="0.25">
      <c r="A1743">
        <v>190</v>
      </c>
      <c r="B1743">
        <v>520609</v>
      </c>
      <c r="C1743">
        <v>9</v>
      </c>
      <c r="D1743" t="s">
        <v>2046</v>
      </c>
      <c r="E1743" s="3">
        <v>2356.5</v>
      </c>
      <c r="F1743">
        <v>610</v>
      </c>
      <c r="G1743" s="2" t="s">
        <v>2045</v>
      </c>
      <c r="H1743" s="2" t="s">
        <v>2045</v>
      </c>
      <c r="I1743" s="2" t="s">
        <v>2045</v>
      </c>
      <c r="J1743" s="94">
        <f t="shared" si="34"/>
        <v>1484.595</v>
      </c>
      <c r="K1743" s="81">
        <f t="shared" si="33"/>
        <v>1767.375</v>
      </c>
      <c r="L1743" s="94">
        <f t="shared" si="31"/>
        <v>377.04</v>
      </c>
      <c r="M1743" s="89">
        <f t="shared" si="32"/>
        <v>659.82</v>
      </c>
      <c r="N1743" s="87">
        <f t="shared" si="35"/>
        <v>895.47</v>
      </c>
      <c r="O1743" s="69" t="s">
        <v>8187</v>
      </c>
    </row>
    <row r="1744" spans="1:15" x14ac:dyDescent="0.25">
      <c r="A1744">
        <v>190</v>
      </c>
      <c r="B1744">
        <v>520610</v>
      </c>
      <c r="C1744">
        <v>7</v>
      </c>
      <c r="D1744" t="s">
        <v>2047</v>
      </c>
      <c r="E1744" s="3">
        <v>1866</v>
      </c>
      <c r="F1744">
        <v>610</v>
      </c>
      <c r="G1744" s="2" t="s">
        <v>2045</v>
      </c>
      <c r="H1744" s="2" t="s">
        <v>2045</v>
      </c>
      <c r="I1744" s="2" t="s">
        <v>2045</v>
      </c>
      <c r="J1744" s="94">
        <f t="shared" si="34"/>
        <v>1175.58</v>
      </c>
      <c r="K1744" s="81">
        <f t="shared" si="33"/>
        <v>1399.5</v>
      </c>
      <c r="L1744" s="94">
        <f t="shared" si="31"/>
        <v>298.56</v>
      </c>
      <c r="M1744" s="89">
        <f t="shared" si="32"/>
        <v>522.48</v>
      </c>
      <c r="N1744" s="87">
        <f t="shared" si="35"/>
        <v>709.08</v>
      </c>
      <c r="O1744" s="69" t="s">
        <v>8187</v>
      </c>
    </row>
    <row r="1745" spans="1:15" x14ac:dyDescent="0.25">
      <c r="A1745">
        <v>190</v>
      </c>
      <c r="B1745">
        <v>520613</v>
      </c>
      <c r="C1745">
        <v>1</v>
      </c>
      <c r="D1745" t="s">
        <v>2048</v>
      </c>
      <c r="E1745" s="3">
        <v>1538</v>
      </c>
      <c r="F1745">
        <v>615</v>
      </c>
      <c r="G1745" s="2" t="s">
        <v>2049</v>
      </c>
      <c r="H1745" s="2" t="s">
        <v>2049</v>
      </c>
      <c r="I1745" s="2" t="s">
        <v>2049</v>
      </c>
      <c r="J1745" s="94">
        <f t="shared" si="34"/>
        <v>968.94</v>
      </c>
      <c r="K1745" s="81">
        <f t="shared" si="33"/>
        <v>1153.5</v>
      </c>
      <c r="L1745" s="94">
        <f t="shared" si="31"/>
        <v>246.08</v>
      </c>
      <c r="M1745" s="89">
        <f t="shared" si="32"/>
        <v>430.64000000000004</v>
      </c>
      <c r="N1745" s="87">
        <f t="shared" si="35"/>
        <v>584.44000000000005</v>
      </c>
      <c r="O1745" s="69" t="s">
        <v>8187</v>
      </c>
    </row>
    <row r="1746" spans="1:15" x14ac:dyDescent="0.25">
      <c r="A1746">
        <v>190</v>
      </c>
      <c r="B1746">
        <v>520614</v>
      </c>
      <c r="C1746">
        <v>9</v>
      </c>
      <c r="D1746" t="s">
        <v>2050</v>
      </c>
      <c r="E1746" s="3">
        <v>1866</v>
      </c>
      <c r="F1746">
        <v>615</v>
      </c>
      <c r="G1746" s="2" t="s">
        <v>2051</v>
      </c>
      <c r="H1746" s="2" t="s">
        <v>2051</v>
      </c>
      <c r="I1746" s="2" t="s">
        <v>2051</v>
      </c>
      <c r="J1746" s="94">
        <f t="shared" si="34"/>
        <v>1175.58</v>
      </c>
      <c r="K1746" s="81">
        <f t="shared" si="33"/>
        <v>1399.5</v>
      </c>
      <c r="L1746" s="94">
        <f t="shared" si="31"/>
        <v>298.56</v>
      </c>
      <c r="M1746" s="89">
        <f t="shared" si="32"/>
        <v>522.48</v>
      </c>
      <c r="N1746" s="87">
        <f t="shared" si="35"/>
        <v>709.08</v>
      </c>
      <c r="O1746" s="69" t="s">
        <v>8187</v>
      </c>
    </row>
    <row r="1747" spans="1:15" x14ac:dyDescent="0.25">
      <c r="A1747">
        <v>190</v>
      </c>
      <c r="B1747">
        <v>520615</v>
      </c>
      <c r="C1747">
        <v>6</v>
      </c>
      <c r="D1747" t="s">
        <v>2052</v>
      </c>
      <c r="E1747" s="3">
        <v>1538</v>
      </c>
      <c r="F1747">
        <v>618</v>
      </c>
      <c r="G1747" s="2" t="s">
        <v>2049</v>
      </c>
      <c r="H1747" s="2" t="s">
        <v>2049</v>
      </c>
      <c r="I1747" s="2" t="s">
        <v>2049</v>
      </c>
      <c r="J1747" s="94">
        <f t="shared" si="34"/>
        <v>968.94</v>
      </c>
      <c r="K1747" s="81">
        <f t="shared" si="33"/>
        <v>1153.5</v>
      </c>
      <c r="L1747" s="94">
        <f t="shared" si="31"/>
        <v>246.08</v>
      </c>
      <c r="M1747" s="89">
        <f t="shared" si="32"/>
        <v>430.64000000000004</v>
      </c>
      <c r="N1747" s="87">
        <f t="shared" si="35"/>
        <v>584.44000000000005</v>
      </c>
      <c r="O1747" s="69" t="s">
        <v>8187</v>
      </c>
    </row>
    <row r="1748" spans="1:15" x14ac:dyDescent="0.25">
      <c r="A1748">
        <v>190</v>
      </c>
      <c r="B1748">
        <v>520616</v>
      </c>
      <c r="C1748">
        <v>4</v>
      </c>
      <c r="D1748" t="s">
        <v>2053</v>
      </c>
      <c r="E1748" s="3">
        <v>1866</v>
      </c>
      <c r="F1748">
        <v>618</v>
      </c>
      <c r="G1748" s="2" t="s">
        <v>2051</v>
      </c>
      <c r="H1748" s="2" t="s">
        <v>2051</v>
      </c>
      <c r="I1748" s="2" t="s">
        <v>2051</v>
      </c>
      <c r="J1748" s="94">
        <f t="shared" si="34"/>
        <v>1175.58</v>
      </c>
      <c r="K1748" s="81">
        <f t="shared" si="33"/>
        <v>1399.5</v>
      </c>
      <c r="L1748" s="94">
        <f t="shared" si="31"/>
        <v>298.56</v>
      </c>
      <c r="M1748" s="89">
        <f t="shared" si="32"/>
        <v>522.48</v>
      </c>
      <c r="N1748" s="87">
        <f t="shared" si="35"/>
        <v>709.08</v>
      </c>
      <c r="O1748" s="69" t="s">
        <v>8187</v>
      </c>
    </row>
    <row r="1749" spans="1:15" x14ac:dyDescent="0.25">
      <c r="A1749">
        <v>190</v>
      </c>
      <c r="B1749">
        <v>520617</v>
      </c>
      <c r="C1749">
        <v>2</v>
      </c>
      <c r="D1749" t="s">
        <v>2054</v>
      </c>
      <c r="E1749" s="3">
        <v>2356.5</v>
      </c>
      <c r="F1749">
        <v>618</v>
      </c>
      <c r="G1749" s="2" t="s">
        <v>2055</v>
      </c>
      <c r="H1749" s="2" t="s">
        <v>2055</v>
      </c>
      <c r="I1749" s="2" t="s">
        <v>2055</v>
      </c>
      <c r="J1749" s="94">
        <f t="shared" si="34"/>
        <v>1484.595</v>
      </c>
      <c r="K1749" s="81">
        <f t="shared" si="33"/>
        <v>1767.375</v>
      </c>
      <c r="L1749" s="94">
        <f t="shared" si="31"/>
        <v>377.04</v>
      </c>
      <c r="M1749" s="89">
        <f t="shared" si="32"/>
        <v>659.82</v>
      </c>
      <c r="N1749" s="87">
        <f t="shared" si="35"/>
        <v>895.47</v>
      </c>
      <c r="O1749" s="69" t="s">
        <v>8187</v>
      </c>
    </row>
    <row r="1750" spans="1:15" x14ac:dyDescent="0.25">
      <c r="A1750">
        <v>190</v>
      </c>
      <c r="B1750">
        <v>520618</v>
      </c>
      <c r="C1750">
        <v>0</v>
      </c>
      <c r="D1750" t="s">
        <v>2056</v>
      </c>
      <c r="E1750" s="3">
        <v>1538</v>
      </c>
      <c r="F1750">
        <v>610</v>
      </c>
      <c r="G1750" s="2" t="s">
        <v>2057</v>
      </c>
      <c r="H1750" s="2" t="s">
        <v>2057</v>
      </c>
      <c r="I1750" s="2" t="s">
        <v>2057</v>
      </c>
      <c r="J1750" s="94">
        <f t="shared" si="34"/>
        <v>968.94</v>
      </c>
      <c r="K1750" s="81">
        <f t="shared" si="33"/>
        <v>1153.5</v>
      </c>
      <c r="L1750" s="94">
        <f t="shared" si="31"/>
        <v>246.08</v>
      </c>
      <c r="M1750" s="89">
        <f t="shared" si="32"/>
        <v>430.64000000000004</v>
      </c>
      <c r="N1750" s="87">
        <f t="shared" si="35"/>
        <v>584.44000000000005</v>
      </c>
      <c r="O1750" s="69" t="s">
        <v>8187</v>
      </c>
    </row>
    <row r="1751" spans="1:15" x14ac:dyDescent="0.25">
      <c r="A1751">
        <v>190</v>
      </c>
      <c r="B1751">
        <v>520619</v>
      </c>
      <c r="C1751">
        <v>8</v>
      </c>
      <c r="D1751" t="s">
        <v>2058</v>
      </c>
      <c r="E1751" s="3">
        <v>1866</v>
      </c>
      <c r="F1751">
        <v>610</v>
      </c>
      <c r="G1751" s="2" t="s">
        <v>2059</v>
      </c>
      <c r="H1751" s="2" t="s">
        <v>2059</v>
      </c>
      <c r="I1751" s="2" t="s">
        <v>2059</v>
      </c>
      <c r="J1751" s="94">
        <f t="shared" si="34"/>
        <v>1175.58</v>
      </c>
      <c r="K1751" s="81">
        <f t="shared" si="33"/>
        <v>1399.5</v>
      </c>
      <c r="L1751" s="94">
        <f t="shared" si="31"/>
        <v>298.56</v>
      </c>
      <c r="M1751" s="89">
        <f t="shared" si="32"/>
        <v>522.48</v>
      </c>
      <c r="N1751" s="87">
        <f t="shared" si="35"/>
        <v>709.08</v>
      </c>
      <c r="O1751" s="69" t="s">
        <v>8187</v>
      </c>
    </row>
    <row r="1752" spans="1:15" x14ac:dyDescent="0.25">
      <c r="A1752">
        <v>190</v>
      </c>
      <c r="B1752">
        <v>520621</v>
      </c>
      <c r="C1752">
        <v>4</v>
      </c>
      <c r="D1752" t="s">
        <v>2060</v>
      </c>
      <c r="E1752" s="3">
        <v>1538</v>
      </c>
      <c r="F1752">
        <v>615</v>
      </c>
      <c r="G1752" s="2" t="s">
        <v>2057</v>
      </c>
      <c r="H1752" s="2" t="s">
        <v>2057</v>
      </c>
      <c r="I1752" s="2" t="s">
        <v>2057</v>
      </c>
      <c r="J1752" s="94">
        <f t="shared" si="34"/>
        <v>968.94</v>
      </c>
      <c r="K1752" s="81">
        <f t="shared" si="33"/>
        <v>1153.5</v>
      </c>
      <c r="L1752" s="94">
        <f t="shared" si="31"/>
        <v>246.08</v>
      </c>
      <c r="M1752" s="89">
        <f t="shared" si="32"/>
        <v>430.64000000000004</v>
      </c>
      <c r="N1752" s="87">
        <f t="shared" si="35"/>
        <v>584.44000000000005</v>
      </c>
      <c r="O1752" s="69" t="s">
        <v>8187</v>
      </c>
    </row>
    <row r="1753" spans="1:15" x14ac:dyDescent="0.25">
      <c r="A1753">
        <v>190</v>
      </c>
      <c r="B1753">
        <v>520622</v>
      </c>
      <c r="C1753">
        <v>2</v>
      </c>
      <c r="D1753" t="s">
        <v>2061</v>
      </c>
      <c r="E1753" s="3">
        <v>1866</v>
      </c>
      <c r="F1753">
        <v>615</v>
      </c>
      <c r="G1753" s="2" t="s">
        <v>2059</v>
      </c>
      <c r="H1753" s="2" t="s">
        <v>2059</v>
      </c>
      <c r="I1753" s="2" t="s">
        <v>2059</v>
      </c>
      <c r="J1753" s="94">
        <f t="shared" si="34"/>
        <v>1175.58</v>
      </c>
      <c r="K1753" s="81">
        <f t="shared" si="33"/>
        <v>1399.5</v>
      </c>
      <c r="L1753" s="94">
        <f t="shared" si="31"/>
        <v>298.56</v>
      </c>
      <c r="M1753" s="89">
        <f t="shared" si="32"/>
        <v>522.48</v>
      </c>
      <c r="N1753" s="87">
        <f t="shared" si="35"/>
        <v>709.08</v>
      </c>
      <c r="O1753" s="69" t="s">
        <v>8187</v>
      </c>
    </row>
    <row r="1754" spans="1:15" x14ac:dyDescent="0.25">
      <c r="A1754">
        <v>190</v>
      </c>
      <c r="B1754">
        <v>520623</v>
      </c>
      <c r="C1754">
        <v>0</v>
      </c>
      <c r="D1754" t="s">
        <v>2062</v>
      </c>
      <c r="E1754" s="3">
        <v>2356.5</v>
      </c>
      <c r="F1754">
        <v>615</v>
      </c>
      <c r="G1754" s="2" t="s">
        <v>2063</v>
      </c>
      <c r="H1754" s="2" t="s">
        <v>2063</v>
      </c>
      <c r="I1754" s="2" t="s">
        <v>2063</v>
      </c>
      <c r="J1754" s="94">
        <f t="shared" si="34"/>
        <v>1484.595</v>
      </c>
      <c r="K1754" s="81">
        <f t="shared" si="33"/>
        <v>1767.375</v>
      </c>
      <c r="L1754" s="94">
        <f t="shared" si="31"/>
        <v>377.04</v>
      </c>
      <c r="M1754" s="89">
        <f t="shared" si="32"/>
        <v>659.82</v>
      </c>
      <c r="N1754" s="87">
        <f t="shared" si="35"/>
        <v>895.47</v>
      </c>
      <c r="O1754" s="69" t="s">
        <v>8187</v>
      </c>
    </row>
    <row r="1755" spans="1:15" x14ac:dyDescent="0.25">
      <c r="A1755">
        <v>190</v>
      </c>
      <c r="B1755">
        <v>520624</v>
      </c>
      <c r="C1755">
        <v>8</v>
      </c>
      <c r="D1755" t="s">
        <v>2064</v>
      </c>
      <c r="E1755" s="3">
        <v>1538</v>
      </c>
      <c r="F1755">
        <v>610</v>
      </c>
      <c r="G1755" s="2" t="s">
        <v>2065</v>
      </c>
      <c r="H1755" s="2" t="s">
        <v>2065</v>
      </c>
      <c r="I1755" s="2" t="s">
        <v>2065</v>
      </c>
      <c r="J1755" s="94">
        <f t="shared" si="34"/>
        <v>968.94</v>
      </c>
      <c r="K1755" s="81">
        <f t="shared" si="33"/>
        <v>1153.5</v>
      </c>
      <c r="L1755" s="94">
        <f t="shared" si="31"/>
        <v>246.08</v>
      </c>
      <c r="M1755" s="89">
        <f t="shared" si="32"/>
        <v>430.64000000000004</v>
      </c>
      <c r="N1755" s="87">
        <f t="shared" si="35"/>
        <v>584.44000000000005</v>
      </c>
      <c r="O1755" s="69" t="s">
        <v>8187</v>
      </c>
    </row>
    <row r="1756" spans="1:15" x14ac:dyDescent="0.25">
      <c r="A1756">
        <v>190</v>
      </c>
      <c r="B1756">
        <v>520625</v>
      </c>
      <c r="C1756">
        <v>5</v>
      </c>
      <c r="D1756" t="s">
        <v>2066</v>
      </c>
      <c r="E1756" s="3">
        <v>2356.5</v>
      </c>
      <c r="F1756">
        <v>610</v>
      </c>
      <c r="G1756" s="2" t="s">
        <v>2067</v>
      </c>
      <c r="H1756" s="2" t="s">
        <v>2067</v>
      </c>
      <c r="I1756" s="2" t="s">
        <v>2067</v>
      </c>
      <c r="J1756" s="94">
        <f t="shared" si="34"/>
        <v>1484.595</v>
      </c>
      <c r="K1756" s="81">
        <f t="shared" si="33"/>
        <v>1767.375</v>
      </c>
      <c r="L1756" s="94">
        <f t="shared" si="31"/>
        <v>377.04</v>
      </c>
      <c r="M1756" s="89">
        <f t="shared" si="32"/>
        <v>659.82</v>
      </c>
      <c r="N1756" s="87">
        <f t="shared" si="35"/>
        <v>895.47</v>
      </c>
      <c r="O1756" s="69" t="s">
        <v>8187</v>
      </c>
    </row>
    <row r="1757" spans="1:15" x14ac:dyDescent="0.25">
      <c r="A1757">
        <v>190</v>
      </c>
      <c r="B1757">
        <v>520626</v>
      </c>
      <c r="C1757">
        <v>3</v>
      </c>
      <c r="D1757" t="s">
        <v>2068</v>
      </c>
      <c r="E1757" s="3">
        <v>1866</v>
      </c>
      <c r="F1757">
        <v>610</v>
      </c>
      <c r="G1757" s="2" t="s">
        <v>2069</v>
      </c>
      <c r="H1757" s="2" t="s">
        <v>2069</v>
      </c>
      <c r="I1757" s="2" t="s">
        <v>2069</v>
      </c>
      <c r="J1757" s="94">
        <f t="shared" si="34"/>
        <v>1175.58</v>
      </c>
      <c r="K1757" s="81">
        <f t="shared" si="33"/>
        <v>1399.5</v>
      </c>
      <c r="L1757" s="94">
        <f t="shared" si="31"/>
        <v>298.56</v>
      </c>
      <c r="M1757" s="89">
        <f t="shared" si="32"/>
        <v>522.48</v>
      </c>
      <c r="N1757" s="87">
        <f t="shared" si="35"/>
        <v>709.08</v>
      </c>
      <c r="O1757" s="69" t="s">
        <v>8187</v>
      </c>
    </row>
    <row r="1758" spans="1:15" x14ac:dyDescent="0.25">
      <c r="A1758">
        <v>190</v>
      </c>
      <c r="B1758">
        <v>520627</v>
      </c>
      <c r="C1758">
        <v>1</v>
      </c>
      <c r="D1758" t="s">
        <v>2070</v>
      </c>
      <c r="E1758" s="3">
        <v>1538</v>
      </c>
      <c r="F1758">
        <v>610</v>
      </c>
      <c r="G1758" s="2" t="s">
        <v>2071</v>
      </c>
      <c r="H1758" s="2" t="s">
        <v>2071</v>
      </c>
      <c r="I1758" s="2" t="s">
        <v>2071</v>
      </c>
      <c r="J1758" s="94">
        <f t="shared" si="34"/>
        <v>968.94</v>
      </c>
      <c r="K1758" s="81">
        <f t="shared" si="33"/>
        <v>1153.5</v>
      </c>
      <c r="L1758" s="94">
        <f t="shared" si="31"/>
        <v>246.08</v>
      </c>
      <c r="M1758" s="89">
        <f t="shared" si="32"/>
        <v>430.64000000000004</v>
      </c>
      <c r="N1758" s="87">
        <f t="shared" si="35"/>
        <v>584.44000000000005</v>
      </c>
      <c r="O1758" s="69" t="s">
        <v>8187</v>
      </c>
    </row>
    <row r="1759" spans="1:15" x14ac:dyDescent="0.25">
      <c r="A1759">
        <v>190</v>
      </c>
      <c r="B1759">
        <v>520628</v>
      </c>
      <c r="C1759">
        <v>9</v>
      </c>
      <c r="D1759" t="s">
        <v>2072</v>
      </c>
      <c r="E1759" s="3">
        <v>1538</v>
      </c>
      <c r="F1759">
        <v>610</v>
      </c>
      <c r="G1759" s="2" t="s">
        <v>2073</v>
      </c>
      <c r="H1759" s="2" t="s">
        <v>2073</v>
      </c>
      <c r="I1759" s="2" t="s">
        <v>2073</v>
      </c>
      <c r="J1759" s="94">
        <f t="shared" si="34"/>
        <v>968.94</v>
      </c>
      <c r="K1759" s="81">
        <f t="shared" si="33"/>
        <v>1153.5</v>
      </c>
      <c r="L1759" s="94">
        <f t="shared" si="31"/>
        <v>246.08</v>
      </c>
      <c r="M1759" s="89">
        <f t="shared" si="32"/>
        <v>430.64000000000004</v>
      </c>
      <c r="N1759" s="87">
        <f t="shared" si="35"/>
        <v>584.44000000000005</v>
      </c>
      <c r="O1759" s="69" t="s">
        <v>8187</v>
      </c>
    </row>
    <row r="1760" spans="1:15" x14ac:dyDescent="0.25">
      <c r="A1760">
        <v>190</v>
      </c>
      <c r="B1760">
        <v>520629</v>
      </c>
      <c r="C1760">
        <v>7</v>
      </c>
      <c r="D1760" t="s">
        <v>2074</v>
      </c>
      <c r="E1760" s="3">
        <v>2563</v>
      </c>
      <c r="F1760">
        <v>610</v>
      </c>
      <c r="G1760" s="2" t="s">
        <v>2045</v>
      </c>
      <c r="H1760" s="2" t="s">
        <v>2075</v>
      </c>
      <c r="I1760" s="2" t="s">
        <v>2045</v>
      </c>
      <c r="J1760" s="94">
        <f t="shared" si="34"/>
        <v>1614.69</v>
      </c>
      <c r="K1760" s="81">
        <f t="shared" si="33"/>
        <v>1922.25</v>
      </c>
      <c r="L1760" s="94">
        <f t="shared" si="31"/>
        <v>410.08</v>
      </c>
      <c r="M1760" s="89">
        <f t="shared" si="32"/>
        <v>717.6400000000001</v>
      </c>
      <c r="N1760" s="87">
        <f t="shared" si="35"/>
        <v>973.94</v>
      </c>
      <c r="O1760" s="69" t="s">
        <v>8187</v>
      </c>
    </row>
    <row r="1761" spans="1:15" x14ac:dyDescent="0.25">
      <c r="A1761">
        <v>190</v>
      </c>
      <c r="B1761">
        <v>520630</v>
      </c>
      <c r="C1761">
        <v>5</v>
      </c>
      <c r="D1761" t="s">
        <v>2076</v>
      </c>
      <c r="E1761" s="3">
        <v>1538</v>
      </c>
      <c r="F1761">
        <v>610</v>
      </c>
      <c r="G1761" s="2" t="s">
        <v>2077</v>
      </c>
      <c r="H1761" s="2" t="s">
        <v>2077</v>
      </c>
      <c r="I1761" s="2" t="s">
        <v>2077</v>
      </c>
      <c r="J1761" s="94">
        <f t="shared" si="34"/>
        <v>968.94</v>
      </c>
      <c r="K1761" s="81">
        <f t="shared" si="33"/>
        <v>1153.5</v>
      </c>
      <c r="L1761" s="94">
        <f t="shared" si="31"/>
        <v>246.08</v>
      </c>
      <c r="M1761" s="89">
        <f t="shared" si="32"/>
        <v>430.64000000000004</v>
      </c>
      <c r="N1761" s="87">
        <f t="shared" si="35"/>
        <v>584.44000000000005</v>
      </c>
      <c r="O1761" s="69" t="s">
        <v>8187</v>
      </c>
    </row>
    <row r="1762" spans="1:15" x14ac:dyDescent="0.25">
      <c r="A1762">
        <v>190</v>
      </c>
      <c r="B1762">
        <v>520631</v>
      </c>
      <c r="C1762">
        <v>3</v>
      </c>
      <c r="D1762" t="s">
        <v>2078</v>
      </c>
      <c r="E1762" s="3">
        <v>1538</v>
      </c>
      <c r="F1762">
        <v>610</v>
      </c>
      <c r="G1762" s="2" t="s">
        <v>2079</v>
      </c>
      <c r="H1762" s="2" t="s">
        <v>2079</v>
      </c>
      <c r="I1762" s="2" t="s">
        <v>2079</v>
      </c>
      <c r="J1762" s="94">
        <f t="shared" si="34"/>
        <v>968.94</v>
      </c>
      <c r="K1762" s="81">
        <f t="shared" si="33"/>
        <v>1153.5</v>
      </c>
      <c r="L1762" s="94">
        <f t="shared" si="31"/>
        <v>246.08</v>
      </c>
      <c r="M1762" s="89">
        <f t="shared" si="32"/>
        <v>430.64000000000004</v>
      </c>
      <c r="N1762" s="87">
        <f t="shared" si="35"/>
        <v>584.44000000000005</v>
      </c>
      <c r="O1762" s="69" t="s">
        <v>8187</v>
      </c>
    </row>
    <row r="1763" spans="1:15" x14ac:dyDescent="0.25">
      <c r="A1763">
        <v>190</v>
      </c>
      <c r="B1763">
        <v>520632</v>
      </c>
      <c r="C1763">
        <v>1</v>
      </c>
      <c r="D1763" t="s">
        <v>2080</v>
      </c>
      <c r="E1763" s="3">
        <v>2356.5</v>
      </c>
      <c r="F1763">
        <v>610</v>
      </c>
      <c r="G1763" s="2" t="s">
        <v>2081</v>
      </c>
      <c r="H1763" s="2" t="s">
        <v>2081</v>
      </c>
      <c r="I1763" s="2" t="s">
        <v>2081</v>
      </c>
      <c r="J1763" s="94">
        <f t="shared" si="34"/>
        <v>1484.595</v>
      </c>
      <c r="K1763" s="81">
        <f t="shared" si="33"/>
        <v>1767.375</v>
      </c>
      <c r="L1763" s="94">
        <f t="shared" si="31"/>
        <v>377.04</v>
      </c>
      <c r="M1763" s="89">
        <f t="shared" si="32"/>
        <v>659.82</v>
      </c>
      <c r="N1763" s="87">
        <f t="shared" si="35"/>
        <v>895.47</v>
      </c>
      <c r="O1763" s="69" t="s">
        <v>8187</v>
      </c>
    </row>
    <row r="1764" spans="1:15" x14ac:dyDescent="0.25">
      <c r="A1764">
        <v>190</v>
      </c>
      <c r="B1764">
        <v>520633</v>
      </c>
      <c r="C1764">
        <v>9</v>
      </c>
      <c r="D1764" t="s">
        <v>2082</v>
      </c>
      <c r="E1764" s="3">
        <v>1866</v>
      </c>
      <c r="F1764">
        <v>610</v>
      </c>
      <c r="G1764" s="2" t="s">
        <v>2083</v>
      </c>
      <c r="H1764" s="2" t="s">
        <v>2083</v>
      </c>
      <c r="I1764" s="2" t="s">
        <v>2083</v>
      </c>
      <c r="J1764" s="94">
        <f t="shared" si="34"/>
        <v>1175.58</v>
      </c>
      <c r="K1764" s="81">
        <f t="shared" si="33"/>
        <v>1399.5</v>
      </c>
      <c r="L1764" s="94">
        <f t="shared" si="31"/>
        <v>298.56</v>
      </c>
      <c r="M1764" s="89">
        <f t="shared" si="32"/>
        <v>522.48</v>
      </c>
      <c r="N1764" s="87">
        <f t="shared" si="35"/>
        <v>709.08</v>
      </c>
      <c r="O1764" s="69" t="s">
        <v>8187</v>
      </c>
    </row>
    <row r="1765" spans="1:15" x14ac:dyDescent="0.25">
      <c r="A1765">
        <v>190</v>
      </c>
      <c r="B1765">
        <v>520634</v>
      </c>
      <c r="C1765">
        <v>7</v>
      </c>
      <c r="D1765" t="s">
        <v>2084</v>
      </c>
      <c r="E1765" s="3">
        <v>2356.5</v>
      </c>
      <c r="F1765">
        <v>610</v>
      </c>
      <c r="G1765" s="2" t="s">
        <v>2085</v>
      </c>
      <c r="H1765" s="2" t="s">
        <v>2085</v>
      </c>
      <c r="I1765" s="2" t="s">
        <v>2085</v>
      </c>
      <c r="J1765" s="94">
        <f t="shared" si="34"/>
        <v>1484.595</v>
      </c>
      <c r="K1765" s="81">
        <f t="shared" si="33"/>
        <v>1767.375</v>
      </c>
      <c r="L1765" s="94">
        <f t="shared" si="31"/>
        <v>377.04</v>
      </c>
      <c r="M1765" s="89">
        <f t="shared" si="32"/>
        <v>659.82</v>
      </c>
      <c r="N1765" s="87">
        <f t="shared" si="35"/>
        <v>895.47</v>
      </c>
      <c r="O1765" s="69" t="s">
        <v>8187</v>
      </c>
    </row>
    <row r="1766" spans="1:15" x14ac:dyDescent="0.25">
      <c r="A1766">
        <v>190</v>
      </c>
      <c r="B1766">
        <v>520635</v>
      </c>
      <c r="C1766">
        <v>4</v>
      </c>
      <c r="D1766" t="s">
        <v>2086</v>
      </c>
      <c r="E1766" s="3">
        <v>1866</v>
      </c>
      <c r="F1766">
        <v>610</v>
      </c>
      <c r="G1766" s="2" t="s">
        <v>2087</v>
      </c>
      <c r="H1766" s="2" t="s">
        <v>2087</v>
      </c>
      <c r="I1766" s="2" t="s">
        <v>2087</v>
      </c>
      <c r="J1766" s="94">
        <f t="shared" si="34"/>
        <v>1175.58</v>
      </c>
      <c r="K1766" s="81">
        <f t="shared" si="33"/>
        <v>1399.5</v>
      </c>
      <c r="L1766" s="94">
        <f t="shared" si="31"/>
        <v>298.56</v>
      </c>
      <c r="M1766" s="89">
        <f t="shared" si="32"/>
        <v>522.48</v>
      </c>
      <c r="N1766" s="87">
        <f t="shared" si="35"/>
        <v>709.08</v>
      </c>
      <c r="O1766" s="69" t="s">
        <v>8187</v>
      </c>
    </row>
    <row r="1767" spans="1:15" x14ac:dyDescent="0.25">
      <c r="A1767">
        <v>190</v>
      </c>
      <c r="B1767">
        <v>520636</v>
      </c>
      <c r="C1767">
        <v>2</v>
      </c>
      <c r="D1767" t="s">
        <v>2088</v>
      </c>
      <c r="E1767" s="3">
        <v>1538</v>
      </c>
      <c r="F1767">
        <v>610</v>
      </c>
      <c r="G1767" s="2" t="s">
        <v>2077</v>
      </c>
      <c r="H1767" s="2" t="s">
        <v>2077</v>
      </c>
      <c r="I1767" s="2" t="s">
        <v>2077</v>
      </c>
      <c r="J1767" s="94">
        <f t="shared" si="34"/>
        <v>968.94</v>
      </c>
      <c r="K1767" s="81">
        <f t="shared" si="33"/>
        <v>1153.5</v>
      </c>
      <c r="L1767" s="94">
        <f t="shared" si="31"/>
        <v>246.08</v>
      </c>
      <c r="M1767" s="89">
        <f t="shared" si="32"/>
        <v>430.64000000000004</v>
      </c>
      <c r="N1767" s="87">
        <f t="shared" si="35"/>
        <v>584.44000000000005</v>
      </c>
      <c r="O1767" s="69" t="s">
        <v>8187</v>
      </c>
    </row>
    <row r="1768" spans="1:15" x14ac:dyDescent="0.25">
      <c r="A1768">
        <v>190</v>
      </c>
      <c r="B1768">
        <v>520637</v>
      </c>
      <c r="C1768">
        <v>0</v>
      </c>
      <c r="D1768" t="s">
        <v>2089</v>
      </c>
      <c r="E1768" s="3">
        <v>1866</v>
      </c>
      <c r="F1768">
        <v>610</v>
      </c>
      <c r="G1768" s="2" t="s">
        <v>2073</v>
      </c>
      <c r="H1768" s="2" t="s">
        <v>2073</v>
      </c>
      <c r="I1768" s="2" t="s">
        <v>2073</v>
      </c>
      <c r="J1768" s="94">
        <f t="shared" si="34"/>
        <v>1175.58</v>
      </c>
      <c r="K1768" s="81">
        <f t="shared" si="33"/>
        <v>1399.5</v>
      </c>
      <c r="L1768" s="94">
        <f t="shared" si="31"/>
        <v>298.56</v>
      </c>
      <c r="M1768" s="89">
        <f t="shared" si="32"/>
        <v>522.48</v>
      </c>
      <c r="N1768" s="87">
        <f t="shared" si="35"/>
        <v>709.08</v>
      </c>
      <c r="O1768" s="69" t="s">
        <v>8187</v>
      </c>
    </row>
    <row r="1769" spans="1:15" x14ac:dyDescent="0.25">
      <c r="A1769">
        <v>190</v>
      </c>
      <c r="B1769">
        <v>520638</v>
      </c>
      <c r="C1769">
        <v>8</v>
      </c>
      <c r="D1769" t="s">
        <v>2090</v>
      </c>
      <c r="E1769" s="3">
        <v>2356.5</v>
      </c>
      <c r="F1769">
        <v>610</v>
      </c>
      <c r="G1769" s="2" t="s">
        <v>2073</v>
      </c>
      <c r="H1769" s="2" t="s">
        <v>2073</v>
      </c>
      <c r="I1769" s="2" t="s">
        <v>2073</v>
      </c>
      <c r="J1769" s="94">
        <f t="shared" si="34"/>
        <v>1484.595</v>
      </c>
      <c r="K1769" s="81">
        <f t="shared" si="33"/>
        <v>1767.375</v>
      </c>
      <c r="L1769" s="94">
        <f t="shared" si="31"/>
        <v>377.04</v>
      </c>
      <c r="M1769" s="89">
        <f t="shared" si="32"/>
        <v>659.82</v>
      </c>
      <c r="N1769" s="87">
        <f t="shared" si="35"/>
        <v>895.47</v>
      </c>
      <c r="O1769" s="69" t="s">
        <v>8187</v>
      </c>
    </row>
    <row r="1770" spans="1:15" x14ac:dyDescent="0.25">
      <c r="A1770">
        <v>190</v>
      </c>
      <c r="B1770">
        <v>520640</v>
      </c>
      <c r="C1770">
        <v>4</v>
      </c>
      <c r="D1770" t="s">
        <v>2091</v>
      </c>
      <c r="E1770" s="3">
        <v>2356.5</v>
      </c>
      <c r="F1770">
        <v>610</v>
      </c>
      <c r="G1770" s="2" t="s">
        <v>2092</v>
      </c>
      <c r="H1770" s="2" t="s">
        <v>2092</v>
      </c>
      <c r="I1770" s="2" t="s">
        <v>2092</v>
      </c>
      <c r="J1770" s="94">
        <f t="shared" si="34"/>
        <v>1484.595</v>
      </c>
      <c r="K1770" s="81">
        <f t="shared" si="33"/>
        <v>1767.375</v>
      </c>
      <c r="L1770" s="94">
        <f t="shared" si="31"/>
        <v>377.04</v>
      </c>
      <c r="M1770" s="89">
        <f t="shared" si="32"/>
        <v>659.82</v>
      </c>
      <c r="N1770" s="87">
        <f t="shared" si="35"/>
        <v>895.47</v>
      </c>
      <c r="O1770" s="69" t="s">
        <v>8187</v>
      </c>
    </row>
    <row r="1771" spans="1:15" x14ac:dyDescent="0.25">
      <c r="A1771">
        <v>190</v>
      </c>
      <c r="B1771">
        <v>520641</v>
      </c>
      <c r="C1771">
        <v>2</v>
      </c>
      <c r="D1771" t="s">
        <v>2093</v>
      </c>
      <c r="E1771" s="3">
        <v>1866</v>
      </c>
      <c r="F1771">
        <v>610</v>
      </c>
      <c r="G1771" s="2" t="s">
        <v>2094</v>
      </c>
      <c r="H1771" s="2" t="s">
        <v>2094</v>
      </c>
      <c r="I1771" s="2" t="s">
        <v>2094</v>
      </c>
      <c r="J1771" s="94">
        <f t="shared" si="34"/>
        <v>1175.58</v>
      </c>
      <c r="K1771" s="81">
        <f t="shared" si="33"/>
        <v>1399.5</v>
      </c>
      <c r="L1771" s="94">
        <f t="shared" si="31"/>
        <v>298.56</v>
      </c>
      <c r="M1771" s="89">
        <f t="shared" si="32"/>
        <v>522.48</v>
      </c>
      <c r="N1771" s="87">
        <f t="shared" si="35"/>
        <v>709.08</v>
      </c>
      <c r="O1771" s="69" t="s">
        <v>8187</v>
      </c>
    </row>
    <row r="1772" spans="1:15" x14ac:dyDescent="0.25">
      <c r="A1772">
        <v>190</v>
      </c>
      <c r="B1772">
        <v>520642</v>
      </c>
      <c r="C1772">
        <v>0</v>
      </c>
      <c r="D1772" t="s">
        <v>2095</v>
      </c>
      <c r="E1772" s="3">
        <v>1538</v>
      </c>
      <c r="F1772">
        <v>610</v>
      </c>
      <c r="G1772" s="2" t="s">
        <v>2096</v>
      </c>
      <c r="H1772" s="2" t="s">
        <v>2096</v>
      </c>
      <c r="I1772" s="2" t="s">
        <v>2096</v>
      </c>
      <c r="J1772" s="94">
        <f t="shared" si="34"/>
        <v>968.94</v>
      </c>
      <c r="K1772" s="81">
        <f t="shared" si="33"/>
        <v>1153.5</v>
      </c>
      <c r="L1772" s="94">
        <f t="shared" si="31"/>
        <v>246.08</v>
      </c>
      <c r="M1772" s="89">
        <f t="shared" si="32"/>
        <v>430.64000000000004</v>
      </c>
      <c r="N1772" s="87">
        <f t="shared" si="35"/>
        <v>584.44000000000005</v>
      </c>
      <c r="O1772" s="69" t="s">
        <v>8187</v>
      </c>
    </row>
    <row r="1773" spans="1:15" x14ac:dyDescent="0.25">
      <c r="A1773">
        <v>190</v>
      </c>
      <c r="B1773">
        <v>520643</v>
      </c>
      <c r="C1773">
        <v>8</v>
      </c>
      <c r="D1773" t="s">
        <v>2097</v>
      </c>
      <c r="E1773" s="3">
        <v>2356.5</v>
      </c>
      <c r="F1773">
        <v>610</v>
      </c>
      <c r="G1773" s="2" t="s">
        <v>2098</v>
      </c>
      <c r="H1773" s="2" t="s">
        <v>2098</v>
      </c>
      <c r="I1773" s="2" t="s">
        <v>2098</v>
      </c>
      <c r="J1773" s="94">
        <f t="shared" si="34"/>
        <v>1484.595</v>
      </c>
      <c r="K1773" s="81">
        <f t="shared" si="33"/>
        <v>1767.375</v>
      </c>
      <c r="L1773" s="94">
        <f t="shared" si="31"/>
        <v>377.04</v>
      </c>
      <c r="M1773" s="89">
        <f t="shared" si="32"/>
        <v>659.82</v>
      </c>
      <c r="N1773" s="87">
        <f t="shared" si="35"/>
        <v>895.47</v>
      </c>
      <c r="O1773" s="69" t="s">
        <v>8187</v>
      </c>
    </row>
    <row r="1774" spans="1:15" x14ac:dyDescent="0.25">
      <c r="A1774">
        <v>190</v>
      </c>
      <c r="B1774">
        <v>520644</v>
      </c>
      <c r="C1774">
        <v>6</v>
      </c>
      <c r="D1774" t="s">
        <v>2099</v>
      </c>
      <c r="E1774" s="3">
        <v>1866</v>
      </c>
      <c r="F1774">
        <v>610</v>
      </c>
      <c r="G1774" s="2" t="s">
        <v>2100</v>
      </c>
      <c r="H1774" s="2" t="s">
        <v>2100</v>
      </c>
      <c r="I1774" s="2" t="s">
        <v>2100</v>
      </c>
      <c r="J1774" s="94">
        <f t="shared" si="34"/>
        <v>1175.58</v>
      </c>
      <c r="K1774" s="81">
        <f t="shared" si="33"/>
        <v>1399.5</v>
      </c>
      <c r="L1774" s="94">
        <f t="shared" si="31"/>
        <v>298.56</v>
      </c>
      <c r="M1774" s="89">
        <f t="shared" si="32"/>
        <v>522.48</v>
      </c>
      <c r="N1774" s="87">
        <f t="shared" si="35"/>
        <v>709.08</v>
      </c>
      <c r="O1774" s="69" t="s">
        <v>8187</v>
      </c>
    </row>
    <row r="1775" spans="1:15" x14ac:dyDescent="0.25">
      <c r="A1775">
        <v>190</v>
      </c>
      <c r="B1775">
        <v>520645</v>
      </c>
      <c r="C1775">
        <v>3</v>
      </c>
      <c r="D1775" t="s">
        <v>2101</v>
      </c>
      <c r="E1775" s="3">
        <v>1498.5</v>
      </c>
      <c r="F1775">
        <v>610</v>
      </c>
      <c r="G1775" s="2" t="s">
        <v>2102</v>
      </c>
      <c r="H1775" s="2" t="s">
        <v>2102</v>
      </c>
      <c r="I1775" s="2" t="s">
        <v>2102</v>
      </c>
      <c r="J1775" s="94">
        <f t="shared" si="34"/>
        <v>944.05499999999995</v>
      </c>
      <c r="K1775" s="81">
        <f t="shared" si="33"/>
        <v>1123.875</v>
      </c>
      <c r="L1775" s="94">
        <f t="shared" si="31"/>
        <v>239.76</v>
      </c>
      <c r="M1775" s="89">
        <f t="shared" si="32"/>
        <v>419.58000000000004</v>
      </c>
      <c r="N1775" s="87">
        <f t="shared" si="35"/>
        <v>569.42999999999995</v>
      </c>
      <c r="O1775" s="69" t="s">
        <v>8187</v>
      </c>
    </row>
    <row r="1776" spans="1:15" x14ac:dyDescent="0.25">
      <c r="A1776">
        <v>190</v>
      </c>
      <c r="B1776">
        <v>520646</v>
      </c>
      <c r="C1776">
        <v>1</v>
      </c>
      <c r="D1776" t="s">
        <v>2103</v>
      </c>
      <c r="E1776" s="3">
        <v>1866</v>
      </c>
      <c r="F1776">
        <v>610</v>
      </c>
      <c r="G1776" s="2" t="s">
        <v>2104</v>
      </c>
      <c r="H1776" s="2" t="s">
        <v>2104</v>
      </c>
      <c r="I1776" s="2" t="s">
        <v>2104</v>
      </c>
      <c r="J1776" s="94">
        <f t="shared" si="34"/>
        <v>1175.58</v>
      </c>
      <c r="K1776" s="81">
        <f t="shared" si="33"/>
        <v>1399.5</v>
      </c>
      <c r="L1776" s="94">
        <f t="shared" si="31"/>
        <v>298.56</v>
      </c>
      <c r="M1776" s="89">
        <f t="shared" si="32"/>
        <v>522.48</v>
      </c>
      <c r="N1776" s="87">
        <f t="shared" si="35"/>
        <v>709.08</v>
      </c>
      <c r="O1776" s="69" t="s">
        <v>8187</v>
      </c>
    </row>
    <row r="1777" spans="1:15" x14ac:dyDescent="0.25">
      <c r="A1777">
        <v>190</v>
      </c>
      <c r="B1777">
        <v>520648</v>
      </c>
      <c r="C1777">
        <v>7</v>
      </c>
      <c r="D1777" t="s">
        <v>2105</v>
      </c>
      <c r="E1777" s="3">
        <v>2356.5</v>
      </c>
      <c r="F1777">
        <v>610</v>
      </c>
      <c r="G1777" s="2" t="s">
        <v>2106</v>
      </c>
      <c r="H1777" s="2" t="s">
        <v>2106</v>
      </c>
      <c r="I1777" s="2" t="s">
        <v>2106</v>
      </c>
      <c r="J1777" s="94">
        <f t="shared" si="34"/>
        <v>1484.595</v>
      </c>
      <c r="K1777" s="81">
        <f t="shared" si="33"/>
        <v>1767.375</v>
      </c>
      <c r="L1777" s="94">
        <f t="shared" si="31"/>
        <v>377.04</v>
      </c>
      <c r="M1777" s="89">
        <f t="shared" si="32"/>
        <v>659.82</v>
      </c>
      <c r="N1777" s="87">
        <f t="shared" si="35"/>
        <v>895.47</v>
      </c>
      <c r="O1777" s="69" t="s">
        <v>8187</v>
      </c>
    </row>
    <row r="1778" spans="1:15" x14ac:dyDescent="0.25">
      <c r="A1778">
        <v>190</v>
      </c>
      <c r="B1778">
        <v>520810</v>
      </c>
      <c r="C1778">
        <v>3</v>
      </c>
      <c r="D1778" t="s">
        <v>2107</v>
      </c>
      <c r="E1778" s="3">
        <v>2356.5</v>
      </c>
      <c r="F1778">
        <v>610</v>
      </c>
      <c r="G1778" s="2" t="s">
        <v>2108</v>
      </c>
      <c r="H1778" s="2" t="s">
        <v>2108</v>
      </c>
      <c r="I1778" s="2" t="s">
        <v>2108</v>
      </c>
      <c r="J1778" s="94">
        <f t="shared" si="34"/>
        <v>1484.595</v>
      </c>
      <c r="K1778" s="81">
        <f t="shared" si="33"/>
        <v>1767.375</v>
      </c>
      <c r="L1778" s="94">
        <f t="shared" si="31"/>
        <v>377.04</v>
      </c>
      <c r="M1778" s="89">
        <f t="shared" si="32"/>
        <v>659.82</v>
      </c>
      <c r="N1778" s="87">
        <f t="shared" si="35"/>
        <v>895.47</v>
      </c>
      <c r="O1778" s="69" t="s">
        <v>8187</v>
      </c>
    </row>
    <row r="1779" spans="1:15" x14ac:dyDescent="0.25">
      <c r="A1779">
        <v>190</v>
      </c>
      <c r="B1779">
        <v>520811</v>
      </c>
      <c r="C1779">
        <v>1</v>
      </c>
      <c r="D1779" t="s">
        <v>2109</v>
      </c>
      <c r="E1779" s="3">
        <v>1538</v>
      </c>
      <c r="F1779">
        <v>610</v>
      </c>
      <c r="G1779" s="2" t="s">
        <v>2110</v>
      </c>
      <c r="H1779" s="2" t="s">
        <v>2110</v>
      </c>
      <c r="I1779" s="2" t="s">
        <v>2110</v>
      </c>
      <c r="J1779" s="94">
        <f t="shared" si="34"/>
        <v>968.94</v>
      </c>
      <c r="K1779" s="81">
        <f t="shared" si="33"/>
        <v>1153.5</v>
      </c>
      <c r="L1779" s="94">
        <f t="shared" si="31"/>
        <v>246.08</v>
      </c>
      <c r="M1779" s="89">
        <f t="shared" si="32"/>
        <v>430.64000000000004</v>
      </c>
      <c r="N1779" s="87">
        <f t="shared" si="35"/>
        <v>584.44000000000005</v>
      </c>
      <c r="O1779" s="69" t="s">
        <v>8187</v>
      </c>
    </row>
    <row r="1780" spans="1:15" x14ac:dyDescent="0.25">
      <c r="A1780">
        <v>190</v>
      </c>
      <c r="B1780">
        <v>520812</v>
      </c>
      <c r="C1780">
        <v>9</v>
      </c>
      <c r="D1780" t="s">
        <v>2111</v>
      </c>
      <c r="E1780" s="3">
        <v>1866</v>
      </c>
      <c r="F1780">
        <v>610</v>
      </c>
      <c r="G1780" s="2" t="s">
        <v>2112</v>
      </c>
      <c r="H1780" s="2" t="s">
        <v>2112</v>
      </c>
      <c r="I1780" s="2" t="s">
        <v>2112</v>
      </c>
      <c r="J1780" s="94">
        <f t="shared" si="34"/>
        <v>1175.58</v>
      </c>
      <c r="K1780" s="81">
        <f t="shared" si="33"/>
        <v>1399.5</v>
      </c>
      <c r="L1780" s="94">
        <f t="shared" si="31"/>
        <v>298.56</v>
      </c>
      <c r="M1780" s="89">
        <f t="shared" si="32"/>
        <v>522.48</v>
      </c>
      <c r="N1780" s="87">
        <f t="shared" si="35"/>
        <v>709.08</v>
      </c>
      <c r="O1780" s="69" t="s">
        <v>8187</v>
      </c>
    </row>
    <row r="1781" spans="1:15" x14ac:dyDescent="0.25">
      <c r="A1781">
        <v>190</v>
      </c>
      <c r="B1781">
        <v>520876</v>
      </c>
      <c r="C1781">
        <v>4</v>
      </c>
      <c r="D1781" t="s">
        <v>2113</v>
      </c>
      <c r="E1781" s="3">
        <v>2356.5</v>
      </c>
      <c r="F1781">
        <v>610</v>
      </c>
      <c r="G1781" s="2" t="s">
        <v>2114</v>
      </c>
      <c r="H1781" s="2" t="s">
        <v>2114</v>
      </c>
      <c r="I1781" s="2" t="s">
        <v>2114</v>
      </c>
      <c r="J1781" s="94">
        <f t="shared" si="34"/>
        <v>1484.595</v>
      </c>
      <c r="K1781" s="81">
        <f t="shared" si="33"/>
        <v>1767.375</v>
      </c>
      <c r="L1781" s="94">
        <f t="shared" si="31"/>
        <v>377.04</v>
      </c>
      <c r="M1781" s="89">
        <f t="shared" si="32"/>
        <v>659.82</v>
      </c>
      <c r="N1781" s="87">
        <f t="shared" si="35"/>
        <v>895.47</v>
      </c>
      <c r="O1781" s="69" t="s">
        <v>8187</v>
      </c>
    </row>
    <row r="1782" spans="1:15" x14ac:dyDescent="0.25">
      <c r="A1782">
        <v>190</v>
      </c>
      <c r="B1782">
        <v>520877</v>
      </c>
      <c r="C1782">
        <v>2</v>
      </c>
      <c r="D1782" t="s">
        <v>2115</v>
      </c>
      <c r="E1782" s="3">
        <v>1538</v>
      </c>
      <c r="F1782">
        <v>610</v>
      </c>
      <c r="G1782" s="2" t="s">
        <v>2116</v>
      </c>
      <c r="H1782" s="2" t="s">
        <v>2116</v>
      </c>
      <c r="I1782" s="2" t="s">
        <v>2116</v>
      </c>
      <c r="J1782" s="94">
        <f t="shared" si="34"/>
        <v>968.94</v>
      </c>
      <c r="K1782" s="81">
        <f t="shared" si="33"/>
        <v>1153.5</v>
      </c>
      <c r="L1782" s="94">
        <f t="shared" si="31"/>
        <v>246.08</v>
      </c>
      <c r="M1782" s="89">
        <f t="shared" si="32"/>
        <v>430.64000000000004</v>
      </c>
      <c r="N1782" s="87">
        <f t="shared" si="35"/>
        <v>584.44000000000005</v>
      </c>
      <c r="O1782" s="69" t="s">
        <v>8187</v>
      </c>
    </row>
    <row r="1783" spans="1:15" x14ac:dyDescent="0.25">
      <c r="A1783">
        <v>190</v>
      </c>
      <c r="B1783">
        <v>520878</v>
      </c>
      <c r="C1783">
        <v>0</v>
      </c>
      <c r="D1783" t="s">
        <v>2117</v>
      </c>
      <c r="E1783" s="3">
        <v>1866</v>
      </c>
      <c r="F1783">
        <v>610</v>
      </c>
      <c r="G1783" s="2" t="s">
        <v>2118</v>
      </c>
      <c r="H1783" s="2" t="s">
        <v>2118</v>
      </c>
      <c r="I1783" s="2" t="s">
        <v>2118</v>
      </c>
      <c r="J1783" s="94">
        <f t="shared" si="34"/>
        <v>1175.58</v>
      </c>
      <c r="K1783" s="81">
        <f t="shared" si="33"/>
        <v>1399.5</v>
      </c>
      <c r="L1783" s="94">
        <f t="shared" si="31"/>
        <v>298.56</v>
      </c>
      <c r="M1783" s="89">
        <f t="shared" si="32"/>
        <v>522.48</v>
      </c>
      <c r="N1783" s="87">
        <f t="shared" si="35"/>
        <v>709.08</v>
      </c>
      <c r="O1783" s="69" t="s">
        <v>8187</v>
      </c>
    </row>
    <row r="1784" spans="1:15" x14ac:dyDescent="0.25">
      <c r="A1784">
        <v>190</v>
      </c>
      <c r="B1784">
        <v>520880</v>
      </c>
      <c r="C1784">
        <v>6</v>
      </c>
      <c r="D1784" t="s">
        <v>2119</v>
      </c>
      <c r="E1784" s="3">
        <v>1538</v>
      </c>
      <c r="F1784">
        <v>610</v>
      </c>
      <c r="G1784" s="2" t="s">
        <v>2120</v>
      </c>
      <c r="H1784" s="2" t="s">
        <v>2120</v>
      </c>
      <c r="I1784" s="2" t="s">
        <v>2120</v>
      </c>
      <c r="J1784" s="94">
        <f t="shared" si="34"/>
        <v>968.94</v>
      </c>
      <c r="K1784" s="81">
        <f t="shared" si="33"/>
        <v>1153.5</v>
      </c>
      <c r="L1784" s="94">
        <f t="shared" si="31"/>
        <v>246.08</v>
      </c>
      <c r="M1784" s="89">
        <f t="shared" si="32"/>
        <v>430.64000000000004</v>
      </c>
      <c r="N1784" s="87">
        <f t="shared" si="35"/>
        <v>584.44000000000005</v>
      </c>
      <c r="O1784" s="69" t="s">
        <v>8187</v>
      </c>
    </row>
    <row r="1785" spans="1:15" x14ac:dyDescent="0.25">
      <c r="A1785">
        <v>190</v>
      </c>
      <c r="B1785">
        <v>520885</v>
      </c>
      <c r="C1785">
        <v>5</v>
      </c>
      <c r="D1785" t="s">
        <v>2121</v>
      </c>
      <c r="E1785" s="3">
        <v>2356.5</v>
      </c>
      <c r="F1785">
        <v>610</v>
      </c>
      <c r="G1785" s="2" t="s">
        <v>2122</v>
      </c>
      <c r="H1785" s="2" t="s">
        <v>2122</v>
      </c>
      <c r="I1785" s="2" t="s">
        <v>2122</v>
      </c>
      <c r="J1785" s="94">
        <f t="shared" si="34"/>
        <v>1484.595</v>
      </c>
      <c r="K1785" s="81">
        <f t="shared" si="33"/>
        <v>1767.375</v>
      </c>
      <c r="L1785" s="94">
        <f t="shared" si="31"/>
        <v>377.04</v>
      </c>
      <c r="M1785" s="89">
        <f t="shared" si="32"/>
        <v>659.82</v>
      </c>
      <c r="N1785" s="87">
        <f t="shared" si="35"/>
        <v>895.47</v>
      </c>
      <c r="O1785" s="69" t="s">
        <v>8187</v>
      </c>
    </row>
    <row r="1786" spans="1:15" x14ac:dyDescent="0.25">
      <c r="A1786">
        <v>190</v>
      </c>
      <c r="B1786">
        <v>520886</v>
      </c>
      <c r="C1786">
        <v>3</v>
      </c>
      <c r="D1786" t="s">
        <v>2123</v>
      </c>
      <c r="E1786" s="3">
        <v>1866</v>
      </c>
      <c r="F1786">
        <v>610</v>
      </c>
      <c r="G1786" s="2" t="s">
        <v>2124</v>
      </c>
      <c r="H1786" s="2" t="s">
        <v>2124</v>
      </c>
      <c r="I1786" s="2" t="s">
        <v>2124</v>
      </c>
      <c r="J1786" s="94">
        <f t="shared" si="34"/>
        <v>1175.58</v>
      </c>
      <c r="K1786" s="81">
        <f t="shared" si="33"/>
        <v>1399.5</v>
      </c>
      <c r="L1786" s="94">
        <f t="shared" si="31"/>
        <v>298.56</v>
      </c>
      <c r="M1786" s="89">
        <f t="shared" si="32"/>
        <v>522.48</v>
      </c>
      <c r="N1786" s="87">
        <f t="shared" si="35"/>
        <v>709.08</v>
      </c>
      <c r="O1786" s="69" t="s">
        <v>8187</v>
      </c>
    </row>
    <row r="1787" spans="1:15" x14ac:dyDescent="0.25">
      <c r="A1787">
        <v>190</v>
      </c>
      <c r="B1787">
        <v>520910</v>
      </c>
      <c r="C1787">
        <v>1</v>
      </c>
      <c r="D1787" t="s">
        <v>2125</v>
      </c>
      <c r="E1787" s="3">
        <v>2356.5</v>
      </c>
      <c r="F1787">
        <v>610</v>
      </c>
      <c r="G1787" s="2" t="s">
        <v>2126</v>
      </c>
      <c r="H1787" s="2" t="s">
        <v>2126</v>
      </c>
      <c r="I1787" s="2" t="s">
        <v>2126</v>
      </c>
      <c r="J1787" s="94">
        <f t="shared" si="34"/>
        <v>1484.595</v>
      </c>
      <c r="K1787" s="81">
        <f t="shared" si="33"/>
        <v>1767.375</v>
      </c>
      <c r="L1787" s="94">
        <f t="shared" si="31"/>
        <v>377.04</v>
      </c>
      <c r="M1787" s="89">
        <f t="shared" si="32"/>
        <v>659.82</v>
      </c>
      <c r="N1787" s="87">
        <f t="shared" si="35"/>
        <v>895.47</v>
      </c>
      <c r="O1787" s="69" t="s">
        <v>8187</v>
      </c>
    </row>
    <row r="1788" spans="1:15" x14ac:dyDescent="0.25">
      <c r="A1788">
        <v>190</v>
      </c>
      <c r="B1788">
        <v>520911</v>
      </c>
      <c r="C1788">
        <v>9</v>
      </c>
      <c r="D1788" t="s">
        <v>2127</v>
      </c>
      <c r="E1788" s="3">
        <v>1538</v>
      </c>
      <c r="F1788">
        <v>610</v>
      </c>
      <c r="G1788" s="2" t="s">
        <v>2128</v>
      </c>
      <c r="H1788" s="2" t="s">
        <v>2128</v>
      </c>
      <c r="I1788" s="2" t="s">
        <v>2128</v>
      </c>
      <c r="J1788" s="94">
        <f t="shared" si="34"/>
        <v>968.94</v>
      </c>
      <c r="K1788" s="81">
        <f t="shared" si="33"/>
        <v>1153.5</v>
      </c>
      <c r="L1788" s="94">
        <f t="shared" si="31"/>
        <v>246.08</v>
      </c>
      <c r="M1788" s="89">
        <f t="shared" si="32"/>
        <v>430.64000000000004</v>
      </c>
      <c r="N1788" s="87">
        <f t="shared" si="35"/>
        <v>584.44000000000005</v>
      </c>
      <c r="O1788" s="69" t="s">
        <v>8187</v>
      </c>
    </row>
    <row r="1789" spans="1:15" x14ac:dyDescent="0.25">
      <c r="A1789">
        <v>190</v>
      </c>
      <c r="B1789">
        <v>520912</v>
      </c>
      <c r="C1789">
        <v>7</v>
      </c>
      <c r="D1789" t="s">
        <v>2129</v>
      </c>
      <c r="E1789" s="3">
        <v>1866</v>
      </c>
      <c r="F1789">
        <v>610</v>
      </c>
      <c r="G1789" s="2" t="s">
        <v>2130</v>
      </c>
      <c r="H1789" s="2" t="s">
        <v>2130</v>
      </c>
      <c r="I1789" s="2" t="s">
        <v>2130</v>
      </c>
      <c r="J1789" s="94">
        <f t="shared" si="34"/>
        <v>1175.58</v>
      </c>
      <c r="K1789" s="81">
        <f t="shared" si="33"/>
        <v>1399.5</v>
      </c>
      <c r="L1789" s="94">
        <f t="shared" si="31"/>
        <v>298.56</v>
      </c>
      <c r="M1789" s="89">
        <f t="shared" si="32"/>
        <v>522.48</v>
      </c>
      <c r="N1789" s="87">
        <f t="shared" si="35"/>
        <v>709.08</v>
      </c>
      <c r="O1789" s="69" t="s">
        <v>8187</v>
      </c>
    </row>
    <row r="1790" spans="1:15" x14ac:dyDescent="0.25">
      <c r="A1790">
        <v>190</v>
      </c>
      <c r="B1790">
        <v>520915</v>
      </c>
      <c r="C1790">
        <v>0</v>
      </c>
      <c r="D1790" t="s">
        <v>2131</v>
      </c>
      <c r="E1790" s="3">
        <v>1538</v>
      </c>
      <c r="F1790">
        <v>610</v>
      </c>
      <c r="G1790" s="2" t="s">
        <v>2116</v>
      </c>
      <c r="H1790" s="2" t="s">
        <v>2116</v>
      </c>
      <c r="I1790" s="2" t="s">
        <v>2116</v>
      </c>
      <c r="J1790" s="94">
        <f t="shared" si="34"/>
        <v>968.94</v>
      </c>
      <c r="K1790" s="81">
        <f t="shared" si="33"/>
        <v>1153.5</v>
      </c>
      <c r="L1790" s="94">
        <f t="shared" si="31"/>
        <v>246.08</v>
      </c>
      <c r="M1790" s="89">
        <f t="shared" si="32"/>
        <v>430.64000000000004</v>
      </c>
      <c r="N1790" s="87">
        <f t="shared" si="35"/>
        <v>584.44000000000005</v>
      </c>
      <c r="O1790" s="69" t="s">
        <v>8187</v>
      </c>
    </row>
    <row r="1791" spans="1:15" x14ac:dyDescent="0.25">
      <c r="A1791">
        <v>190</v>
      </c>
      <c r="B1791">
        <v>520920</v>
      </c>
      <c r="C1791">
        <v>0</v>
      </c>
      <c r="D1791" t="s">
        <v>2132</v>
      </c>
      <c r="E1791" s="3">
        <v>1538</v>
      </c>
      <c r="F1791">
        <v>610</v>
      </c>
      <c r="G1791" s="2" t="s">
        <v>2133</v>
      </c>
      <c r="H1791" s="2" t="s">
        <v>2133</v>
      </c>
      <c r="I1791" s="2" t="s">
        <v>2133</v>
      </c>
      <c r="J1791" s="94">
        <f t="shared" si="34"/>
        <v>968.94</v>
      </c>
      <c r="K1791" s="81">
        <f t="shared" si="33"/>
        <v>1153.5</v>
      </c>
      <c r="L1791" s="94">
        <f t="shared" si="31"/>
        <v>246.08</v>
      </c>
      <c r="M1791" s="89">
        <f t="shared" si="32"/>
        <v>430.64000000000004</v>
      </c>
      <c r="N1791" s="87">
        <f t="shared" si="35"/>
        <v>584.44000000000005</v>
      </c>
      <c r="O1791" s="69" t="s">
        <v>8187</v>
      </c>
    </row>
    <row r="1792" spans="1:15" x14ac:dyDescent="0.25">
      <c r="A1792">
        <v>190</v>
      </c>
      <c r="B1792">
        <v>520922</v>
      </c>
      <c r="C1792">
        <v>6</v>
      </c>
      <c r="D1792" t="s">
        <v>2134</v>
      </c>
      <c r="E1792" s="3">
        <v>1538</v>
      </c>
      <c r="F1792">
        <v>610</v>
      </c>
      <c r="G1792" s="2" t="s">
        <v>2135</v>
      </c>
      <c r="H1792" s="2" t="s">
        <v>2135</v>
      </c>
      <c r="I1792" s="2" t="s">
        <v>2135</v>
      </c>
      <c r="J1792" s="94">
        <f t="shared" si="34"/>
        <v>968.94</v>
      </c>
      <c r="K1792" s="81">
        <f t="shared" si="33"/>
        <v>1153.5</v>
      </c>
      <c r="L1792" s="94">
        <f t="shared" si="31"/>
        <v>246.08</v>
      </c>
      <c r="M1792" s="89">
        <f t="shared" si="32"/>
        <v>430.64000000000004</v>
      </c>
      <c r="N1792" s="87">
        <f t="shared" si="35"/>
        <v>584.44000000000005</v>
      </c>
      <c r="O1792" s="69" t="s">
        <v>8187</v>
      </c>
    </row>
    <row r="1793" spans="1:17" x14ac:dyDescent="0.25">
      <c r="A1793">
        <v>190</v>
      </c>
      <c r="B1793">
        <v>520923</v>
      </c>
      <c r="C1793">
        <v>4</v>
      </c>
      <c r="D1793" t="s">
        <v>2136</v>
      </c>
      <c r="E1793" s="3">
        <v>2356.5</v>
      </c>
      <c r="F1793">
        <v>610</v>
      </c>
      <c r="G1793" s="2" t="s">
        <v>2137</v>
      </c>
      <c r="H1793" s="2" t="s">
        <v>2137</v>
      </c>
      <c r="I1793" s="2" t="s">
        <v>2137</v>
      </c>
      <c r="J1793" s="94">
        <f t="shared" si="34"/>
        <v>1484.595</v>
      </c>
      <c r="K1793" s="81">
        <f t="shared" si="33"/>
        <v>1767.375</v>
      </c>
      <c r="L1793" s="94">
        <f t="shared" si="31"/>
        <v>377.04</v>
      </c>
      <c r="M1793" s="89">
        <f t="shared" si="32"/>
        <v>659.82</v>
      </c>
      <c r="N1793" s="87">
        <f t="shared" si="35"/>
        <v>895.47</v>
      </c>
      <c r="O1793" s="69" t="s">
        <v>8187</v>
      </c>
    </row>
    <row r="1794" spans="1:17" x14ac:dyDescent="0.25">
      <c r="A1794">
        <v>190</v>
      </c>
      <c r="B1794">
        <v>520924</v>
      </c>
      <c r="C1794">
        <v>2</v>
      </c>
      <c r="D1794" t="s">
        <v>2138</v>
      </c>
      <c r="E1794" s="3">
        <v>1866</v>
      </c>
      <c r="F1794">
        <v>610</v>
      </c>
      <c r="G1794" s="2" t="s">
        <v>2139</v>
      </c>
      <c r="H1794" s="2" t="s">
        <v>2139</v>
      </c>
      <c r="I1794" s="2" t="s">
        <v>2139</v>
      </c>
      <c r="J1794" s="94">
        <f t="shared" si="34"/>
        <v>1175.58</v>
      </c>
      <c r="K1794" s="81">
        <f t="shared" si="33"/>
        <v>1399.5</v>
      </c>
      <c r="L1794" s="94">
        <f t="shared" si="31"/>
        <v>298.56</v>
      </c>
      <c r="M1794" s="89">
        <f t="shared" si="32"/>
        <v>522.48</v>
      </c>
      <c r="N1794" s="87">
        <f t="shared" si="35"/>
        <v>709.08</v>
      </c>
      <c r="O1794" s="69" t="s">
        <v>8187</v>
      </c>
    </row>
    <row r="1795" spans="1:17" x14ac:dyDescent="0.25">
      <c r="A1795">
        <v>190</v>
      </c>
      <c r="B1795">
        <v>521000</v>
      </c>
      <c r="C1795">
        <v>0</v>
      </c>
      <c r="D1795" t="s">
        <v>2140</v>
      </c>
      <c r="E1795" s="3">
        <v>1538</v>
      </c>
      <c r="F1795">
        <v>610</v>
      </c>
      <c r="G1795" s="2" t="s">
        <v>2049</v>
      </c>
      <c r="H1795" s="2" t="s">
        <v>2049</v>
      </c>
      <c r="I1795" s="2" t="s">
        <v>2049</v>
      </c>
      <c r="J1795" s="94">
        <f t="shared" si="34"/>
        <v>968.94</v>
      </c>
      <c r="K1795" s="81">
        <f t="shared" si="33"/>
        <v>1153.5</v>
      </c>
      <c r="L1795" s="94">
        <f t="shared" si="31"/>
        <v>246.08</v>
      </c>
      <c r="M1795" s="89">
        <f t="shared" si="32"/>
        <v>430.64000000000004</v>
      </c>
      <c r="N1795" s="87">
        <f t="shared" si="35"/>
        <v>584.44000000000005</v>
      </c>
      <c r="O1795" s="69" t="s">
        <v>8187</v>
      </c>
    </row>
    <row r="1796" spans="1:17" x14ac:dyDescent="0.25">
      <c r="A1796">
        <v>190</v>
      </c>
      <c r="B1796">
        <v>521005</v>
      </c>
      <c r="C1796">
        <v>9</v>
      </c>
      <c r="D1796" t="s">
        <v>2141</v>
      </c>
      <c r="E1796" s="3">
        <v>2356.5</v>
      </c>
      <c r="F1796">
        <v>610</v>
      </c>
      <c r="G1796" s="2" t="s">
        <v>2055</v>
      </c>
      <c r="H1796" s="2" t="s">
        <v>2055</v>
      </c>
      <c r="I1796" s="2" t="s">
        <v>2055</v>
      </c>
      <c r="J1796" s="94">
        <f t="shared" si="34"/>
        <v>1484.595</v>
      </c>
      <c r="K1796" s="81">
        <f t="shared" si="33"/>
        <v>1767.375</v>
      </c>
      <c r="L1796" s="94">
        <f t="shared" si="31"/>
        <v>377.04</v>
      </c>
      <c r="M1796" s="89">
        <f t="shared" si="32"/>
        <v>659.82</v>
      </c>
      <c r="N1796" s="87">
        <f t="shared" si="35"/>
        <v>895.47</v>
      </c>
      <c r="O1796" s="69" t="s">
        <v>8187</v>
      </c>
    </row>
    <row r="1797" spans="1:17" x14ac:dyDescent="0.25">
      <c r="A1797">
        <v>190</v>
      </c>
      <c r="B1797">
        <v>521010</v>
      </c>
      <c r="C1797">
        <v>9</v>
      </c>
      <c r="D1797" t="s">
        <v>2142</v>
      </c>
      <c r="E1797" s="3">
        <v>1866</v>
      </c>
      <c r="F1797">
        <v>610</v>
      </c>
      <c r="G1797" s="2" t="s">
        <v>2051</v>
      </c>
      <c r="H1797" s="2" t="s">
        <v>2051</v>
      </c>
      <c r="I1797" s="2" t="s">
        <v>2051</v>
      </c>
      <c r="J1797" s="94">
        <f t="shared" si="34"/>
        <v>1175.58</v>
      </c>
      <c r="K1797" s="81">
        <f t="shared" si="33"/>
        <v>1399.5</v>
      </c>
      <c r="L1797" s="94">
        <f t="shared" si="31"/>
        <v>298.56</v>
      </c>
      <c r="M1797" s="89">
        <f t="shared" si="32"/>
        <v>522.48</v>
      </c>
      <c r="N1797" s="87">
        <f t="shared" si="35"/>
        <v>709.08</v>
      </c>
      <c r="O1797" s="69" t="s">
        <v>8187</v>
      </c>
    </row>
    <row r="1798" spans="1:17" x14ac:dyDescent="0.25">
      <c r="A1798">
        <v>190</v>
      </c>
      <c r="B1798">
        <v>850347</v>
      </c>
      <c r="C1798">
        <v>6</v>
      </c>
      <c r="D1798" t="s">
        <v>2143</v>
      </c>
      <c r="E1798" s="3">
        <v>266.5</v>
      </c>
      <c r="F1798">
        <v>460</v>
      </c>
      <c r="G1798" s="2" t="s">
        <v>2144</v>
      </c>
      <c r="H1798" s="2" t="s">
        <v>2144</v>
      </c>
      <c r="I1798" s="2" t="s">
        <v>2144</v>
      </c>
      <c r="J1798" s="96">
        <f t="shared" ref="J1798:J1802" si="36">0.54*E1798</f>
        <v>143.91</v>
      </c>
      <c r="K1798" s="81">
        <f t="shared" si="33"/>
        <v>199.875</v>
      </c>
      <c r="L1798" s="94">
        <f t="shared" si="31"/>
        <v>42.64</v>
      </c>
      <c r="M1798" s="89">
        <f t="shared" si="32"/>
        <v>74.62</v>
      </c>
      <c r="N1798" s="87">
        <f>0.33*E1798</f>
        <v>87.945000000000007</v>
      </c>
      <c r="O1798" s="69" t="s">
        <v>8216</v>
      </c>
    </row>
    <row r="1799" spans="1:17" x14ac:dyDescent="0.25">
      <c r="A1799">
        <v>190</v>
      </c>
      <c r="B1799">
        <v>850445</v>
      </c>
      <c r="C1799">
        <v>8</v>
      </c>
      <c r="D1799" t="s">
        <v>2145</v>
      </c>
      <c r="E1799" s="3">
        <v>266.5</v>
      </c>
      <c r="F1799">
        <v>460</v>
      </c>
      <c r="G1799" s="2" t="s">
        <v>2146</v>
      </c>
      <c r="H1799" s="2" t="s">
        <v>2146</v>
      </c>
      <c r="I1799" s="2" t="s">
        <v>2146</v>
      </c>
      <c r="J1799" s="96">
        <f t="shared" si="36"/>
        <v>143.91</v>
      </c>
      <c r="K1799" s="81">
        <f t="shared" si="33"/>
        <v>199.875</v>
      </c>
      <c r="L1799" s="94">
        <f t="shared" ref="L1799:L1824" si="37">0.16*E1799</f>
        <v>42.64</v>
      </c>
      <c r="M1799" s="89">
        <f t="shared" ref="M1799:M1824" si="38">0.28*E1799</f>
        <v>74.62</v>
      </c>
      <c r="N1799" s="87">
        <f>0.33*E1799</f>
        <v>87.945000000000007</v>
      </c>
      <c r="O1799" s="69" t="s">
        <v>8216</v>
      </c>
    </row>
    <row r="1800" spans="1:17" x14ac:dyDescent="0.25">
      <c r="A1800">
        <v>190</v>
      </c>
      <c r="B1800">
        <v>850490</v>
      </c>
      <c r="C1800">
        <v>4</v>
      </c>
      <c r="D1800" t="s">
        <v>2147</v>
      </c>
      <c r="E1800" s="3">
        <v>34</v>
      </c>
      <c r="F1800">
        <v>731</v>
      </c>
      <c r="G1800" s="2" t="s">
        <v>2148</v>
      </c>
      <c r="H1800" s="2" t="s">
        <v>2148</v>
      </c>
      <c r="I1800" s="2" t="s">
        <v>2148</v>
      </c>
      <c r="J1800" s="96">
        <f t="shared" si="36"/>
        <v>18.36</v>
      </c>
      <c r="K1800" s="81">
        <f t="shared" ref="K1800:K1813" si="39">0.75*E1800</f>
        <v>25.5</v>
      </c>
      <c r="L1800" s="94">
        <f t="shared" si="37"/>
        <v>5.44</v>
      </c>
      <c r="M1800" s="89">
        <f t="shared" si="38"/>
        <v>9.5200000000000014</v>
      </c>
      <c r="N1800" s="87">
        <f t="shared" ref="N1800:N1802" si="40">0.33*E1800</f>
        <v>11.22</v>
      </c>
      <c r="O1800" s="69" t="s">
        <v>8219</v>
      </c>
    </row>
    <row r="1801" spans="1:17" x14ac:dyDescent="0.25">
      <c r="A1801">
        <v>190</v>
      </c>
      <c r="B1801">
        <v>850491</v>
      </c>
      <c r="C1801">
        <v>2</v>
      </c>
      <c r="D1801" t="s">
        <v>2149</v>
      </c>
      <c r="E1801" s="3">
        <v>30</v>
      </c>
      <c r="F1801">
        <v>731</v>
      </c>
      <c r="G1801" s="2" t="s">
        <v>2150</v>
      </c>
      <c r="H1801" s="2" t="s">
        <v>2150</v>
      </c>
      <c r="I1801" s="2" t="s">
        <v>2150</v>
      </c>
      <c r="J1801" s="96">
        <f t="shared" si="36"/>
        <v>16.200000000000003</v>
      </c>
      <c r="K1801" s="81">
        <f t="shared" si="39"/>
        <v>22.5</v>
      </c>
      <c r="L1801" s="94">
        <f t="shared" si="37"/>
        <v>4.8</v>
      </c>
      <c r="M1801" s="89">
        <f t="shared" si="38"/>
        <v>8.4</v>
      </c>
      <c r="N1801" s="87">
        <f t="shared" si="40"/>
        <v>9.9</v>
      </c>
      <c r="O1801" s="69" t="s">
        <v>8219</v>
      </c>
    </row>
    <row r="1802" spans="1:17" x14ac:dyDescent="0.25">
      <c r="A1802">
        <v>190</v>
      </c>
      <c r="B1802">
        <v>850492</v>
      </c>
      <c r="C1802">
        <v>0</v>
      </c>
      <c r="D1802" t="s">
        <v>2151</v>
      </c>
      <c r="E1802" s="3">
        <v>266.5</v>
      </c>
      <c r="F1802">
        <v>731</v>
      </c>
      <c r="G1802" s="2" t="s">
        <v>2152</v>
      </c>
      <c r="H1802" s="2" t="s">
        <v>2152</v>
      </c>
      <c r="I1802" s="2" t="s">
        <v>2152</v>
      </c>
      <c r="J1802" s="96">
        <f t="shared" si="36"/>
        <v>143.91</v>
      </c>
      <c r="K1802" s="81">
        <f t="shared" si="39"/>
        <v>199.875</v>
      </c>
      <c r="L1802" s="94">
        <f t="shared" si="37"/>
        <v>42.64</v>
      </c>
      <c r="M1802" s="89">
        <f t="shared" si="38"/>
        <v>74.62</v>
      </c>
      <c r="N1802" s="87">
        <f t="shared" si="40"/>
        <v>87.945000000000007</v>
      </c>
      <c r="O1802" s="69" t="s">
        <v>8219</v>
      </c>
    </row>
    <row r="1803" spans="1:17" x14ac:dyDescent="0.25">
      <c r="A1803">
        <v>190</v>
      </c>
      <c r="B1803">
        <v>850493</v>
      </c>
      <c r="C1803">
        <v>8</v>
      </c>
      <c r="D1803" t="s">
        <v>2153</v>
      </c>
      <c r="E1803" s="3">
        <v>34</v>
      </c>
      <c r="F1803">
        <v>976</v>
      </c>
      <c r="G1803" s="2" t="s">
        <v>2154</v>
      </c>
      <c r="H1803" s="2" t="s">
        <v>2154</v>
      </c>
      <c r="I1803" s="2" t="s">
        <v>2154</v>
      </c>
      <c r="J1803" s="96">
        <f t="shared" ref="J1803:J1804" si="41">0.32*E1803</f>
        <v>10.88</v>
      </c>
      <c r="K1803" s="81">
        <f t="shared" si="39"/>
        <v>25.5</v>
      </c>
      <c r="L1803" s="94">
        <f t="shared" si="37"/>
        <v>5.44</v>
      </c>
      <c r="M1803" s="89">
        <f t="shared" si="38"/>
        <v>9.5200000000000014</v>
      </c>
      <c r="N1803" s="87">
        <f t="shared" ref="N1803:N1804" si="42">0.35*E1803</f>
        <v>11.899999999999999</v>
      </c>
      <c r="O1803" s="90">
        <f>0.23*E1803</f>
        <v>7.82</v>
      </c>
      <c r="Q1803" t="s">
        <v>8215</v>
      </c>
    </row>
    <row r="1804" spans="1:17" x14ac:dyDescent="0.25">
      <c r="A1804">
        <v>190</v>
      </c>
      <c r="B1804">
        <v>850494</v>
      </c>
      <c r="C1804">
        <v>6</v>
      </c>
      <c r="D1804" t="s">
        <v>2155</v>
      </c>
      <c r="E1804" s="3">
        <v>34</v>
      </c>
      <c r="F1804">
        <v>976</v>
      </c>
      <c r="G1804" s="2" t="s">
        <v>2156</v>
      </c>
      <c r="H1804" s="2" t="s">
        <v>2156</v>
      </c>
      <c r="I1804" s="2" t="s">
        <v>2156</v>
      </c>
      <c r="J1804" s="96">
        <f t="shared" si="41"/>
        <v>10.88</v>
      </c>
      <c r="K1804" s="81">
        <f t="shared" si="39"/>
        <v>25.5</v>
      </c>
      <c r="L1804" s="94">
        <f t="shared" si="37"/>
        <v>5.44</v>
      </c>
      <c r="M1804" s="89">
        <f t="shared" si="38"/>
        <v>9.5200000000000014</v>
      </c>
      <c r="N1804" s="87">
        <f t="shared" si="42"/>
        <v>11.899999999999999</v>
      </c>
      <c r="O1804" s="90">
        <f>0.23*E1804</f>
        <v>7.82</v>
      </c>
    </row>
    <row r="1805" spans="1:17" x14ac:dyDescent="0.25">
      <c r="A1805">
        <v>190</v>
      </c>
      <c r="B1805">
        <v>852303</v>
      </c>
      <c r="C1805">
        <v>7</v>
      </c>
      <c r="D1805" t="s">
        <v>2157</v>
      </c>
      <c r="E1805" s="3">
        <v>38.5</v>
      </c>
      <c r="F1805">
        <v>460</v>
      </c>
      <c r="G1805" s="2" t="s">
        <v>2158</v>
      </c>
      <c r="H1805" s="2" t="s">
        <v>2158</v>
      </c>
      <c r="I1805" s="2" t="s">
        <v>2158</v>
      </c>
      <c r="J1805" s="96">
        <f>0.54*E1805</f>
        <v>20.790000000000003</v>
      </c>
      <c r="K1805" s="81">
        <f t="shared" si="39"/>
        <v>28.875</v>
      </c>
      <c r="L1805" s="94">
        <f t="shared" si="37"/>
        <v>6.16</v>
      </c>
      <c r="M1805" s="89">
        <f t="shared" si="38"/>
        <v>10.780000000000001</v>
      </c>
      <c r="N1805" s="87">
        <f>0.33*E1805</f>
        <v>12.705</v>
      </c>
      <c r="O1805" s="69" t="s">
        <v>8216</v>
      </c>
    </row>
    <row r="1806" spans="1:17" x14ac:dyDescent="0.25">
      <c r="A1806">
        <v>190</v>
      </c>
      <c r="B1806">
        <v>852328</v>
      </c>
      <c r="C1806">
        <v>4</v>
      </c>
      <c r="D1806" t="s">
        <v>2159</v>
      </c>
      <c r="E1806" s="3">
        <v>38</v>
      </c>
      <c r="F1806">
        <v>960</v>
      </c>
      <c r="G1806" s="2" t="s">
        <v>2160</v>
      </c>
      <c r="H1806" s="2" t="s">
        <v>2160</v>
      </c>
      <c r="I1806" s="2" t="s">
        <v>2160</v>
      </c>
      <c r="J1806" s="96">
        <f t="shared" ref="J1806" si="43">0.32*E1806</f>
        <v>12.16</v>
      </c>
      <c r="K1806" s="81">
        <f>0.5*E1806</f>
        <v>19</v>
      </c>
      <c r="L1806" s="94">
        <f t="shared" si="37"/>
        <v>6.08</v>
      </c>
      <c r="M1806" s="89">
        <f t="shared" si="38"/>
        <v>10.64</v>
      </c>
      <c r="N1806" s="87">
        <f>0.35*E1806</f>
        <v>13.299999999999999</v>
      </c>
      <c r="O1806" s="69" t="s">
        <v>8216</v>
      </c>
    </row>
    <row r="1807" spans="1:17" x14ac:dyDescent="0.25">
      <c r="A1807">
        <v>190</v>
      </c>
      <c r="B1807">
        <v>852333</v>
      </c>
      <c r="C1807">
        <v>4</v>
      </c>
      <c r="D1807" t="s">
        <v>2161</v>
      </c>
      <c r="E1807" s="3">
        <v>266.5</v>
      </c>
      <c r="F1807">
        <v>460</v>
      </c>
      <c r="G1807" s="2" t="s">
        <v>2162</v>
      </c>
      <c r="H1807" s="2" t="s">
        <v>2162</v>
      </c>
      <c r="I1807" s="2" t="s">
        <v>2162</v>
      </c>
      <c r="J1807" s="96">
        <f t="shared" ref="J1807:J1811" si="44">0.54*E1807</f>
        <v>143.91</v>
      </c>
      <c r="K1807" s="81">
        <f t="shared" si="39"/>
        <v>199.875</v>
      </c>
      <c r="L1807" s="94">
        <f t="shared" si="37"/>
        <v>42.64</v>
      </c>
      <c r="M1807" s="89">
        <f t="shared" si="38"/>
        <v>74.62</v>
      </c>
      <c r="N1807" s="87">
        <f t="shared" ref="N1807:N1811" si="45">0.33*E1807</f>
        <v>87.945000000000007</v>
      </c>
      <c r="O1807" s="69" t="s">
        <v>8216</v>
      </c>
    </row>
    <row r="1808" spans="1:17" x14ac:dyDescent="0.25">
      <c r="A1808">
        <v>190</v>
      </c>
      <c r="B1808">
        <v>852334</v>
      </c>
      <c r="C1808">
        <v>2</v>
      </c>
      <c r="D1808" t="s">
        <v>2163</v>
      </c>
      <c r="E1808" s="3">
        <v>293</v>
      </c>
      <c r="F1808">
        <v>460</v>
      </c>
      <c r="G1808" s="2" t="s">
        <v>2160</v>
      </c>
      <c r="H1808" s="2" t="s">
        <v>2160</v>
      </c>
      <c r="I1808" s="2" t="s">
        <v>2160</v>
      </c>
      <c r="J1808" s="96">
        <f t="shared" si="44"/>
        <v>158.22</v>
      </c>
      <c r="K1808" s="81">
        <f t="shared" si="39"/>
        <v>219.75</v>
      </c>
      <c r="L1808" s="94">
        <f t="shared" si="37"/>
        <v>46.88</v>
      </c>
      <c r="M1808" s="89">
        <f t="shared" si="38"/>
        <v>82.04</v>
      </c>
      <c r="N1808" s="87">
        <f t="shared" si="45"/>
        <v>96.69</v>
      </c>
      <c r="O1808" s="69" t="s">
        <v>8216</v>
      </c>
    </row>
    <row r="1809" spans="1:15" x14ac:dyDescent="0.25">
      <c r="A1809">
        <v>190</v>
      </c>
      <c r="B1809">
        <v>852369</v>
      </c>
      <c r="C1809">
        <v>8</v>
      </c>
      <c r="D1809" t="s">
        <v>2164</v>
      </c>
      <c r="E1809" s="3">
        <v>138</v>
      </c>
      <c r="F1809">
        <v>460</v>
      </c>
      <c r="G1809" s="2" t="s">
        <v>2165</v>
      </c>
      <c r="H1809" s="2" t="s">
        <v>2165</v>
      </c>
      <c r="I1809" s="2" t="s">
        <v>2165</v>
      </c>
      <c r="J1809" s="96">
        <f t="shared" si="44"/>
        <v>74.52000000000001</v>
      </c>
      <c r="K1809" s="81">
        <f t="shared" si="39"/>
        <v>103.5</v>
      </c>
      <c r="L1809" s="94">
        <f t="shared" si="37"/>
        <v>22.080000000000002</v>
      </c>
      <c r="M1809" s="89">
        <f t="shared" si="38"/>
        <v>38.64</v>
      </c>
      <c r="N1809" s="87">
        <f t="shared" si="45"/>
        <v>45.54</v>
      </c>
      <c r="O1809" s="69" t="s">
        <v>8216</v>
      </c>
    </row>
    <row r="1810" spans="1:15" x14ac:dyDescent="0.25">
      <c r="A1810">
        <v>190</v>
      </c>
      <c r="B1810">
        <v>890185</v>
      </c>
      <c r="C1810">
        <v>2</v>
      </c>
      <c r="D1810" t="s">
        <v>2166</v>
      </c>
      <c r="E1810" s="3">
        <v>1358.5</v>
      </c>
      <c r="F1810">
        <v>480</v>
      </c>
      <c r="G1810" s="2" t="s">
        <v>2167</v>
      </c>
      <c r="H1810" s="2" t="s">
        <v>2167</v>
      </c>
      <c r="I1810" s="2" t="s">
        <v>2167</v>
      </c>
      <c r="J1810" s="96">
        <f t="shared" si="44"/>
        <v>733.59</v>
      </c>
      <c r="K1810" s="81">
        <f t="shared" si="39"/>
        <v>1018.875</v>
      </c>
      <c r="L1810" s="94">
        <f t="shared" si="37"/>
        <v>217.36</v>
      </c>
      <c r="M1810" s="89">
        <f t="shared" si="38"/>
        <v>380.38000000000005</v>
      </c>
      <c r="N1810" s="87">
        <f t="shared" si="45"/>
        <v>448.30500000000001</v>
      </c>
      <c r="O1810" s="69" t="s">
        <v>8220</v>
      </c>
    </row>
    <row r="1811" spans="1:15" x14ac:dyDescent="0.25">
      <c r="A1811">
        <v>190</v>
      </c>
      <c r="B1811">
        <v>890255</v>
      </c>
      <c r="C1811">
        <v>3</v>
      </c>
      <c r="D1811" t="s">
        <v>2168</v>
      </c>
      <c r="E1811" s="3">
        <v>449</v>
      </c>
      <c r="F1811">
        <v>921</v>
      </c>
      <c r="G1811" s="2" t="s">
        <v>2169</v>
      </c>
      <c r="H1811" s="2" t="s">
        <v>2169</v>
      </c>
      <c r="I1811" s="2" t="s">
        <v>2169</v>
      </c>
      <c r="J1811" s="96">
        <f t="shared" si="44"/>
        <v>242.46</v>
      </c>
      <c r="K1811" s="81">
        <f t="shared" si="39"/>
        <v>336.75</v>
      </c>
      <c r="L1811" s="94">
        <f t="shared" si="37"/>
        <v>71.84</v>
      </c>
      <c r="M1811" s="89">
        <f t="shared" si="38"/>
        <v>125.72000000000001</v>
      </c>
      <c r="N1811" s="87">
        <f t="shared" si="45"/>
        <v>148.17000000000002</v>
      </c>
      <c r="O1811" s="69" t="s">
        <v>8221</v>
      </c>
    </row>
    <row r="1812" spans="1:15" x14ac:dyDescent="0.25">
      <c r="A1812">
        <v>190</v>
      </c>
      <c r="B1812">
        <v>890270</v>
      </c>
      <c r="C1812">
        <v>2</v>
      </c>
      <c r="D1812" t="s">
        <v>2170</v>
      </c>
      <c r="E1812" s="3">
        <v>52</v>
      </c>
      <c r="F1812">
        <v>960</v>
      </c>
      <c r="G1812" s="2" t="s">
        <v>2169</v>
      </c>
      <c r="H1812" s="2" t="s">
        <v>2169</v>
      </c>
      <c r="I1812" s="2" t="s">
        <v>2169</v>
      </c>
      <c r="J1812" s="96">
        <f t="shared" ref="J1812" si="46">0.32*E1812</f>
        <v>16.64</v>
      </c>
      <c r="K1812" s="81">
        <f>0.5*E1812</f>
        <v>26</v>
      </c>
      <c r="L1812" s="94">
        <f t="shared" si="37"/>
        <v>8.32</v>
      </c>
      <c r="M1812" s="89">
        <f t="shared" si="38"/>
        <v>14.560000000000002</v>
      </c>
      <c r="N1812" s="87">
        <f>0.33*E1812</f>
        <v>17.16</v>
      </c>
      <c r="O1812" s="90">
        <f>0.23*E1812</f>
        <v>11.96</v>
      </c>
    </row>
    <row r="1813" spans="1:15" x14ac:dyDescent="0.25">
      <c r="A1813">
        <v>190</v>
      </c>
      <c r="B1813">
        <v>890360</v>
      </c>
      <c r="C1813">
        <v>1</v>
      </c>
      <c r="D1813" t="s">
        <v>2171</v>
      </c>
      <c r="E1813" s="3">
        <v>962.5</v>
      </c>
      <c r="F1813">
        <v>921</v>
      </c>
      <c r="G1813" s="2" t="s">
        <v>2172</v>
      </c>
      <c r="H1813" s="2" t="s">
        <v>2172</v>
      </c>
      <c r="I1813" s="2" t="s">
        <v>2172</v>
      </c>
      <c r="J1813" s="96">
        <f>0.54*E1813</f>
        <v>519.75</v>
      </c>
      <c r="K1813" s="81">
        <f t="shared" si="39"/>
        <v>721.875</v>
      </c>
      <c r="L1813" s="94">
        <f t="shared" si="37"/>
        <v>154</v>
      </c>
      <c r="M1813" s="89">
        <f t="shared" si="38"/>
        <v>269.5</v>
      </c>
      <c r="N1813" s="87">
        <f>0.35*E1813</f>
        <v>336.875</v>
      </c>
      <c r="O1813" s="69" t="s">
        <v>8221</v>
      </c>
    </row>
    <row r="1814" spans="1:15" x14ac:dyDescent="0.25">
      <c r="A1814">
        <v>190</v>
      </c>
      <c r="B1814">
        <v>890363</v>
      </c>
      <c r="C1814">
        <v>5</v>
      </c>
      <c r="D1814" t="s">
        <v>2173</v>
      </c>
      <c r="E1814" s="3">
        <v>51</v>
      </c>
      <c r="F1814">
        <v>960</v>
      </c>
      <c r="G1814" s="2" t="s">
        <v>2172</v>
      </c>
      <c r="H1814" s="2" t="s">
        <v>2172</v>
      </c>
      <c r="I1814" s="2" t="s">
        <v>2172</v>
      </c>
      <c r="J1814" s="96">
        <f t="shared" ref="J1814:J1815" si="47">0.32*E1814</f>
        <v>16.32</v>
      </c>
      <c r="K1814" s="81">
        <f t="shared" ref="K1814:K1815" si="48">0.5*E1814</f>
        <v>25.5</v>
      </c>
      <c r="L1814" s="94">
        <f t="shared" si="37"/>
        <v>8.16</v>
      </c>
      <c r="M1814" s="89">
        <f t="shared" si="38"/>
        <v>14.280000000000001</v>
      </c>
      <c r="N1814" s="87">
        <f>0.33*E1814</f>
        <v>16.830000000000002</v>
      </c>
      <c r="O1814" s="90">
        <f t="shared" ref="O1814:O1815" si="49">0.23*E1814</f>
        <v>11.73</v>
      </c>
    </row>
    <row r="1815" spans="1:15" x14ac:dyDescent="0.25">
      <c r="A1815">
        <v>190</v>
      </c>
      <c r="B1815">
        <v>890364</v>
      </c>
      <c r="C1815">
        <v>3</v>
      </c>
      <c r="D1815" t="s">
        <v>2174</v>
      </c>
      <c r="E1815" s="3">
        <v>31</v>
      </c>
      <c r="F1815">
        <v>960</v>
      </c>
      <c r="G1815" s="2" t="s">
        <v>2175</v>
      </c>
      <c r="H1815" s="2" t="s">
        <v>2175</v>
      </c>
      <c r="I1815" s="2" t="s">
        <v>2175</v>
      </c>
      <c r="J1815" s="96">
        <f t="shared" si="47"/>
        <v>9.92</v>
      </c>
      <c r="K1815" s="81">
        <f t="shared" si="48"/>
        <v>15.5</v>
      </c>
      <c r="L1815" s="94">
        <f t="shared" si="37"/>
        <v>4.96</v>
      </c>
      <c r="M1815" s="89">
        <f t="shared" si="38"/>
        <v>8.6800000000000015</v>
      </c>
      <c r="N1815" s="87">
        <f>0.35*E1815</f>
        <v>10.85</v>
      </c>
      <c r="O1815" s="90">
        <f t="shared" si="49"/>
        <v>7.13</v>
      </c>
    </row>
    <row r="1816" spans="1:15" x14ac:dyDescent="0.25">
      <c r="A1816">
        <v>190</v>
      </c>
      <c r="B1816">
        <v>890365</v>
      </c>
      <c r="C1816">
        <v>0</v>
      </c>
      <c r="D1816" t="s">
        <v>2176</v>
      </c>
      <c r="E1816" s="3">
        <v>482</v>
      </c>
      <c r="F1816">
        <v>921</v>
      </c>
      <c r="G1816" s="2" t="s">
        <v>2175</v>
      </c>
      <c r="H1816" s="2" t="s">
        <v>2175</v>
      </c>
      <c r="I1816" s="2" t="s">
        <v>2175</v>
      </c>
      <c r="J1816" s="96">
        <f>0.54*E1816</f>
        <v>260.28000000000003</v>
      </c>
      <c r="K1816" s="81">
        <f t="shared" ref="K1816:K1817" si="50">0.75*E1816</f>
        <v>361.5</v>
      </c>
      <c r="L1816" s="94">
        <f t="shared" si="37"/>
        <v>77.12</v>
      </c>
      <c r="M1816" s="89">
        <f t="shared" si="38"/>
        <v>134.96</v>
      </c>
      <c r="N1816" s="87">
        <f t="shared" ref="N1816:N1817" si="51">0.33*E1816</f>
        <v>159.06</v>
      </c>
      <c r="O1816" s="69" t="s">
        <v>8221</v>
      </c>
    </row>
    <row r="1817" spans="1:15" x14ac:dyDescent="0.25">
      <c r="A1817">
        <v>190</v>
      </c>
      <c r="B1817">
        <v>890370</v>
      </c>
      <c r="C1817">
        <v>0</v>
      </c>
      <c r="D1817" t="s">
        <v>2177</v>
      </c>
      <c r="E1817" s="3">
        <v>482</v>
      </c>
      <c r="F1817">
        <v>921</v>
      </c>
      <c r="G1817" s="2" t="s">
        <v>2175</v>
      </c>
      <c r="H1817" s="2" t="s">
        <v>2175</v>
      </c>
      <c r="I1817" s="2" t="s">
        <v>2175</v>
      </c>
      <c r="J1817" s="96">
        <f>0.54*E1817</f>
        <v>260.28000000000003</v>
      </c>
      <c r="K1817" s="81">
        <f t="shared" si="50"/>
        <v>361.5</v>
      </c>
      <c r="L1817" s="94">
        <f t="shared" si="37"/>
        <v>77.12</v>
      </c>
      <c r="M1817" s="89">
        <f t="shared" si="38"/>
        <v>134.96</v>
      </c>
      <c r="N1817" s="87">
        <f t="shared" si="51"/>
        <v>159.06</v>
      </c>
      <c r="O1817" s="69" t="s">
        <v>8221</v>
      </c>
    </row>
    <row r="1818" spans="1:15" x14ac:dyDescent="0.25">
      <c r="A1818">
        <v>190</v>
      </c>
      <c r="B1818">
        <v>890371</v>
      </c>
      <c r="C1818">
        <v>8</v>
      </c>
      <c r="D1818" t="s">
        <v>2178</v>
      </c>
      <c r="E1818" s="3">
        <v>31</v>
      </c>
      <c r="F1818">
        <v>960</v>
      </c>
      <c r="G1818" s="2" t="s">
        <v>2175</v>
      </c>
      <c r="H1818" s="2" t="s">
        <v>2175</v>
      </c>
      <c r="I1818" s="2" t="s">
        <v>2175</v>
      </c>
      <c r="J1818" s="96">
        <f t="shared" ref="J1818" si="52">0.32*E1818</f>
        <v>9.92</v>
      </c>
      <c r="K1818" s="81">
        <f>0.5*E1818</f>
        <v>15.5</v>
      </c>
      <c r="L1818" s="94">
        <f t="shared" si="37"/>
        <v>4.96</v>
      </c>
      <c r="M1818" s="89">
        <f t="shared" si="38"/>
        <v>8.6800000000000015</v>
      </c>
      <c r="N1818" s="87">
        <f>0.35*E1818</f>
        <v>10.85</v>
      </c>
      <c r="O1818" s="90">
        <f>0.23*E1818</f>
        <v>7.13</v>
      </c>
    </row>
    <row r="1819" spans="1:15" x14ac:dyDescent="0.25">
      <c r="A1819">
        <v>190</v>
      </c>
      <c r="B1819">
        <v>890375</v>
      </c>
      <c r="C1819">
        <v>9</v>
      </c>
      <c r="D1819" t="s">
        <v>2179</v>
      </c>
      <c r="E1819" s="3">
        <v>962.5</v>
      </c>
      <c r="F1819">
        <v>921</v>
      </c>
      <c r="G1819" s="2" t="s">
        <v>2180</v>
      </c>
      <c r="H1819" s="2" t="s">
        <v>2180</v>
      </c>
      <c r="I1819" s="2" t="s">
        <v>2180</v>
      </c>
      <c r="J1819" s="96">
        <f>0.54*E1819</f>
        <v>519.75</v>
      </c>
      <c r="K1819" s="81">
        <f t="shared" ref="K1819" si="53">0.75*E1819</f>
        <v>721.875</v>
      </c>
      <c r="L1819" s="94">
        <f t="shared" si="37"/>
        <v>154</v>
      </c>
      <c r="M1819" s="89">
        <f t="shared" si="38"/>
        <v>269.5</v>
      </c>
      <c r="N1819" s="87">
        <f>0.33*E1819</f>
        <v>317.625</v>
      </c>
      <c r="O1819" s="69" t="s">
        <v>8221</v>
      </c>
    </row>
    <row r="1820" spans="1:15" x14ac:dyDescent="0.25">
      <c r="A1820">
        <v>190</v>
      </c>
      <c r="B1820">
        <v>890377</v>
      </c>
      <c r="C1820">
        <v>5</v>
      </c>
      <c r="D1820" t="s">
        <v>2181</v>
      </c>
      <c r="E1820" s="3">
        <v>44</v>
      </c>
      <c r="F1820">
        <v>960</v>
      </c>
      <c r="G1820" s="2" t="s">
        <v>2180</v>
      </c>
      <c r="H1820" s="2" t="s">
        <v>2180</v>
      </c>
      <c r="I1820" s="2" t="s">
        <v>2180</v>
      </c>
      <c r="J1820" s="96">
        <f t="shared" ref="J1820" si="54">0.32*E1820</f>
        <v>14.08</v>
      </c>
      <c r="K1820" s="81">
        <f>0.5*E1820</f>
        <v>22</v>
      </c>
      <c r="L1820" s="94">
        <f t="shared" si="37"/>
        <v>7.04</v>
      </c>
      <c r="M1820" s="89">
        <f t="shared" si="38"/>
        <v>12.32</v>
      </c>
      <c r="N1820" s="87">
        <f>0.35*E1820</f>
        <v>15.399999999999999</v>
      </c>
      <c r="O1820" s="90">
        <f>0.23*E1820</f>
        <v>10.120000000000001</v>
      </c>
    </row>
    <row r="1821" spans="1:15" x14ac:dyDescent="0.25">
      <c r="A1821">
        <v>190</v>
      </c>
      <c r="B1821">
        <v>890380</v>
      </c>
      <c r="C1821">
        <v>9</v>
      </c>
      <c r="D1821" t="s">
        <v>2182</v>
      </c>
      <c r="E1821" s="3">
        <v>482</v>
      </c>
      <c r="F1821">
        <v>921</v>
      </c>
      <c r="G1821" s="2" t="s">
        <v>2183</v>
      </c>
      <c r="H1821" s="2" t="s">
        <v>2183</v>
      </c>
      <c r="I1821" s="2" t="s">
        <v>2183</v>
      </c>
      <c r="J1821" s="96">
        <f>0.54*E1821</f>
        <v>260.28000000000003</v>
      </c>
      <c r="K1821" s="81">
        <f t="shared" ref="K1821" si="55">0.75*E1821</f>
        <v>361.5</v>
      </c>
      <c r="L1821" s="94">
        <f t="shared" si="37"/>
        <v>77.12</v>
      </c>
      <c r="M1821" s="89">
        <f t="shared" si="38"/>
        <v>134.96</v>
      </c>
      <c r="N1821" s="87">
        <f>0.33*E1821</f>
        <v>159.06</v>
      </c>
      <c r="O1821" s="69" t="s">
        <v>8221</v>
      </c>
    </row>
    <row r="1822" spans="1:15" x14ac:dyDescent="0.25">
      <c r="A1822">
        <v>190</v>
      </c>
      <c r="B1822">
        <v>890381</v>
      </c>
      <c r="C1822">
        <v>7</v>
      </c>
      <c r="D1822" t="s">
        <v>2184</v>
      </c>
      <c r="E1822" s="3">
        <v>29</v>
      </c>
      <c r="F1822">
        <v>960</v>
      </c>
      <c r="G1822" s="2" t="s">
        <v>2183</v>
      </c>
      <c r="H1822" s="2" t="s">
        <v>2183</v>
      </c>
      <c r="I1822" s="2" t="s">
        <v>2183</v>
      </c>
      <c r="J1822" s="96">
        <f t="shared" ref="J1822" si="56">0.32*E1822</f>
        <v>9.2799999999999994</v>
      </c>
      <c r="K1822" s="81">
        <f>0.5*E1822</f>
        <v>14.5</v>
      </c>
      <c r="L1822" s="94">
        <f t="shared" si="37"/>
        <v>4.6399999999999997</v>
      </c>
      <c r="M1822" s="89">
        <f t="shared" si="38"/>
        <v>8.120000000000001</v>
      </c>
      <c r="N1822" s="87">
        <f>0.35*E1822</f>
        <v>10.149999999999999</v>
      </c>
      <c r="O1822" s="90">
        <f>0.23*E1822</f>
        <v>6.67</v>
      </c>
    </row>
    <row r="1823" spans="1:15" x14ac:dyDescent="0.25">
      <c r="A1823">
        <v>190</v>
      </c>
      <c r="B1823">
        <v>890385</v>
      </c>
      <c r="C1823">
        <v>8</v>
      </c>
      <c r="D1823" t="s">
        <v>2185</v>
      </c>
      <c r="E1823" s="3">
        <v>482</v>
      </c>
      <c r="F1823">
        <v>921</v>
      </c>
      <c r="G1823" s="2" t="s">
        <v>2183</v>
      </c>
      <c r="H1823" s="2" t="s">
        <v>2183</v>
      </c>
      <c r="I1823" s="2" t="s">
        <v>2183</v>
      </c>
      <c r="J1823" s="96">
        <f>0.54*E1823</f>
        <v>260.28000000000003</v>
      </c>
      <c r="K1823" s="81">
        <f t="shared" ref="K1823" si="57">0.75*E1823</f>
        <v>361.5</v>
      </c>
      <c r="L1823" s="94">
        <f t="shared" si="37"/>
        <v>77.12</v>
      </c>
      <c r="M1823" s="89">
        <f t="shared" si="38"/>
        <v>134.96</v>
      </c>
      <c r="N1823" s="87">
        <f>0.33*E1823</f>
        <v>159.06</v>
      </c>
      <c r="O1823" s="69" t="s">
        <v>8221</v>
      </c>
    </row>
    <row r="1824" spans="1:15" x14ac:dyDescent="0.25">
      <c r="A1824">
        <v>190</v>
      </c>
      <c r="B1824">
        <v>893387</v>
      </c>
      <c r="C1824">
        <v>1</v>
      </c>
      <c r="D1824" t="s">
        <v>2186</v>
      </c>
      <c r="E1824" s="3">
        <v>29</v>
      </c>
      <c r="F1824">
        <v>960</v>
      </c>
      <c r="G1824" s="2" t="s">
        <v>2183</v>
      </c>
      <c r="H1824" s="2" t="s">
        <v>2183</v>
      </c>
      <c r="I1824" s="2" t="s">
        <v>2183</v>
      </c>
      <c r="J1824" s="96">
        <f t="shared" ref="J1824" si="58">0.32*E1824</f>
        <v>9.2799999999999994</v>
      </c>
      <c r="K1824" s="81">
        <f>0.5*E1824</f>
        <v>14.5</v>
      </c>
      <c r="L1824" s="94">
        <f t="shared" si="37"/>
        <v>4.6399999999999997</v>
      </c>
      <c r="M1824" s="89">
        <f t="shared" si="38"/>
        <v>8.120000000000001</v>
      </c>
      <c r="N1824" s="87">
        <f>0.35*E1824</f>
        <v>10.149999999999999</v>
      </c>
      <c r="O1824" s="90">
        <f>0.23*E1824</f>
        <v>6.67</v>
      </c>
    </row>
    <row r="1825" spans="1:15" x14ac:dyDescent="0.25">
      <c r="A1825">
        <v>201</v>
      </c>
      <c r="B1825">
        <v>201001</v>
      </c>
      <c r="C1825">
        <v>5</v>
      </c>
      <c r="D1825" t="s">
        <v>12</v>
      </c>
      <c r="E1825" s="3">
        <v>0</v>
      </c>
      <c r="F1825">
        <v>450</v>
      </c>
      <c r="G1825" s="69" t="s">
        <v>8173</v>
      </c>
      <c r="H1825" s="69" t="s">
        <v>8173</v>
      </c>
      <c r="I1825" s="69" t="s">
        <v>8173</v>
      </c>
      <c r="J1825" s="74" t="s">
        <v>8173</v>
      </c>
      <c r="K1825" s="74" t="s">
        <v>8173</v>
      </c>
      <c r="L1825" s="69" t="s">
        <v>8173</v>
      </c>
      <c r="M1825" s="69" t="s">
        <v>8173</v>
      </c>
      <c r="N1825" s="69" t="s">
        <v>8173</v>
      </c>
      <c r="O1825" s="69" t="s">
        <v>8173</v>
      </c>
    </row>
    <row r="1826" spans="1:15" x14ac:dyDescent="0.25">
      <c r="A1826">
        <v>201</v>
      </c>
      <c r="B1826">
        <v>201002</v>
      </c>
      <c r="C1826">
        <v>3</v>
      </c>
      <c r="D1826" t="s">
        <v>2187</v>
      </c>
      <c r="E1826" s="3">
        <v>0</v>
      </c>
      <c r="F1826">
        <v>450</v>
      </c>
      <c r="G1826" s="69" t="s">
        <v>8173</v>
      </c>
      <c r="H1826" s="69" t="s">
        <v>8173</v>
      </c>
      <c r="I1826" s="69" t="s">
        <v>8173</v>
      </c>
      <c r="J1826" s="74" t="s">
        <v>8173</v>
      </c>
      <c r="K1826" s="74" t="s">
        <v>8173</v>
      </c>
      <c r="L1826" s="69" t="s">
        <v>8173</v>
      </c>
      <c r="M1826" s="69" t="s">
        <v>8173</v>
      </c>
      <c r="N1826" s="69" t="s">
        <v>8173</v>
      </c>
      <c r="O1826" s="69" t="s">
        <v>8173</v>
      </c>
    </row>
    <row r="1827" spans="1:15" x14ac:dyDescent="0.25">
      <c r="A1827">
        <v>201</v>
      </c>
      <c r="B1827">
        <v>201103</v>
      </c>
      <c r="C1827">
        <v>9</v>
      </c>
      <c r="D1827" t="s">
        <v>2188</v>
      </c>
      <c r="E1827" s="3">
        <v>209.19</v>
      </c>
      <c r="F1827">
        <v>450</v>
      </c>
      <c r="G1827" s="2" t="s">
        <v>2189</v>
      </c>
      <c r="H1827" s="2" t="s">
        <v>2189</v>
      </c>
      <c r="I1827" s="2" t="s">
        <v>2189</v>
      </c>
      <c r="J1827" s="94">
        <f>0.31*E1827</f>
        <v>64.8489</v>
      </c>
      <c r="K1827" s="81">
        <f>0.75*E1827</f>
        <v>156.89249999999998</v>
      </c>
      <c r="L1827" s="94">
        <f t="shared" ref="L1827:L1890" si="59">0.16*E1827</f>
        <v>33.470399999999998</v>
      </c>
      <c r="M1827" s="89">
        <f t="shared" ref="M1827:M1890" si="60">0.28*E1827</f>
        <v>58.573200000000007</v>
      </c>
      <c r="N1827" s="86">
        <f>0.19*E1827</f>
        <v>39.746099999999998</v>
      </c>
      <c r="O1827" s="69" t="s">
        <v>8180</v>
      </c>
    </row>
    <row r="1828" spans="1:15" x14ac:dyDescent="0.25">
      <c r="A1828">
        <v>201</v>
      </c>
      <c r="B1828">
        <v>201106</v>
      </c>
      <c r="C1828">
        <v>2</v>
      </c>
      <c r="D1828" t="s">
        <v>2190</v>
      </c>
      <c r="E1828" s="3">
        <v>383.88</v>
      </c>
      <c r="F1828">
        <v>450</v>
      </c>
      <c r="G1828" s="2" t="s">
        <v>2191</v>
      </c>
      <c r="H1828" s="2" t="s">
        <v>2191</v>
      </c>
      <c r="I1828" s="2" t="s">
        <v>2191</v>
      </c>
      <c r="J1828" s="94">
        <f t="shared" ref="J1828:J1835" si="61">0.31*E1828</f>
        <v>119.00279999999999</v>
      </c>
      <c r="K1828" s="81">
        <f t="shared" ref="K1828:K1891" si="62">0.75*E1828</f>
        <v>287.90999999999997</v>
      </c>
      <c r="L1828" s="94">
        <f t="shared" si="59"/>
        <v>61.4208</v>
      </c>
      <c r="M1828" s="89">
        <f t="shared" si="60"/>
        <v>107.4864</v>
      </c>
      <c r="N1828" s="86">
        <f t="shared" ref="N1828:N1891" si="63">0.19*E1828</f>
        <v>72.937200000000004</v>
      </c>
      <c r="O1828" s="69" t="s">
        <v>8180</v>
      </c>
    </row>
    <row r="1829" spans="1:15" x14ac:dyDescent="0.25">
      <c r="A1829">
        <v>201</v>
      </c>
      <c r="B1829">
        <v>201109</v>
      </c>
      <c r="C1829">
        <v>6</v>
      </c>
      <c r="D1829" t="s">
        <v>2192</v>
      </c>
      <c r="E1829" s="3">
        <v>668.97</v>
      </c>
      <c r="F1829">
        <v>450</v>
      </c>
      <c r="G1829" s="2" t="s">
        <v>2193</v>
      </c>
      <c r="H1829" s="2" t="s">
        <v>2193</v>
      </c>
      <c r="I1829" s="2" t="s">
        <v>2193</v>
      </c>
      <c r="J1829" s="94">
        <f t="shared" si="61"/>
        <v>207.38070000000002</v>
      </c>
      <c r="K1829" s="81">
        <f t="shared" si="62"/>
        <v>501.72750000000002</v>
      </c>
      <c r="L1829" s="94">
        <f t="shared" si="59"/>
        <v>107.0352</v>
      </c>
      <c r="M1829" s="89">
        <f t="shared" si="60"/>
        <v>187.31160000000003</v>
      </c>
      <c r="N1829" s="86">
        <f t="shared" si="63"/>
        <v>127.10430000000001</v>
      </c>
      <c r="O1829" s="69" t="s">
        <v>8180</v>
      </c>
    </row>
    <row r="1830" spans="1:15" x14ac:dyDescent="0.25">
      <c r="A1830">
        <v>201</v>
      </c>
      <c r="B1830">
        <v>201112</v>
      </c>
      <c r="C1830">
        <v>0</v>
      </c>
      <c r="D1830" t="s">
        <v>2194</v>
      </c>
      <c r="E1830" s="3">
        <v>1081.1099999999999</v>
      </c>
      <c r="F1830">
        <v>450</v>
      </c>
      <c r="H1830" s="2" t="s">
        <v>2195</v>
      </c>
      <c r="I1830" s="2" t="s">
        <v>2195</v>
      </c>
      <c r="J1830" s="94">
        <f t="shared" si="61"/>
        <v>335.14409999999998</v>
      </c>
      <c r="K1830" s="81">
        <f t="shared" si="62"/>
        <v>810.83249999999998</v>
      </c>
      <c r="L1830" s="94">
        <f t="shared" si="59"/>
        <v>172.9776</v>
      </c>
      <c r="M1830" s="89">
        <f t="shared" si="60"/>
        <v>302.71080000000001</v>
      </c>
      <c r="N1830" s="86">
        <f t="shared" si="63"/>
        <v>205.41089999999997</v>
      </c>
      <c r="O1830" s="69" t="s">
        <v>8180</v>
      </c>
    </row>
    <row r="1831" spans="1:15" x14ac:dyDescent="0.25">
      <c r="A1831">
        <v>201</v>
      </c>
      <c r="B1831">
        <v>201115</v>
      </c>
      <c r="C1831">
        <v>3</v>
      </c>
      <c r="D1831" t="s">
        <v>2196</v>
      </c>
      <c r="E1831" s="3">
        <v>1575.9</v>
      </c>
      <c r="F1831">
        <v>450</v>
      </c>
      <c r="G1831" s="2" t="s">
        <v>2197</v>
      </c>
      <c r="H1831" s="2" t="s">
        <v>2197</v>
      </c>
      <c r="I1831" s="2" t="s">
        <v>2197</v>
      </c>
      <c r="J1831" s="94">
        <f t="shared" si="61"/>
        <v>488.529</v>
      </c>
      <c r="K1831" s="81">
        <f t="shared" si="62"/>
        <v>1181.9250000000002</v>
      </c>
      <c r="L1831" s="94">
        <f t="shared" si="59"/>
        <v>252.14400000000003</v>
      </c>
      <c r="M1831" s="89">
        <f t="shared" si="60"/>
        <v>441.25200000000007</v>
      </c>
      <c r="N1831" s="86">
        <f t="shared" si="63"/>
        <v>299.42100000000005</v>
      </c>
      <c r="O1831" s="69" t="s">
        <v>8180</v>
      </c>
    </row>
    <row r="1832" spans="1:15" x14ac:dyDescent="0.25">
      <c r="A1832">
        <v>201</v>
      </c>
      <c r="B1832">
        <v>201116</v>
      </c>
      <c r="C1832">
        <v>1</v>
      </c>
      <c r="D1832" t="s">
        <v>2198</v>
      </c>
      <c r="E1832" s="3">
        <v>991</v>
      </c>
      <c r="F1832">
        <v>450</v>
      </c>
      <c r="G1832" s="2" t="s">
        <v>2199</v>
      </c>
      <c r="H1832" s="2" t="s">
        <v>2199</v>
      </c>
      <c r="I1832" s="2" t="s">
        <v>2199</v>
      </c>
      <c r="J1832" s="94">
        <f t="shared" si="61"/>
        <v>307.20999999999998</v>
      </c>
      <c r="K1832" s="81">
        <f t="shared" si="62"/>
        <v>743.25</v>
      </c>
      <c r="L1832" s="94">
        <f t="shared" si="59"/>
        <v>158.56</v>
      </c>
      <c r="M1832" s="89">
        <f t="shared" si="60"/>
        <v>277.48</v>
      </c>
      <c r="N1832" s="86">
        <f t="shared" si="63"/>
        <v>188.29</v>
      </c>
      <c r="O1832" s="69" t="s">
        <v>8180</v>
      </c>
    </row>
    <row r="1833" spans="1:15" x14ac:dyDescent="0.25">
      <c r="A1833">
        <v>201</v>
      </c>
      <c r="B1833">
        <v>201117</v>
      </c>
      <c r="C1833">
        <v>9</v>
      </c>
      <c r="D1833" t="s">
        <v>2200</v>
      </c>
      <c r="E1833" s="3">
        <v>524</v>
      </c>
      <c r="F1833">
        <v>450</v>
      </c>
      <c r="G1833" s="2" t="s">
        <v>2201</v>
      </c>
      <c r="H1833" s="2" t="s">
        <v>2201</v>
      </c>
      <c r="I1833" s="2" t="s">
        <v>2201</v>
      </c>
      <c r="J1833" s="94">
        <f t="shared" si="61"/>
        <v>162.44</v>
      </c>
      <c r="K1833" s="81">
        <f t="shared" si="62"/>
        <v>393</v>
      </c>
      <c r="L1833" s="94">
        <f t="shared" si="59"/>
        <v>83.84</v>
      </c>
      <c r="M1833" s="89">
        <f t="shared" si="60"/>
        <v>146.72000000000003</v>
      </c>
      <c r="N1833" s="86">
        <f t="shared" si="63"/>
        <v>99.56</v>
      </c>
      <c r="O1833" s="69" t="s">
        <v>8180</v>
      </c>
    </row>
    <row r="1834" spans="1:15" x14ac:dyDescent="0.25">
      <c r="A1834">
        <v>201</v>
      </c>
      <c r="B1834">
        <v>201118</v>
      </c>
      <c r="C1834">
        <v>7</v>
      </c>
      <c r="D1834" t="s">
        <v>2202</v>
      </c>
      <c r="E1834" s="3">
        <v>2220.06</v>
      </c>
      <c r="F1834">
        <v>450</v>
      </c>
      <c r="G1834" s="2" t="s">
        <v>2203</v>
      </c>
      <c r="H1834" s="2" t="s">
        <v>2204</v>
      </c>
      <c r="I1834" s="2" t="s">
        <v>2204</v>
      </c>
      <c r="J1834" s="94">
        <f t="shared" si="61"/>
        <v>688.21859999999992</v>
      </c>
      <c r="K1834" s="81">
        <f t="shared" si="62"/>
        <v>1665.0450000000001</v>
      </c>
      <c r="L1834" s="94">
        <f t="shared" si="59"/>
        <v>355.20960000000002</v>
      </c>
      <c r="M1834" s="89">
        <f t="shared" si="60"/>
        <v>621.61680000000001</v>
      </c>
      <c r="N1834" s="86">
        <f t="shared" si="63"/>
        <v>421.81139999999999</v>
      </c>
      <c r="O1834" s="69" t="s">
        <v>8180</v>
      </c>
    </row>
    <row r="1835" spans="1:15" x14ac:dyDescent="0.25">
      <c r="A1835">
        <v>201</v>
      </c>
      <c r="B1835">
        <v>201121</v>
      </c>
      <c r="C1835">
        <v>1</v>
      </c>
      <c r="D1835" t="s">
        <v>2205</v>
      </c>
      <c r="E1835" s="3">
        <v>136.5</v>
      </c>
      <c r="F1835">
        <v>450</v>
      </c>
      <c r="G1835" s="2" t="s">
        <v>2203</v>
      </c>
      <c r="H1835" s="2" t="s">
        <v>2206</v>
      </c>
      <c r="I1835" s="2" t="s">
        <v>2206</v>
      </c>
      <c r="J1835" s="94">
        <f t="shared" si="61"/>
        <v>42.314999999999998</v>
      </c>
      <c r="K1835" s="81">
        <f t="shared" si="62"/>
        <v>102.375</v>
      </c>
      <c r="L1835" s="94">
        <f t="shared" si="59"/>
        <v>21.84</v>
      </c>
      <c r="M1835" s="89">
        <f t="shared" si="60"/>
        <v>38.220000000000006</v>
      </c>
      <c r="N1835" s="86">
        <f t="shared" si="63"/>
        <v>25.934999999999999</v>
      </c>
      <c r="O1835" s="69" t="s">
        <v>8180</v>
      </c>
    </row>
    <row r="1836" spans="1:15" x14ac:dyDescent="0.25">
      <c r="A1836">
        <v>201</v>
      </c>
      <c r="B1836">
        <v>201190</v>
      </c>
      <c r="C1836">
        <v>6</v>
      </c>
      <c r="D1836" t="s">
        <v>2207</v>
      </c>
      <c r="E1836" s="3">
        <v>181</v>
      </c>
      <c r="F1836">
        <v>771</v>
      </c>
      <c r="G1836" s="2" t="s">
        <v>2208</v>
      </c>
      <c r="H1836" s="2" t="s">
        <v>2208</v>
      </c>
      <c r="I1836" s="2" t="s">
        <v>2208</v>
      </c>
      <c r="J1836" s="96">
        <f>0.25*E1836</f>
        <v>45.25</v>
      </c>
      <c r="K1836" s="81">
        <f t="shared" si="62"/>
        <v>135.75</v>
      </c>
      <c r="L1836" s="94">
        <f t="shared" si="59"/>
        <v>28.96</v>
      </c>
      <c r="M1836" s="89">
        <f t="shared" si="60"/>
        <v>50.680000000000007</v>
      </c>
      <c r="N1836" s="86">
        <f t="shared" si="63"/>
        <v>34.39</v>
      </c>
      <c r="O1836" s="90">
        <f t="shared" ref="O1836:O1839" si="64">0.23*E1836</f>
        <v>41.63</v>
      </c>
    </row>
    <row r="1837" spans="1:15" x14ac:dyDescent="0.25">
      <c r="A1837">
        <v>201</v>
      </c>
      <c r="B1837">
        <v>201191</v>
      </c>
      <c r="C1837">
        <v>4</v>
      </c>
      <c r="D1837" t="s">
        <v>2209</v>
      </c>
      <c r="E1837" s="3">
        <v>210</v>
      </c>
      <c r="F1837">
        <v>771</v>
      </c>
      <c r="G1837" s="2" t="s">
        <v>2210</v>
      </c>
      <c r="H1837" s="2" t="s">
        <v>2210</v>
      </c>
      <c r="I1837" s="2" t="s">
        <v>2210</v>
      </c>
      <c r="J1837" s="96">
        <f t="shared" ref="J1837:J1838" si="65">0.25*E1837</f>
        <v>52.5</v>
      </c>
      <c r="K1837" s="81">
        <f t="shared" si="62"/>
        <v>157.5</v>
      </c>
      <c r="L1837" s="94">
        <f t="shared" si="59"/>
        <v>33.6</v>
      </c>
      <c r="M1837" s="89">
        <f t="shared" si="60"/>
        <v>58.800000000000004</v>
      </c>
      <c r="N1837" s="86">
        <f t="shared" si="63"/>
        <v>39.9</v>
      </c>
      <c r="O1837" s="90">
        <f t="shared" si="64"/>
        <v>48.300000000000004</v>
      </c>
    </row>
    <row r="1838" spans="1:15" x14ac:dyDescent="0.25">
      <c r="A1838">
        <v>201</v>
      </c>
      <c r="B1838">
        <v>201195</v>
      </c>
      <c r="C1838">
        <v>5</v>
      </c>
      <c r="D1838" t="s">
        <v>2211</v>
      </c>
      <c r="E1838" s="3">
        <v>179.25</v>
      </c>
      <c r="F1838">
        <v>331</v>
      </c>
      <c r="G1838" s="2" t="s">
        <v>2212</v>
      </c>
      <c r="H1838" s="2" t="s">
        <v>2212</v>
      </c>
      <c r="I1838" s="2" t="s">
        <v>2212</v>
      </c>
      <c r="J1838" s="96">
        <f t="shared" si="65"/>
        <v>44.8125</v>
      </c>
      <c r="K1838" s="81">
        <f t="shared" si="62"/>
        <v>134.4375</v>
      </c>
      <c r="L1838" s="94">
        <f t="shared" si="59"/>
        <v>28.68</v>
      </c>
      <c r="M1838" s="89">
        <f t="shared" si="60"/>
        <v>50.190000000000005</v>
      </c>
      <c r="N1838" s="86">
        <f t="shared" si="63"/>
        <v>34.057499999999997</v>
      </c>
      <c r="O1838" s="90">
        <f t="shared" si="64"/>
        <v>41.227499999999999</v>
      </c>
    </row>
    <row r="1839" spans="1:15" x14ac:dyDescent="0.25">
      <c r="A1839">
        <v>201</v>
      </c>
      <c r="B1839">
        <v>201196</v>
      </c>
      <c r="C1839">
        <v>3</v>
      </c>
      <c r="D1839" t="s">
        <v>2213</v>
      </c>
      <c r="E1839" s="3">
        <v>1448.67</v>
      </c>
      <c r="F1839">
        <v>450</v>
      </c>
      <c r="G1839" s="2" t="s">
        <v>2214</v>
      </c>
      <c r="H1839" s="2" t="s">
        <v>2215</v>
      </c>
      <c r="I1839" s="2" t="s">
        <v>2215</v>
      </c>
      <c r="J1839" s="94">
        <f t="shared" ref="J1839:J1854" si="66">0.31*E1839</f>
        <v>449.08770000000004</v>
      </c>
      <c r="K1839" s="81">
        <f t="shared" si="62"/>
        <v>1086.5025000000001</v>
      </c>
      <c r="L1839" s="94">
        <f t="shared" si="59"/>
        <v>231.78720000000001</v>
      </c>
      <c r="M1839" s="89">
        <f t="shared" si="60"/>
        <v>405.62760000000009</v>
      </c>
      <c r="N1839" s="86">
        <f t="shared" si="63"/>
        <v>275.2473</v>
      </c>
      <c r="O1839" s="90">
        <f t="shared" si="64"/>
        <v>333.19410000000005</v>
      </c>
    </row>
    <row r="1840" spans="1:15" x14ac:dyDescent="0.25">
      <c r="A1840">
        <v>201</v>
      </c>
      <c r="B1840">
        <v>201199</v>
      </c>
      <c r="C1840">
        <v>7</v>
      </c>
      <c r="D1840" t="s">
        <v>2216</v>
      </c>
      <c r="E1840" s="3">
        <v>1448.67</v>
      </c>
      <c r="F1840">
        <v>450</v>
      </c>
      <c r="G1840" s="2" t="s">
        <v>2214</v>
      </c>
      <c r="H1840" s="2" t="s">
        <v>2217</v>
      </c>
      <c r="I1840" s="2" t="s">
        <v>2217</v>
      </c>
      <c r="J1840" s="94">
        <f t="shared" si="66"/>
        <v>449.08770000000004</v>
      </c>
      <c r="K1840" s="81">
        <f t="shared" si="62"/>
        <v>1086.5025000000001</v>
      </c>
      <c r="L1840" s="94">
        <f t="shared" si="59"/>
        <v>231.78720000000001</v>
      </c>
      <c r="M1840" s="89">
        <f t="shared" si="60"/>
        <v>405.62760000000009</v>
      </c>
      <c r="N1840" s="86">
        <f t="shared" si="63"/>
        <v>275.2473</v>
      </c>
      <c r="O1840" s="69" t="s">
        <v>8180</v>
      </c>
    </row>
    <row r="1841" spans="1:15" x14ac:dyDescent="0.25">
      <c r="A1841">
        <v>201</v>
      </c>
      <c r="B1841">
        <v>201205</v>
      </c>
      <c r="C1841">
        <v>2</v>
      </c>
      <c r="D1841" t="s">
        <v>2218</v>
      </c>
      <c r="E1841" s="3">
        <v>1448.67</v>
      </c>
      <c r="F1841">
        <v>450</v>
      </c>
      <c r="G1841" s="2" t="s">
        <v>2214</v>
      </c>
      <c r="H1841" s="2" t="s">
        <v>2219</v>
      </c>
      <c r="I1841" s="2" t="s">
        <v>2219</v>
      </c>
      <c r="J1841" s="94">
        <f t="shared" si="66"/>
        <v>449.08770000000004</v>
      </c>
      <c r="K1841" s="81">
        <f t="shared" si="62"/>
        <v>1086.5025000000001</v>
      </c>
      <c r="L1841" s="94">
        <f t="shared" si="59"/>
        <v>231.78720000000001</v>
      </c>
      <c r="M1841" s="89">
        <f t="shared" si="60"/>
        <v>405.62760000000009</v>
      </c>
      <c r="N1841" s="86">
        <f t="shared" si="63"/>
        <v>275.2473</v>
      </c>
      <c r="O1841" s="69" t="s">
        <v>8180</v>
      </c>
    </row>
    <row r="1842" spans="1:15" x14ac:dyDescent="0.25">
      <c r="A1842">
        <v>201</v>
      </c>
      <c r="B1842">
        <v>201208</v>
      </c>
      <c r="C1842">
        <v>6</v>
      </c>
      <c r="D1842" t="s">
        <v>2220</v>
      </c>
      <c r="E1842" s="3">
        <v>1448.67</v>
      </c>
      <c r="F1842">
        <v>450</v>
      </c>
      <c r="G1842" s="2" t="s">
        <v>2214</v>
      </c>
      <c r="H1842" s="2" t="s">
        <v>2221</v>
      </c>
      <c r="I1842" s="2" t="s">
        <v>2221</v>
      </c>
      <c r="J1842" s="94">
        <f t="shared" si="66"/>
        <v>449.08770000000004</v>
      </c>
      <c r="K1842" s="81">
        <f t="shared" si="62"/>
        <v>1086.5025000000001</v>
      </c>
      <c r="L1842" s="94">
        <f t="shared" si="59"/>
        <v>231.78720000000001</v>
      </c>
      <c r="M1842" s="89">
        <f t="shared" si="60"/>
        <v>405.62760000000009</v>
      </c>
      <c r="N1842" s="86">
        <f t="shared" si="63"/>
        <v>275.2473</v>
      </c>
      <c r="O1842" s="69" t="s">
        <v>8180</v>
      </c>
    </row>
    <row r="1843" spans="1:15" x14ac:dyDescent="0.25">
      <c r="A1843">
        <v>201</v>
      </c>
      <c r="B1843">
        <v>201209</v>
      </c>
      <c r="C1843">
        <v>4</v>
      </c>
      <c r="D1843" t="s">
        <v>2222</v>
      </c>
      <c r="E1843" s="3">
        <v>335</v>
      </c>
      <c r="F1843">
        <v>450</v>
      </c>
      <c r="G1843" s="2" t="s">
        <v>2223</v>
      </c>
      <c r="H1843" s="2" t="s">
        <v>2223</v>
      </c>
      <c r="I1843" s="2" t="s">
        <v>2223</v>
      </c>
      <c r="J1843" s="94">
        <f t="shared" si="66"/>
        <v>103.85</v>
      </c>
      <c r="K1843" s="81">
        <f t="shared" si="62"/>
        <v>251.25</v>
      </c>
      <c r="L1843" s="94">
        <f t="shared" si="59"/>
        <v>53.6</v>
      </c>
      <c r="M1843" s="89">
        <f t="shared" si="60"/>
        <v>93.800000000000011</v>
      </c>
      <c r="N1843" s="86">
        <f t="shared" si="63"/>
        <v>63.65</v>
      </c>
      <c r="O1843" s="69" t="s">
        <v>8180</v>
      </c>
    </row>
    <row r="1844" spans="1:15" x14ac:dyDescent="0.25">
      <c r="A1844">
        <v>201</v>
      </c>
      <c r="B1844">
        <v>201214</v>
      </c>
      <c r="C1844">
        <v>4</v>
      </c>
      <c r="D1844" t="s">
        <v>2224</v>
      </c>
      <c r="E1844" s="3">
        <v>942.24</v>
      </c>
      <c r="F1844">
        <v>450</v>
      </c>
      <c r="G1844" s="2" t="s">
        <v>2214</v>
      </c>
      <c r="H1844" s="2" t="s">
        <v>2225</v>
      </c>
      <c r="I1844" s="2" t="s">
        <v>2225</v>
      </c>
      <c r="J1844" s="94">
        <f t="shared" si="66"/>
        <v>292.09440000000001</v>
      </c>
      <c r="K1844" s="81">
        <f t="shared" si="62"/>
        <v>706.68000000000006</v>
      </c>
      <c r="L1844" s="94">
        <f t="shared" si="59"/>
        <v>150.75839999999999</v>
      </c>
      <c r="M1844" s="89">
        <f t="shared" si="60"/>
        <v>263.8272</v>
      </c>
      <c r="N1844" s="86">
        <f t="shared" si="63"/>
        <v>179.0256</v>
      </c>
      <c r="O1844" s="69" t="s">
        <v>8180</v>
      </c>
    </row>
    <row r="1845" spans="1:15" x14ac:dyDescent="0.25">
      <c r="A1845">
        <v>201</v>
      </c>
      <c r="B1845">
        <v>201217</v>
      </c>
      <c r="C1845">
        <v>7</v>
      </c>
      <c r="D1845" t="s">
        <v>2226</v>
      </c>
      <c r="E1845" s="3">
        <v>1448.67</v>
      </c>
      <c r="F1845">
        <v>450</v>
      </c>
      <c r="G1845" s="2" t="s">
        <v>2214</v>
      </c>
      <c r="H1845" s="2" t="s">
        <v>2227</v>
      </c>
      <c r="I1845" s="2" t="s">
        <v>2227</v>
      </c>
      <c r="J1845" s="94">
        <f t="shared" si="66"/>
        <v>449.08770000000004</v>
      </c>
      <c r="K1845" s="81">
        <f t="shared" si="62"/>
        <v>1086.5025000000001</v>
      </c>
      <c r="L1845" s="94">
        <f t="shared" si="59"/>
        <v>231.78720000000001</v>
      </c>
      <c r="M1845" s="89">
        <f t="shared" si="60"/>
        <v>405.62760000000009</v>
      </c>
      <c r="N1845" s="86">
        <f t="shared" si="63"/>
        <v>275.2473</v>
      </c>
      <c r="O1845" s="69" t="s">
        <v>8180</v>
      </c>
    </row>
    <row r="1846" spans="1:15" x14ac:dyDescent="0.25">
      <c r="A1846">
        <v>201</v>
      </c>
      <c r="B1846">
        <v>201226</v>
      </c>
      <c r="C1846">
        <v>8</v>
      </c>
      <c r="D1846" t="s">
        <v>2228</v>
      </c>
      <c r="E1846" s="3">
        <v>1448.67</v>
      </c>
      <c r="F1846">
        <v>450</v>
      </c>
      <c r="G1846" s="2" t="s">
        <v>2214</v>
      </c>
      <c r="H1846" s="2" t="s">
        <v>2229</v>
      </c>
      <c r="I1846" s="2" t="s">
        <v>2229</v>
      </c>
      <c r="J1846" s="94">
        <f t="shared" si="66"/>
        <v>449.08770000000004</v>
      </c>
      <c r="K1846" s="81">
        <f t="shared" si="62"/>
        <v>1086.5025000000001</v>
      </c>
      <c r="L1846" s="94">
        <f t="shared" si="59"/>
        <v>231.78720000000001</v>
      </c>
      <c r="M1846" s="89">
        <f t="shared" si="60"/>
        <v>405.62760000000009</v>
      </c>
      <c r="N1846" s="86">
        <f t="shared" si="63"/>
        <v>275.2473</v>
      </c>
      <c r="O1846" s="69" t="s">
        <v>8180</v>
      </c>
    </row>
    <row r="1847" spans="1:15" x14ac:dyDescent="0.25">
      <c r="A1847">
        <v>201</v>
      </c>
      <c r="B1847">
        <v>201229</v>
      </c>
      <c r="C1847">
        <v>2</v>
      </c>
      <c r="D1847" t="s">
        <v>2230</v>
      </c>
      <c r="E1847" s="3">
        <v>1448.67</v>
      </c>
      <c r="F1847">
        <v>450</v>
      </c>
      <c r="G1847" s="2" t="s">
        <v>2214</v>
      </c>
      <c r="H1847" s="2" t="s">
        <v>2231</v>
      </c>
      <c r="I1847" s="2" t="s">
        <v>2231</v>
      </c>
      <c r="J1847" s="94">
        <f t="shared" si="66"/>
        <v>449.08770000000004</v>
      </c>
      <c r="K1847" s="81">
        <f t="shared" si="62"/>
        <v>1086.5025000000001</v>
      </c>
      <c r="L1847" s="94">
        <f t="shared" si="59"/>
        <v>231.78720000000001</v>
      </c>
      <c r="M1847" s="89">
        <f t="shared" si="60"/>
        <v>405.62760000000009</v>
      </c>
      <c r="N1847" s="86">
        <f t="shared" si="63"/>
        <v>275.2473</v>
      </c>
      <c r="O1847" s="69" t="s">
        <v>8180</v>
      </c>
    </row>
    <row r="1848" spans="1:15" x14ac:dyDescent="0.25">
      <c r="A1848">
        <v>201</v>
      </c>
      <c r="B1848">
        <v>201235</v>
      </c>
      <c r="C1848">
        <v>9</v>
      </c>
      <c r="D1848" t="s">
        <v>2232</v>
      </c>
      <c r="E1848" s="3">
        <v>942.24</v>
      </c>
      <c r="F1848">
        <v>450</v>
      </c>
      <c r="G1848" s="2" t="s">
        <v>2214</v>
      </c>
      <c r="H1848" s="2" t="s">
        <v>2233</v>
      </c>
      <c r="I1848" s="2" t="s">
        <v>2233</v>
      </c>
      <c r="J1848" s="94">
        <f t="shared" si="66"/>
        <v>292.09440000000001</v>
      </c>
      <c r="K1848" s="81">
        <f t="shared" si="62"/>
        <v>706.68000000000006</v>
      </c>
      <c r="L1848" s="94">
        <f t="shared" si="59"/>
        <v>150.75839999999999</v>
      </c>
      <c r="M1848" s="89">
        <f t="shared" si="60"/>
        <v>263.8272</v>
      </c>
      <c r="N1848" s="86">
        <f t="shared" si="63"/>
        <v>179.0256</v>
      </c>
      <c r="O1848" s="69" t="s">
        <v>8180</v>
      </c>
    </row>
    <row r="1849" spans="1:15" x14ac:dyDescent="0.25">
      <c r="A1849">
        <v>201</v>
      </c>
      <c r="B1849">
        <v>201238</v>
      </c>
      <c r="C1849">
        <v>3</v>
      </c>
      <c r="D1849" t="s">
        <v>2234</v>
      </c>
      <c r="E1849" s="3">
        <v>942.24</v>
      </c>
      <c r="F1849">
        <v>450</v>
      </c>
      <c r="G1849" s="2" t="s">
        <v>2214</v>
      </c>
      <c r="H1849" s="2" t="s">
        <v>2235</v>
      </c>
      <c r="I1849" s="2" t="s">
        <v>2235</v>
      </c>
      <c r="J1849" s="94">
        <f t="shared" si="66"/>
        <v>292.09440000000001</v>
      </c>
      <c r="K1849" s="81">
        <f t="shared" si="62"/>
        <v>706.68000000000006</v>
      </c>
      <c r="L1849" s="94">
        <f t="shared" si="59"/>
        <v>150.75839999999999</v>
      </c>
      <c r="M1849" s="89">
        <f t="shared" si="60"/>
        <v>263.8272</v>
      </c>
      <c r="N1849" s="86">
        <f t="shared" si="63"/>
        <v>179.0256</v>
      </c>
      <c r="O1849" s="69" t="s">
        <v>8180</v>
      </c>
    </row>
    <row r="1850" spans="1:15" x14ac:dyDescent="0.25">
      <c r="A1850">
        <v>201</v>
      </c>
      <c r="B1850">
        <v>201241</v>
      </c>
      <c r="C1850">
        <v>7</v>
      </c>
      <c r="D1850" t="s">
        <v>2236</v>
      </c>
      <c r="E1850" s="3">
        <v>942.24</v>
      </c>
      <c r="F1850">
        <v>450</v>
      </c>
      <c r="G1850" s="2" t="s">
        <v>2214</v>
      </c>
      <c r="H1850" s="2" t="s">
        <v>2237</v>
      </c>
      <c r="I1850" s="2" t="s">
        <v>2237</v>
      </c>
      <c r="J1850" s="94">
        <f t="shared" si="66"/>
        <v>292.09440000000001</v>
      </c>
      <c r="K1850" s="81">
        <f t="shared" si="62"/>
        <v>706.68000000000006</v>
      </c>
      <c r="L1850" s="94">
        <f t="shared" si="59"/>
        <v>150.75839999999999</v>
      </c>
      <c r="M1850" s="89">
        <f t="shared" si="60"/>
        <v>263.8272</v>
      </c>
      <c r="N1850" s="86">
        <f t="shared" si="63"/>
        <v>179.0256</v>
      </c>
      <c r="O1850" s="69" t="s">
        <v>8180</v>
      </c>
    </row>
    <row r="1851" spans="1:15" x14ac:dyDescent="0.25">
      <c r="A1851">
        <v>201</v>
      </c>
      <c r="B1851">
        <v>201244</v>
      </c>
      <c r="C1851">
        <v>1</v>
      </c>
      <c r="D1851" t="s">
        <v>2238</v>
      </c>
      <c r="E1851" s="3">
        <v>942.24</v>
      </c>
      <c r="F1851">
        <v>450</v>
      </c>
      <c r="G1851" s="2" t="s">
        <v>2214</v>
      </c>
      <c r="H1851" s="2" t="s">
        <v>2239</v>
      </c>
      <c r="I1851" s="2" t="s">
        <v>2239</v>
      </c>
      <c r="J1851" s="94">
        <f t="shared" si="66"/>
        <v>292.09440000000001</v>
      </c>
      <c r="K1851" s="81">
        <f t="shared" si="62"/>
        <v>706.68000000000006</v>
      </c>
      <c r="L1851" s="94">
        <f t="shared" si="59"/>
        <v>150.75839999999999</v>
      </c>
      <c r="M1851" s="89">
        <f t="shared" si="60"/>
        <v>263.8272</v>
      </c>
      <c r="N1851" s="86">
        <f t="shared" si="63"/>
        <v>179.0256</v>
      </c>
      <c r="O1851" s="69" t="s">
        <v>8180</v>
      </c>
    </row>
    <row r="1852" spans="1:15" x14ac:dyDescent="0.25">
      <c r="A1852">
        <v>201</v>
      </c>
      <c r="B1852">
        <v>201247</v>
      </c>
      <c r="C1852">
        <v>4</v>
      </c>
      <c r="D1852" t="s">
        <v>2240</v>
      </c>
      <c r="E1852" s="3">
        <v>141</v>
      </c>
      <c r="F1852">
        <v>450</v>
      </c>
      <c r="G1852" s="2" t="s">
        <v>2214</v>
      </c>
      <c r="H1852" s="2" t="s">
        <v>2241</v>
      </c>
      <c r="I1852" s="2" t="s">
        <v>2241</v>
      </c>
      <c r="J1852" s="94">
        <f t="shared" si="66"/>
        <v>43.71</v>
      </c>
      <c r="K1852" s="81">
        <f t="shared" si="62"/>
        <v>105.75</v>
      </c>
      <c r="L1852" s="94">
        <f t="shared" si="59"/>
        <v>22.56</v>
      </c>
      <c r="M1852" s="89">
        <f t="shared" si="60"/>
        <v>39.480000000000004</v>
      </c>
      <c r="N1852" s="86">
        <f t="shared" si="63"/>
        <v>26.79</v>
      </c>
      <c r="O1852" s="69" t="s">
        <v>8180</v>
      </c>
    </row>
    <row r="1853" spans="1:15" x14ac:dyDescent="0.25">
      <c r="A1853">
        <v>201</v>
      </c>
      <c r="B1853">
        <v>201251</v>
      </c>
      <c r="C1853">
        <v>6</v>
      </c>
      <c r="D1853" t="s">
        <v>2242</v>
      </c>
      <c r="E1853" s="3">
        <v>942.24</v>
      </c>
      <c r="F1853">
        <v>450</v>
      </c>
      <c r="G1853" s="2" t="s">
        <v>2214</v>
      </c>
      <c r="H1853" s="2" t="s">
        <v>2243</v>
      </c>
      <c r="I1853" s="2" t="s">
        <v>2243</v>
      </c>
      <c r="J1853" s="94">
        <f t="shared" si="66"/>
        <v>292.09440000000001</v>
      </c>
      <c r="K1853" s="81">
        <f t="shared" si="62"/>
        <v>706.68000000000006</v>
      </c>
      <c r="L1853" s="94">
        <f t="shared" si="59"/>
        <v>150.75839999999999</v>
      </c>
      <c r="M1853" s="89">
        <f t="shared" si="60"/>
        <v>263.8272</v>
      </c>
      <c r="N1853" s="86">
        <f t="shared" si="63"/>
        <v>179.0256</v>
      </c>
      <c r="O1853" s="69" t="s">
        <v>8180</v>
      </c>
    </row>
    <row r="1854" spans="1:15" x14ac:dyDescent="0.25">
      <c r="A1854">
        <v>201</v>
      </c>
      <c r="B1854">
        <v>201253</v>
      </c>
      <c r="C1854">
        <v>2</v>
      </c>
      <c r="D1854" t="s">
        <v>2244</v>
      </c>
      <c r="E1854" s="3">
        <v>1448.67</v>
      </c>
      <c r="F1854">
        <v>450</v>
      </c>
      <c r="G1854" s="2" t="s">
        <v>2214</v>
      </c>
      <c r="H1854" s="2" t="s">
        <v>2245</v>
      </c>
      <c r="I1854" s="2" t="s">
        <v>2245</v>
      </c>
      <c r="J1854" s="94">
        <f t="shared" si="66"/>
        <v>449.08770000000004</v>
      </c>
      <c r="K1854" s="81">
        <f t="shared" si="62"/>
        <v>1086.5025000000001</v>
      </c>
      <c r="L1854" s="94">
        <f t="shared" si="59"/>
        <v>231.78720000000001</v>
      </c>
      <c r="M1854" s="89">
        <f t="shared" si="60"/>
        <v>405.62760000000009</v>
      </c>
      <c r="N1854" s="86">
        <f t="shared" si="63"/>
        <v>275.2473</v>
      </c>
      <c r="O1854" s="69" t="s">
        <v>8180</v>
      </c>
    </row>
    <row r="1855" spans="1:15" x14ac:dyDescent="0.25">
      <c r="A1855">
        <v>201</v>
      </c>
      <c r="B1855">
        <v>201255</v>
      </c>
      <c r="C1855">
        <v>7</v>
      </c>
      <c r="D1855" t="s">
        <v>2246</v>
      </c>
      <c r="E1855" s="3">
        <v>1575.9</v>
      </c>
      <c r="F1855">
        <v>762</v>
      </c>
      <c r="H1855" s="2" t="s">
        <v>2247</v>
      </c>
      <c r="I1855" s="2" t="s">
        <v>2247</v>
      </c>
      <c r="J1855" s="75" t="s">
        <v>8213</v>
      </c>
      <c r="K1855" s="81">
        <f t="shared" si="62"/>
        <v>1181.9250000000002</v>
      </c>
      <c r="L1855" s="94">
        <f t="shared" si="59"/>
        <v>252.14400000000003</v>
      </c>
      <c r="M1855" s="89">
        <f t="shared" si="60"/>
        <v>441.25200000000007</v>
      </c>
      <c r="N1855" s="86">
        <f t="shared" si="63"/>
        <v>299.42100000000005</v>
      </c>
      <c r="O1855" s="75" t="s">
        <v>8213</v>
      </c>
    </row>
    <row r="1856" spans="1:15" x14ac:dyDescent="0.25">
      <c r="A1856">
        <v>201</v>
      </c>
      <c r="B1856">
        <v>201259</v>
      </c>
      <c r="C1856">
        <v>9</v>
      </c>
      <c r="D1856" t="s">
        <v>2248</v>
      </c>
      <c r="E1856" s="3">
        <v>942.24</v>
      </c>
      <c r="F1856">
        <v>450</v>
      </c>
      <c r="G1856" s="2" t="s">
        <v>2214</v>
      </c>
      <c r="H1856" s="2" t="s">
        <v>2249</v>
      </c>
      <c r="I1856" s="2" t="s">
        <v>2249</v>
      </c>
      <c r="J1856" s="94">
        <f t="shared" ref="J1856:J1919" si="67">0.31*E1856</f>
        <v>292.09440000000001</v>
      </c>
      <c r="K1856" s="81">
        <f t="shared" si="62"/>
        <v>706.68000000000006</v>
      </c>
      <c r="L1856" s="94">
        <f t="shared" si="59"/>
        <v>150.75839999999999</v>
      </c>
      <c r="M1856" s="89">
        <f t="shared" si="60"/>
        <v>263.8272</v>
      </c>
      <c r="N1856" s="86">
        <f t="shared" si="63"/>
        <v>179.0256</v>
      </c>
      <c r="O1856" s="69" t="s">
        <v>8180</v>
      </c>
    </row>
    <row r="1857" spans="1:15" x14ac:dyDescent="0.25">
      <c r="A1857">
        <v>201</v>
      </c>
      <c r="B1857">
        <v>201260</v>
      </c>
      <c r="C1857">
        <v>7</v>
      </c>
      <c r="D1857" t="s">
        <v>2250</v>
      </c>
      <c r="E1857" s="3">
        <v>36.5</v>
      </c>
      <c r="F1857">
        <v>762</v>
      </c>
      <c r="G1857" s="2" t="s">
        <v>2251</v>
      </c>
      <c r="H1857" s="2" t="s">
        <v>2251</v>
      </c>
      <c r="I1857" s="2" t="s">
        <v>2251</v>
      </c>
      <c r="J1857" s="94">
        <f t="shared" si="67"/>
        <v>11.315</v>
      </c>
      <c r="K1857" s="81">
        <f t="shared" si="62"/>
        <v>27.375</v>
      </c>
      <c r="L1857" s="94">
        <f t="shared" si="59"/>
        <v>5.84</v>
      </c>
      <c r="M1857" s="89">
        <f t="shared" si="60"/>
        <v>10.220000000000001</v>
      </c>
      <c r="N1857" s="86">
        <f t="shared" si="63"/>
        <v>6.9350000000000005</v>
      </c>
      <c r="O1857" s="69" t="s">
        <v>8217</v>
      </c>
    </row>
    <row r="1858" spans="1:15" x14ac:dyDescent="0.25">
      <c r="A1858">
        <v>201</v>
      </c>
      <c r="B1858">
        <v>201262</v>
      </c>
      <c r="C1858">
        <v>3</v>
      </c>
      <c r="D1858" t="s">
        <v>2252</v>
      </c>
      <c r="E1858" s="3">
        <v>942.24</v>
      </c>
      <c r="F1858">
        <v>450</v>
      </c>
      <c r="G1858" s="2" t="s">
        <v>2214</v>
      </c>
      <c r="H1858" s="2" t="s">
        <v>2253</v>
      </c>
      <c r="I1858" s="2" t="s">
        <v>2253</v>
      </c>
      <c r="J1858" s="94">
        <f t="shared" si="67"/>
        <v>292.09440000000001</v>
      </c>
      <c r="K1858" s="81">
        <f t="shared" si="62"/>
        <v>706.68000000000006</v>
      </c>
      <c r="L1858" s="94">
        <f t="shared" si="59"/>
        <v>150.75839999999999</v>
      </c>
      <c r="M1858" s="89">
        <f t="shared" si="60"/>
        <v>263.8272</v>
      </c>
      <c r="N1858" s="86">
        <f t="shared" si="63"/>
        <v>179.0256</v>
      </c>
      <c r="O1858" s="69" t="s">
        <v>8180</v>
      </c>
    </row>
    <row r="1859" spans="1:15" x14ac:dyDescent="0.25">
      <c r="A1859">
        <v>201</v>
      </c>
      <c r="B1859">
        <v>201265</v>
      </c>
      <c r="C1859">
        <v>6</v>
      </c>
      <c r="D1859" t="s">
        <v>2254</v>
      </c>
      <c r="E1859" s="3">
        <v>942.24</v>
      </c>
      <c r="F1859">
        <v>450</v>
      </c>
      <c r="G1859" s="2" t="s">
        <v>2214</v>
      </c>
      <c r="H1859" s="2" t="s">
        <v>2255</v>
      </c>
      <c r="I1859" s="2" t="s">
        <v>2255</v>
      </c>
      <c r="J1859" s="94">
        <f t="shared" si="67"/>
        <v>292.09440000000001</v>
      </c>
      <c r="K1859" s="81">
        <f t="shared" si="62"/>
        <v>706.68000000000006</v>
      </c>
      <c r="L1859" s="94">
        <f t="shared" si="59"/>
        <v>150.75839999999999</v>
      </c>
      <c r="M1859" s="89">
        <f t="shared" si="60"/>
        <v>263.8272</v>
      </c>
      <c r="N1859" s="86">
        <f t="shared" si="63"/>
        <v>179.0256</v>
      </c>
      <c r="O1859" s="69" t="s">
        <v>8180</v>
      </c>
    </row>
    <row r="1860" spans="1:15" x14ac:dyDescent="0.25">
      <c r="A1860">
        <v>201</v>
      </c>
      <c r="B1860">
        <v>201271</v>
      </c>
      <c r="C1860">
        <v>4</v>
      </c>
      <c r="D1860" t="s">
        <v>2256</v>
      </c>
      <c r="E1860" s="3">
        <v>529.35</v>
      </c>
      <c r="F1860">
        <v>450</v>
      </c>
      <c r="G1860" s="2" t="s">
        <v>2214</v>
      </c>
      <c r="H1860" s="2" t="s">
        <v>2257</v>
      </c>
      <c r="I1860" s="2" t="s">
        <v>2257</v>
      </c>
      <c r="J1860" s="94">
        <f t="shared" si="67"/>
        <v>164.0985</v>
      </c>
      <c r="K1860" s="81">
        <f t="shared" si="62"/>
        <v>397.01250000000005</v>
      </c>
      <c r="L1860" s="94">
        <f t="shared" si="59"/>
        <v>84.696000000000012</v>
      </c>
      <c r="M1860" s="89">
        <f t="shared" si="60"/>
        <v>148.21800000000002</v>
      </c>
      <c r="N1860" s="86">
        <f t="shared" si="63"/>
        <v>100.57650000000001</v>
      </c>
      <c r="O1860" s="69" t="s">
        <v>8180</v>
      </c>
    </row>
    <row r="1861" spans="1:15" x14ac:dyDescent="0.25">
      <c r="A1861">
        <v>201</v>
      </c>
      <c r="B1861">
        <v>201274</v>
      </c>
      <c r="C1861">
        <v>8</v>
      </c>
      <c r="D1861" t="s">
        <v>2258</v>
      </c>
      <c r="E1861" s="3">
        <v>529.35</v>
      </c>
      <c r="F1861">
        <v>450</v>
      </c>
      <c r="G1861" s="2" t="s">
        <v>2214</v>
      </c>
      <c r="H1861" s="2" t="s">
        <v>2259</v>
      </c>
      <c r="I1861" s="2" t="s">
        <v>2259</v>
      </c>
      <c r="J1861" s="94">
        <f t="shared" si="67"/>
        <v>164.0985</v>
      </c>
      <c r="K1861" s="81">
        <f t="shared" si="62"/>
        <v>397.01250000000005</v>
      </c>
      <c r="L1861" s="94">
        <f t="shared" si="59"/>
        <v>84.696000000000012</v>
      </c>
      <c r="M1861" s="89">
        <f t="shared" si="60"/>
        <v>148.21800000000002</v>
      </c>
      <c r="N1861" s="86">
        <f t="shared" si="63"/>
        <v>100.57650000000001</v>
      </c>
      <c r="O1861" s="69" t="s">
        <v>8180</v>
      </c>
    </row>
    <row r="1862" spans="1:15" x14ac:dyDescent="0.25">
      <c r="A1862">
        <v>201</v>
      </c>
      <c r="B1862">
        <v>201277</v>
      </c>
      <c r="C1862">
        <v>1</v>
      </c>
      <c r="D1862" t="s">
        <v>2260</v>
      </c>
      <c r="E1862" s="3">
        <v>529.35</v>
      </c>
      <c r="F1862">
        <v>450</v>
      </c>
      <c r="G1862" s="2" t="s">
        <v>2214</v>
      </c>
      <c r="H1862" s="2" t="s">
        <v>2261</v>
      </c>
      <c r="I1862" s="2" t="s">
        <v>2261</v>
      </c>
      <c r="J1862" s="94">
        <f t="shared" si="67"/>
        <v>164.0985</v>
      </c>
      <c r="K1862" s="81">
        <f t="shared" si="62"/>
        <v>397.01250000000005</v>
      </c>
      <c r="L1862" s="94">
        <f t="shared" si="59"/>
        <v>84.696000000000012</v>
      </c>
      <c r="M1862" s="89">
        <f t="shared" si="60"/>
        <v>148.21800000000002</v>
      </c>
      <c r="N1862" s="86">
        <f t="shared" si="63"/>
        <v>100.57650000000001</v>
      </c>
      <c r="O1862" s="69" t="s">
        <v>8180</v>
      </c>
    </row>
    <row r="1863" spans="1:15" x14ac:dyDescent="0.25">
      <c r="A1863">
        <v>201</v>
      </c>
      <c r="B1863">
        <v>201280</v>
      </c>
      <c r="C1863">
        <v>5</v>
      </c>
      <c r="D1863" t="s">
        <v>2262</v>
      </c>
      <c r="E1863" s="3">
        <v>942.24</v>
      </c>
      <c r="F1863">
        <v>450</v>
      </c>
      <c r="G1863" s="2" t="s">
        <v>2214</v>
      </c>
      <c r="H1863" s="2" t="s">
        <v>2263</v>
      </c>
      <c r="I1863" s="2" t="s">
        <v>2263</v>
      </c>
      <c r="J1863" s="94">
        <f t="shared" si="67"/>
        <v>292.09440000000001</v>
      </c>
      <c r="K1863" s="81">
        <f t="shared" si="62"/>
        <v>706.68000000000006</v>
      </c>
      <c r="L1863" s="94">
        <f t="shared" si="59"/>
        <v>150.75839999999999</v>
      </c>
      <c r="M1863" s="89">
        <f t="shared" si="60"/>
        <v>263.8272</v>
      </c>
      <c r="N1863" s="86">
        <f t="shared" si="63"/>
        <v>179.0256</v>
      </c>
      <c r="O1863" s="69" t="s">
        <v>8180</v>
      </c>
    </row>
    <row r="1864" spans="1:15" x14ac:dyDescent="0.25">
      <c r="A1864">
        <v>201</v>
      </c>
      <c r="B1864">
        <v>201286</v>
      </c>
      <c r="C1864">
        <v>2</v>
      </c>
      <c r="D1864" t="s">
        <v>2264</v>
      </c>
      <c r="E1864" s="3">
        <v>529.35</v>
      </c>
      <c r="F1864">
        <v>450</v>
      </c>
      <c r="G1864" s="2" t="s">
        <v>2214</v>
      </c>
      <c r="H1864" s="2" t="s">
        <v>2265</v>
      </c>
      <c r="I1864" s="2" t="s">
        <v>2265</v>
      </c>
      <c r="J1864" s="94">
        <f t="shared" si="67"/>
        <v>164.0985</v>
      </c>
      <c r="K1864" s="81">
        <f t="shared" si="62"/>
        <v>397.01250000000005</v>
      </c>
      <c r="L1864" s="94">
        <f t="shared" si="59"/>
        <v>84.696000000000012</v>
      </c>
      <c r="M1864" s="89">
        <f t="shared" si="60"/>
        <v>148.21800000000002</v>
      </c>
      <c r="N1864" s="86">
        <f t="shared" si="63"/>
        <v>100.57650000000001</v>
      </c>
      <c r="O1864" s="69" t="s">
        <v>8180</v>
      </c>
    </row>
    <row r="1865" spans="1:15" x14ac:dyDescent="0.25">
      <c r="A1865">
        <v>201</v>
      </c>
      <c r="B1865">
        <v>201289</v>
      </c>
      <c r="C1865">
        <v>6</v>
      </c>
      <c r="D1865" t="s">
        <v>2266</v>
      </c>
      <c r="E1865" s="3">
        <v>529.35</v>
      </c>
      <c r="F1865">
        <v>450</v>
      </c>
      <c r="G1865" s="2" t="s">
        <v>2214</v>
      </c>
      <c r="H1865" s="2" t="s">
        <v>2267</v>
      </c>
      <c r="I1865" s="2" t="s">
        <v>2267</v>
      </c>
      <c r="J1865" s="94">
        <f t="shared" si="67"/>
        <v>164.0985</v>
      </c>
      <c r="K1865" s="81">
        <f t="shared" si="62"/>
        <v>397.01250000000005</v>
      </c>
      <c r="L1865" s="94">
        <f t="shared" si="59"/>
        <v>84.696000000000012</v>
      </c>
      <c r="M1865" s="89">
        <f t="shared" si="60"/>
        <v>148.21800000000002</v>
      </c>
      <c r="N1865" s="86">
        <f t="shared" si="63"/>
        <v>100.57650000000001</v>
      </c>
      <c r="O1865" s="69" t="s">
        <v>8180</v>
      </c>
    </row>
    <row r="1866" spans="1:15" x14ac:dyDescent="0.25">
      <c r="A1866">
        <v>201</v>
      </c>
      <c r="B1866">
        <v>201292</v>
      </c>
      <c r="C1866">
        <v>0</v>
      </c>
      <c r="D1866" t="s">
        <v>2268</v>
      </c>
      <c r="E1866" s="3">
        <v>529.35</v>
      </c>
      <c r="F1866">
        <v>450</v>
      </c>
      <c r="G1866" s="2" t="s">
        <v>2214</v>
      </c>
      <c r="H1866" s="2" t="s">
        <v>2269</v>
      </c>
      <c r="I1866" s="2" t="s">
        <v>2269</v>
      </c>
      <c r="J1866" s="94">
        <f t="shared" si="67"/>
        <v>164.0985</v>
      </c>
      <c r="K1866" s="81">
        <f t="shared" si="62"/>
        <v>397.01250000000005</v>
      </c>
      <c r="L1866" s="94">
        <f t="shared" si="59"/>
        <v>84.696000000000012</v>
      </c>
      <c r="M1866" s="89">
        <f t="shared" si="60"/>
        <v>148.21800000000002</v>
      </c>
      <c r="N1866" s="86">
        <f t="shared" si="63"/>
        <v>100.57650000000001</v>
      </c>
      <c r="O1866" s="69" t="s">
        <v>8180</v>
      </c>
    </row>
    <row r="1867" spans="1:15" x14ac:dyDescent="0.25">
      <c r="A1867">
        <v>201</v>
      </c>
      <c r="B1867">
        <v>201295</v>
      </c>
      <c r="C1867">
        <v>3</v>
      </c>
      <c r="D1867" t="s">
        <v>2270</v>
      </c>
      <c r="E1867" s="3">
        <v>942.24</v>
      </c>
      <c r="F1867">
        <v>450</v>
      </c>
      <c r="G1867" s="2" t="s">
        <v>2214</v>
      </c>
      <c r="H1867" s="2" t="s">
        <v>2271</v>
      </c>
      <c r="I1867" s="2" t="s">
        <v>2271</v>
      </c>
      <c r="J1867" s="94">
        <f t="shared" si="67"/>
        <v>292.09440000000001</v>
      </c>
      <c r="K1867" s="81">
        <f t="shared" si="62"/>
        <v>706.68000000000006</v>
      </c>
      <c r="L1867" s="94">
        <f t="shared" si="59"/>
        <v>150.75839999999999</v>
      </c>
      <c r="M1867" s="89">
        <f t="shared" si="60"/>
        <v>263.8272</v>
      </c>
      <c r="N1867" s="86">
        <f t="shared" si="63"/>
        <v>179.0256</v>
      </c>
      <c r="O1867" s="69" t="s">
        <v>8180</v>
      </c>
    </row>
    <row r="1868" spans="1:15" x14ac:dyDescent="0.25">
      <c r="A1868">
        <v>201</v>
      </c>
      <c r="B1868">
        <v>201297</v>
      </c>
      <c r="C1868">
        <v>9</v>
      </c>
      <c r="D1868" t="s">
        <v>2272</v>
      </c>
      <c r="E1868" s="3">
        <v>4066</v>
      </c>
      <c r="F1868">
        <v>450</v>
      </c>
      <c r="G1868" s="2" t="s">
        <v>2273</v>
      </c>
      <c r="H1868" s="2" t="s">
        <v>2273</v>
      </c>
      <c r="I1868" s="2" t="s">
        <v>2273</v>
      </c>
      <c r="J1868" s="94">
        <f t="shared" si="67"/>
        <v>1260.46</v>
      </c>
      <c r="K1868" s="81">
        <f t="shared" si="62"/>
        <v>3049.5</v>
      </c>
      <c r="L1868" s="94">
        <f t="shared" si="59"/>
        <v>650.56000000000006</v>
      </c>
      <c r="M1868" s="89">
        <f t="shared" si="60"/>
        <v>1138.48</v>
      </c>
      <c r="N1868" s="86">
        <f t="shared" si="63"/>
        <v>772.54</v>
      </c>
      <c r="O1868" s="69" t="s">
        <v>8180</v>
      </c>
    </row>
    <row r="1869" spans="1:15" x14ac:dyDescent="0.25">
      <c r="A1869">
        <v>201</v>
      </c>
      <c r="B1869">
        <v>201298</v>
      </c>
      <c r="C1869">
        <v>7</v>
      </c>
      <c r="D1869" t="s">
        <v>2274</v>
      </c>
      <c r="E1869" s="3">
        <v>51</v>
      </c>
      <c r="F1869">
        <v>450</v>
      </c>
      <c r="G1869" s="2" t="s">
        <v>2214</v>
      </c>
      <c r="H1869" s="2" t="s">
        <v>1659</v>
      </c>
      <c r="I1869" s="2" t="s">
        <v>1659</v>
      </c>
      <c r="J1869" s="94">
        <f t="shared" si="67"/>
        <v>15.81</v>
      </c>
      <c r="K1869" s="81">
        <f t="shared" si="62"/>
        <v>38.25</v>
      </c>
      <c r="L1869" s="94">
        <f t="shared" si="59"/>
        <v>8.16</v>
      </c>
      <c r="M1869" s="89">
        <f t="shared" si="60"/>
        <v>14.280000000000001</v>
      </c>
      <c r="N1869" s="86">
        <f t="shared" si="63"/>
        <v>9.69</v>
      </c>
      <c r="O1869" s="69" t="s">
        <v>8180</v>
      </c>
    </row>
    <row r="1870" spans="1:15" x14ac:dyDescent="0.25">
      <c r="A1870">
        <v>201</v>
      </c>
      <c r="B1870">
        <v>201300</v>
      </c>
      <c r="C1870">
        <v>1</v>
      </c>
      <c r="D1870" t="s">
        <v>2275</v>
      </c>
      <c r="E1870" s="3">
        <v>319.44</v>
      </c>
      <c r="F1870">
        <v>450</v>
      </c>
      <c r="G1870" s="2" t="s">
        <v>2214</v>
      </c>
      <c r="H1870" s="2" t="s">
        <v>2276</v>
      </c>
      <c r="I1870" s="2" t="s">
        <v>2276</v>
      </c>
      <c r="J1870" s="94">
        <f t="shared" si="67"/>
        <v>99.026399999999995</v>
      </c>
      <c r="K1870" s="81">
        <f t="shared" si="62"/>
        <v>239.57999999999998</v>
      </c>
      <c r="L1870" s="94">
        <f t="shared" si="59"/>
        <v>51.110399999999998</v>
      </c>
      <c r="M1870" s="89">
        <f t="shared" si="60"/>
        <v>89.443200000000004</v>
      </c>
      <c r="N1870" s="86">
        <f t="shared" si="63"/>
        <v>60.693600000000004</v>
      </c>
      <c r="O1870" s="69" t="s">
        <v>8180</v>
      </c>
    </row>
    <row r="1871" spans="1:15" x14ac:dyDescent="0.25">
      <c r="A1871">
        <v>201</v>
      </c>
      <c r="B1871">
        <v>201304</v>
      </c>
      <c r="C1871">
        <v>3</v>
      </c>
      <c r="D1871" t="s">
        <v>2277</v>
      </c>
      <c r="E1871" s="3">
        <v>529.35</v>
      </c>
      <c r="F1871">
        <v>450</v>
      </c>
      <c r="G1871" s="2" t="s">
        <v>2214</v>
      </c>
      <c r="H1871" s="2" t="s">
        <v>2278</v>
      </c>
      <c r="I1871" s="2" t="s">
        <v>2278</v>
      </c>
      <c r="J1871" s="94">
        <f t="shared" si="67"/>
        <v>164.0985</v>
      </c>
      <c r="K1871" s="81">
        <f t="shared" si="62"/>
        <v>397.01250000000005</v>
      </c>
      <c r="L1871" s="94">
        <f t="shared" si="59"/>
        <v>84.696000000000012</v>
      </c>
      <c r="M1871" s="89">
        <f t="shared" si="60"/>
        <v>148.21800000000002</v>
      </c>
      <c r="N1871" s="86">
        <f t="shared" si="63"/>
        <v>100.57650000000001</v>
      </c>
      <c r="O1871" s="69" t="s">
        <v>8180</v>
      </c>
    </row>
    <row r="1872" spans="1:15" x14ac:dyDescent="0.25">
      <c r="A1872">
        <v>201</v>
      </c>
      <c r="B1872">
        <v>201305</v>
      </c>
      <c r="C1872">
        <v>0</v>
      </c>
      <c r="D1872" t="s">
        <v>2279</v>
      </c>
      <c r="E1872" s="3">
        <v>1017</v>
      </c>
      <c r="F1872">
        <v>450</v>
      </c>
      <c r="G1872" s="2" t="s">
        <v>2280</v>
      </c>
      <c r="H1872" s="2" t="s">
        <v>2280</v>
      </c>
      <c r="I1872" s="2" t="s">
        <v>2280</v>
      </c>
      <c r="J1872" s="94">
        <f t="shared" si="67"/>
        <v>315.27</v>
      </c>
      <c r="K1872" s="81">
        <f t="shared" si="62"/>
        <v>762.75</v>
      </c>
      <c r="L1872" s="94">
        <f t="shared" si="59"/>
        <v>162.72</v>
      </c>
      <c r="M1872" s="89">
        <f t="shared" si="60"/>
        <v>284.76000000000005</v>
      </c>
      <c r="N1872" s="86">
        <f t="shared" si="63"/>
        <v>193.23</v>
      </c>
      <c r="O1872" s="69" t="s">
        <v>8180</v>
      </c>
    </row>
    <row r="1873" spans="1:15" x14ac:dyDescent="0.25">
      <c r="A1873">
        <v>201</v>
      </c>
      <c r="B1873">
        <v>201307</v>
      </c>
      <c r="C1873">
        <v>6</v>
      </c>
      <c r="D1873" t="s">
        <v>2281</v>
      </c>
      <c r="E1873" s="3">
        <v>942.24</v>
      </c>
      <c r="F1873">
        <v>450</v>
      </c>
      <c r="G1873" s="2" t="s">
        <v>2214</v>
      </c>
      <c r="H1873" s="2" t="s">
        <v>2282</v>
      </c>
      <c r="I1873" s="2" t="s">
        <v>2282</v>
      </c>
      <c r="J1873" s="94">
        <f t="shared" si="67"/>
        <v>292.09440000000001</v>
      </c>
      <c r="K1873" s="81">
        <f t="shared" si="62"/>
        <v>706.68000000000006</v>
      </c>
      <c r="L1873" s="94">
        <f t="shared" si="59"/>
        <v>150.75839999999999</v>
      </c>
      <c r="M1873" s="89">
        <f t="shared" si="60"/>
        <v>263.8272</v>
      </c>
      <c r="N1873" s="86">
        <f t="shared" si="63"/>
        <v>179.0256</v>
      </c>
      <c r="O1873" s="69" t="s">
        <v>8180</v>
      </c>
    </row>
    <row r="1874" spans="1:15" x14ac:dyDescent="0.25">
      <c r="A1874">
        <v>201</v>
      </c>
      <c r="B1874">
        <v>201310</v>
      </c>
      <c r="C1874">
        <v>0</v>
      </c>
      <c r="D1874" t="s">
        <v>2283</v>
      </c>
      <c r="E1874" s="3">
        <v>1738.02</v>
      </c>
      <c r="F1874">
        <v>450</v>
      </c>
      <c r="G1874" s="2" t="s">
        <v>2214</v>
      </c>
      <c r="H1874" s="2" t="s">
        <v>2284</v>
      </c>
      <c r="I1874" s="2" t="s">
        <v>2284</v>
      </c>
      <c r="J1874" s="94">
        <f t="shared" si="67"/>
        <v>538.78620000000001</v>
      </c>
      <c r="K1874" s="81">
        <f t="shared" si="62"/>
        <v>1303.5149999999999</v>
      </c>
      <c r="L1874" s="94">
        <f t="shared" si="59"/>
        <v>278.08319999999998</v>
      </c>
      <c r="M1874" s="89">
        <f t="shared" si="60"/>
        <v>486.64560000000006</v>
      </c>
      <c r="N1874" s="86">
        <f t="shared" si="63"/>
        <v>330.22379999999998</v>
      </c>
      <c r="O1874" s="69" t="s">
        <v>8180</v>
      </c>
    </row>
    <row r="1875" spans="1:15" x14ac:dyDescent="0.25">
      <c r="A1875">
        <v>201</v>
      </c>
      <c r="B1875">
        <v>201313</v>
      </c>
      <c r="C1875">
        <v>4</v>
      </c>
      <c r="D1875" t="s">
        <v>2285</v>
      </c>
      <c r="E1875" s="3">
        <v>7134.87</v>
      </c>
      <c r="F1875">
        <v>450</v>
      </c>
      <c r="G1875" s="2" t="s">
        <v>2214</v>
      </c>
      <c r="H1875" s="2" t="s">
        <v>2286</v>
      </c>
      <c r="I1875" s="2" t="s">
        <v>2286</v>
      </c>
      <c r="J1875" s="94">
        <f t="shared" si="67"/>
        <v>2211.8096999999998</v>
      </c>
      <c r="K1875" s="81">
        <f t="shared" si="62"/>
        <v>5351.1525000000001</v>
      </c>
      <c r="L1875" s="94">
        <f t="shared" si="59"/>
        <v>1141.5791999999999</v>
      </c>
      <c r="M1875" s="89">
        <f t="shared" si="60"/>
        <v>1997.7636000000002</v>
      </c>
      <c r="N1875" s="86">
        <f t="shared" si="63"/>
        <v>1355.6252999999999</v>
      </c>
      <c r="O1875" s="69" t="s">
        <v>8180</v>
      </c>
    </row>
    <row r="1876" spans="1:15" x14ac:dyDescent="0.25">
      <c r="A1876">
        <v>201</v>
      </c>
      <c r="B1876">
        <v>201316</v>
      </c>
      <c r="C1876">
        <v>7</v>
      </c>
      <c r="D1876" t="s">
        <v>2287</v>
      </c>
      <c r="E1876" s="3">
        <v>942.24</v>
      </c>
      <c r="F1876">
        <v>450</v>
      </c>
      <c r="G1876" s="2" t="s">
        <v>2214</v>
      </c>
      <c r="H1876" s="2" t="s">
        <v>2288</v>
      </c>
      <c r="I1876" s="2" t="s">
        <v>2288</v>
      </c>
      <c r="J1876" s="94">
        <f t="shared" si="67"/>
        <v>292.09440000000001</v>
      </c>
      <c r="K1876" s="81">
        <f t="shared" si="62"/>
        <v>706.68000000000006</v>
      </c>
      <c r="L1876" s="94">
        <f t="shared" si="59"/>
        <v>150.75839999999999</v>
      </c>
      <c r="M1876" s="89">
        <f t="shared" si="60"/>
        <v>263.8272</v>
      </c>
      <c r="N1876" s="86">
        <f t="shared" si="63"/>
        <v>179.0256</v>
      </c>
      <c r="O1876" s="69" t="s">
        <v>8180</v>
      </c>
    </row>
    <row r="1877" spans="1:15" x14ac:dyDescent="0.25">
      <c r="A1877">
        <v>201</v>
      </c>
      <c r="B1877">
        <v>201319</v>
      </c>
      <c r="C1877">
        <v>1</v>
      </c>
      <c r="D1877" t="s">
        <v>2289</v>
      </c>
      <c r="E1877" s="3">
        <v>529.35</v>
      </c>
      <c r="F1877">
        <v>450</v>
      </c>
      <c r="G1877" s="2" t="s">
        <v>2214</v>
      </c>
      <c r="H1877" s="2" t="s">
        <v>2290</v>
      </c>
      <c r="I1877" s="2" t="s">
        <v>2290</v>
      </c>
      <c r="J1877" s="94">
        <f t="shared" si="67"/>
        <v>164.0985</v>
      </c>
      <c r="K1877" s="81">
        <f t="shared" si="62"/>
        <v>397.01250000000005</v>
      </c>
      <c r="L1877" s="94">
        <f t="shared" si="59"/>
        <v>84.696000000000012</v>
      </c>
      <c r="M1877" s="89">
        <f t="shared" si="60"/>
        <v>148.21800000000002</v>
      </c>
      <c r="N1877" s="86">
        <f t="shared" si="63"/>
        <v>100.57650000000001</v>
      </c>
      <c r="O1877" s="69" t="s">
        <v>8180</v>
      </c>
    </row>
    <row r="1878" spans="1:15" x14ac:dyDescent="0.25">
      <c r="A1878">
        <v>201</v>
      </c>
      <c r="B1878">
        <v>201322</v>
      </c>
      <c r="C1878">
        <v>5</v>
      </c>
      <c r="D1878" t="s">
        <v>2291</v>
      </c>
      <c r="E1878" s="3">
        <v>4126.5</v>
      </c>
      <c r="F1878">
        <v>450</v>
      </c>
      <c r="G1878" s="2" t="s">
        <v>2214</v>
      </c>
      <c r="H1878" s="2" t="s">
        <v>2292</v>
      </c>
      <c r="I1878" s="2" t="s">
        <v>2292</v>
      </c>
      <c r="J1878" s="94">
        <f t="shared" si="67"/>
        <v>1279.2149999999999</v>
      </c>
      <c r="K1878" s="81">
        <f t="shared" si="62"/>
        <v>3094.875</v>
      </c>
      <c r="L1878" s="94">
        <f t="shared" si="59"/>
        <v>660.24</v>
      </c>
      <c r="M1878" s="89">
        <f t="shared" si="60"/>
        <v>1155.42</v>
      </c>
      <c r="N1878" s="86">
        <f t="shared" si="63"/>
        <v>784.03499999999997</v>
      </c>
      <c r="O1878" s="69" t="s">
        <v>8180</v>
      </c>
    </row>
    <row r="1879" spans="1:15" x14ac:dyDescent="0.25">
      <c r="A1879">
        <v>201</v>
      </c>
      <c r="B1879">
        <v>201325</v>
      </c>
      <c r="C1879">
        <v>8</v>
      </c>
      <c r="D1879" t="s">
        <v>2293</v>
      </c>
      <c r="E1879" s="3">
        <v>2234.67</v>
      </c>
      <c r="F1879">
        <v>450</v>
      </c>
      <c r="G1879" s="2" t="s">
        <v>2214</v>
      </c>
      <c r="H1879" s="2" t="s">
        <v>2294</v>
      </c>
      <c r="I1879" s="2" t="s">
        <v>2294</v>
      </c>
      <c r="J1879" s="94">
        <f t="shared" si="67"/>
        <v>692.74770000000001</v>
      </c>
      <c r="K1879" s="81">
        <f t="shared" si="62"/>
        <v>1676.0025000000001</v>
      </c>
      <c r="L1879" s="94">
        <f t="shared" si="59"/>
        <v>357.54720000000003</v>
      </c>
      <c r="M1879" s="89">
        <f t="shared" si="60"/>
        <v>625.70760000000007</v>
      </c>
      <c r="N1879" s="86">
        <f t="shared" si="63"/>
        <v>424.58730000000003</v>
      </c>
      <c r="O1879" s="69" t="s">
        <v>8180</v>
      </c>
    </row>
    <row r="1880" spans="1:15" x14ac:dyDescent="0.25">
      <c r="A1880">
        <v>201</v>
      </c>
      <c r="B1880">
        <v>201327</v>
      </c>
      <c r="C1880">
        <v>4</v>
      </c>
      <c r="D1880" t="s">
        <v>2295</v>
      </c>
      <c r="E1880" s="3">
        <v>694.26</v>
      </c>
      <c r="F1880">
        <v>450</v>
      </c>
      <c r="G1880" s="2" t="s">
        <v>2214</v>
      </c>
      <c r="H1880" s="2" t="s">
        <v>2296</v>
      </c>
      <c r="I1880" s="2" t="s">
        <v>2296</v>
      </c>
      <c r="J1880" s="94">
        <f t="shared" si="67"/>
        <v>215.22059999999999</v>
      </c>
      <c r="K1880" s="81">
        <f t="shared" si="62"/>
        <v>520.69499999999994</v>
      </c>
      <c r="L1880" s="94">
        <f t="shared" si="59"/>
        <v>111.08159999999999</v>
      </c>
      <c r="M1880" s="89">
        <f t="shared" si="60"/>
        <v>194.39280000000002</v>
      </c>
      <c r="N1880" s="86">
        <f t="shared" si="63"/>
        <v>131.90940000000001</v>
      </c>
      <c r="O1880" s="69" t="s">
        <v>8180</v>
      </c>
    </row>
    <row r="1881" spans="1:15" x14ac:dyDescent="0.25">
      <c r="A1881">
        <v>201</v>
      </c>
      <c r="B1881">
        <v>201328</v>
      </c>
      <c r="C1881">
        <v>2</v>
      </c>
      <c r="D1881" t="s">
        <v>2297</v>
      </c>
      <c r="E1881" s="3">
        <v>497.79</v>
      </c>
      <c r="F1881">
        <v>450</v>
      </c>
      <c r="G1881" s="2" t="s">
        <v>2214</v>
      </c>
      <c r="H1881" s="2" t="s">
        <v>2298</v>
      </c>
      <c r="I1881" s="2" t="s">
        <v>2298</v>
      </c>
      <c r="J1881" s="94">
        <f t="shared" si="67"/>
        <v>154.31489999999999</v>
      </c>
      <c r="K1881" s="81">
        <f t="shared" si="62"/>
        <v>373.34250000000003</v>
      </c>
      <c r="L1881" s="94">
        <f t="shared" si="59"/>
        <v>79.6464</v>
      </c>
      <c r="M1881" s="89">
        <f t="shared" si="60"/>
        <v>139.38120000000001</v>
      </c>
      <c r="N1881" s="86">
        <f t="shared" si="63"/>
        <v>94.580100000000002</v>
      </c>
      <c r="O1881" s="69" t="s">
        <v>8180</v>
      </c>
    </row>
    <row r="1882" spans="1:15" x14ac:dyDescent="0.25">
      <c r="A1882">
        <v>201</v>
      </c>
      <c r="B1882">
        <v>201337</v>
      </c>
      <c r="C1882">
        <v>3</v>
      </c>
      <c r="D1882" t="s">
        <v>2299</v>
      </c>
      <c r="E1882" s="3">
        <v>319.44</v>
      </c>
      <c r="F1882">
        <v>450</v>
      </c>
      <c r="G1882" s="2" t="s">
        <v>2214</v>
      </c>
      <c r="H1882" s="2" t="s">
        <v>2300</v>
      </c>
      <c r="I1882" s="2" t="s">
        <v>2300</v>
      </c>
      <c r="J1882" s="94">
        <f t="shared" si="67"/>
        <v>99.026399999999995</v>
      </c>
      <c r="K1882" s="81">
        <f t="shared" si="62"/>
        <v>239.57999999999998</v>
      </c>
      <c r="L1882" s="94">
        <f t="shared" si="59"/>
        <v>51.110399999999998</v>
      </c>
      <c r="M1882" s="89">
        <f t="shared" si="60"/>
        <v>89.443200000000004</v>
      </c>
      <c r="N1882" s="86">
        <f t="shared" si="63"/>
        <v>60.693600000000004</v>
      </c>
      <c r="O1882" s="69" t="s">
        <v>8180</v>
      </c>
    </row>
    <row r="1883" spans="1:15" x14ac:dyDescent="0.25">
      <c r="A1883">
        <v>201</v>
      </c>
      <c r="B1883">
        <v>201343</v>
      </c>
      <c r="C1883">
        <v>1</v>
      </c>
      <c r="D1883" t="s">
        <v>2301</v>
      </c>
      <c r="E1883" s="3">
        <v>319.44</v>
      </c>
      <c r="F1883">
        <v>450</v>
      </c>
      <c r="G1883" s="2" t="s">
        <v>2214</v>
      </c>
      <c r="H1883" s="2" t="s">
        <v>2302</v>
      </c>
      <c r="I1883" s="2" t="s">
        <v>2302</v>
      </c>
      <c r="J1883" s="94">
        <f t="shared" si="67"/>
        <v>99.026399999999995</v>
      </c>
      <c r="K1883" s="81">
        <f t="shared" si="62"/>
        <v>239.57999999999998</v>
      </c>
      <c r="L1883" s="94">
        <f t="shared" si="59"/>
        <v>51.110399999999998</v>
      </c>
      <c r="M1883" s="89">
        <f t="shared" si="60"/>
        <v>89.443200000000004</v>
      </c>
      <c r="N1883" s="86">
        <f t="shared" si="63"/>
        <v>60.693600000000004</v>
      </c>
      <c r="O1883" s="69" t="s">
        <v>8180</v>
      </c>
    </row>
    <row r="1884" spans="1:15" x14ac:dyDescent="0.25">
      <c r="A1884">
        <v>201</v>
      </c>
      <c r="B1884">
        <v>201346</v>
      </c>
      <c r="C1884">
        <v>4</v>
      </c>
      <c r="D1884" t="s">
        <v>2303</v>
      </c>
      <c r="E1884" s="3">
        <v>319.44</v>
      </c>
      <c r="F1884">
        <v>450</v>
      </c>
      <c r="G1884" s="2" t="s">
        <v>2214</v>
      </c>
      <c r="H1884" s="2" t="s">
        <v>2304</v>
      </c>
      <c r="I1884" s="2" t="s">
        <v>2304</v>
      </c>
      <c r="J1884" s="94">
        <f t="shared" si="67"/>
        <v>99.026399999999995</v>
      </c>
      <c r="K1884" s="81">
        <f t="shared" si="62"/>
        <v>239.57999999999998</v>
      </c>
      <c r="L1884" s="94">
        <f t="shared" si="59"/>
        <v>51.110399999999998</v>
      </c>
      <c r="M1884" s="89">
        <f t="shared" si="60"/>
        <v>89.443200000000004</v>
      </c>
      <c r="N1884" s="86">
        <f t="shared" si="63"/>
        <v>60.693600000000004</v>
      </c>
      <c r="O1884" s="69" t="s">
        <v>8180</v>
      </c>
    </row>
    <row r="1885" spans="1:15" x14ac:dyDescent="0.25">
      <c r="A1885">
        <v>201</v>
      </c>
      <c r="B1885">
        <v>201349</v>
      </c>
      <c r="C1885">
        <v>8</v>
      </c>
      <c r="D1885" t="s">
        <v>2305</v>
      </c>
      <c r="E1885" s="3">
        <v>618.41999999999996</v>
      </c>
      <c r="F1885">
        <v>450</v>
      </c>
      <c r="G1885" s="2" t="s">
        <v>2214</v>
      </c>
      <c r="H1885" s="2" t="s">
        <v>18</v>
      </c>
      <c r="I1885" s="2" t="s">
        <v>18</v>
      </c>
      <c r="J1885" s="94">
        <f t="shared" si="67"/>
        <v>191.71019999999999</v>
      </c>
      <c r="K1885" s="81">
        <f t="shared" si="62"/>
        <v>463.81499999999994</v>
      </c>
      <c r="L1885" s="94">
        <f t="shared" si="59"/>
        <v>98.947199999999995</v>
      </c>
      <c r="M1885" s="89">
        <f t="shared" si="60"/>
        <v>173.1576</v>
      </c>
      <c r="N1885" s="86">
        <f t="shared" si="63"/>
        <v>117.49979999999999</v>
      </c>
      <c r="O1885" s="69" t="s">
        <v>8180</v>
      </c>
    </row>
    <row r="1886" spans="1:15" x14ac:dyDescent="0.25">
      <c r="A1886">
        <v>201</v>
      </c>
      <c r="B1886">
        <v>201351</v>
      </c>
      <c r="C1886">
        <v>4</v>
      </c>
      <c r="D1886" t="s">
        <v>2306</v>
      </c>
      <c r="E1886" s="3">
        <v>4117</v>
      </c>
      <c r="F1886">
        <v>450</v>
      </c>
      <c r="G1886" s="2" t="s">
        <v>2307</v>
      </c>
      <c r="H1886" s="2" t="s">
        <v>2307</v>
      </c>
      <c r="I1886" s="2" t="s">
        <v>2307</v>
      </c>
      <c r="J1886" s="94">
        <f t="shared" si="67"/>
        <v>1276.27</v>
      </c>
      <c r="K1886" s="81">
        <f t="shared" si="62"/>
        <v>3087.75</v>
      </c>
      <c r="L1886" s="94">
        <f t="shared" si="59"/>
        <v>658.72</v>
      </c>
      <c r="M1886" s="89">
        <f t="shared" si="60"/>
        <v>1152.7600000000002</v>
      </c>
      <c r="N1886" s="86">
        <f t="shared" si="63"/>
        <v>782.23</v>
      </c>
      <c r="O1886" s="69" t="s">
        <v>8180</v>
      </c>
    </row>
    <row r="1887" spans="1:15" x14ac:dyDescent="0.25">
      <c r="A1887">
        <v>201</v>
      </c>
      <c r="B1887">
        <v>201358</v>
      </c>
      <c r="C1887">
        <v>9</v>
      </c>
      <c r="D1887" t="s">
        <v>2308</v>
      </c>
      <c r="E1887" s="3">
        <v>942.24</v>
      </c>
      <c r="F1887">
        <v>450</v>
      </c>
      <c r="G1887" s="2" t="s">
        <v>2214</v>
      </c>
      <c r="H1887" s="2" t="s">
        <v>2309</v>
      </c>
      <c r="I1887" s="2" t="s">
        <v>2309</v>
      </c>
      <c r="J1887" s="94">
        <f t="shared" si="67"/>
        <v>292.09440000000001</v>
      </c>
      <c r="K1887" s="81">
        <f t="shared" si="62"/>
        <v>706.68000000000006</v>
      </c>
      <c r="L1887" s="94">
        <f t="shared" si="59"/>
        <v>150.75839999999999</v>
      </c>
      <c r="M1887" s="89">
        <f t="shared" si="60"/>
        <v>263.8272</v>
      </c>
      <c r="N1887" s="86">
        <f t="shared" si="63"/>
        <v>179.0256</v>
      </c>
      <c r="O1887" s="69" t="s">
        <v>8180</v>
      </c>
    </row>
    <row r="1888" spans="1:15" x14ac:dyDescent="0.25">
      <c r="A1888">
        <v>201</v>
      </c>
      <c r="B1888">
        <v>201361</v>
      </c>
      <c r="C1888">
        <v>3</v>
      </c>
      <c r="D1888" t="s">
        <v>2310</v>
      </c>
      <c r="E1888" s="3">
        <v>4126.5</v>
      </c>
      <c r="F1888">
        <v>450</v>
      </c>
      <c r="G1888" s="2" t="s">
        <v>2214</v>
      </c>
      <c r="H1888" s="2" t="s">
        <v>2311</v>
      </c>
      <c r="I1888" s="2" t="s">
        <v>2311</v>
      </c>
      <c r="J1888" s="94">
        <f t="shared" si="67"/>
        <v>1279.2149999999999</v>
      </c>
      <c r="K1888" s="81">
        <f t="shared" si="62"/>
        <v>3094.875</v>
      </c>
      <c r="L1888" s="94">
        <f t="shared" si="59"/>
        <v>660.24</v>
      </c>
      <c r="M1888" s="89">
        <f t="shared" si="60"/>
        <v>1155.42</v>
      </c>
      <c r="N1888" s="86">
        <f t="shared" si="63"/>
        <v>784.03499999999997</v>
      </c>
      <c r="O1888" s="69" t="s">
        <v>8180</v>
      </c>
    </row>
    <row r="1889" spans="1:15" x14ac:dyDescent="0.25">
      <c r="A1889">
        <v>201</v>
      </c>
      <c r="B1889">
        <v>201362</v>
      </c>
      <c r="C1889">
        <v>1</v>
      </c>
      <c r="D1889" t="s">
        <v>2312</v>
      </c>
      <c r="E1889" s="3">
        <v>1738.02</v>
      </c>
      <c r="F1889">
        <v>450</v>
      </c>
      <c r="G1889" s="2" t="s">
        <v>2214</v>
      </c>
      <c r="H1889" s="2" t="s">
        <v>2313</v>
      </c>
      <c r="I1889" s="2" t="s">
        <v>2313</v>
      </c>
      <c r="J1889" s="94">
        <f t="shared" si="67"/>
        <v>538.78620000000001</v>
      </c>
      <c r="K1889" s="81">
        <f t="shared" si="62"/>
        <v>1303.5149999999999</v>
      </c>
      <c r="L1889" s="94">
        <f t="shared" si="59"/>
        <v>278.08319999999998</v>
      </c>
      <c r="M1889" s="89">
        <f t="shared" si="60"/>
        <v>486.64560000000006</v>
      </c>
      <c r="N1889" s="86">
        <f t="shared" si="63"/>
        <v>330.22379999999998</v>
      </c>
      <c r="O1889" s="69" t="s">
        <v>8180</v>
      </c>
    </row>
    <row r="1890" spans="1:15" x14ac:dyDescent="0.25">
      <c r="A1890">
        <v>201</v>
      </c>
      <c r="B1890">
        <v>201365</v>
      </c>
      <c r="C1890">
        <v>4</v>
      </c>
      <c r="D1890" t="s">
        <v>2314</v>
      </c>
      <c r="E1890" s="3">
        <v>1738.02</v>
      </c>
      <c r="F1890">
        <v>450</v>
      </c>
      <c r="G1890" s="2" t="s">
        <v>2315</v>
      </c>
      <c r="H1890" s="2" t="s">
        <v>2315</v>
      </c>
      <c r="I1890" s="2" t="s">
        <v>2315</v>
      </c>
      <c r="J1890" s="94">
        <f t="shared" si="67"/>
        <v>538.78620000000001</v>
      </c>
      <c r="K1890" s="81">
        <f t="shared" si="62"/>
        <v>1303.5149999999999</v>
      </c>
      <c r="L1890" s="94">
        <f t="shared" si="59"/>
        <v>278.08319999999998</v>
      </c>
      <c r="M1890" s="89">
        <f t="shared" si="60"/>
        <v>486.64560000000006</v>
      </c>
      <c r="N1890" s="86">
        <f t="shared" si="63"/>
        <v>330.22379999999998</v>
      </c>
      <c r="O1890" s="69" t="s">
        <v>8180</v>
      </c>
    </row>
    <row r="1891" spans="1:15" x14ac:dyDescent="0.25">
      <c r="A1891">
        <v>201</v>
      </c>
      <c r="B1891">
        <v>201369</v>
      </c>
      <c r="C1891">
        <v>6</v>
      </c>
      <c r="D1891" t="s">
        <v>2316</v>
      </c>
      <c r="E1891" s="3">
        <v>2284.65</v>
      </c>
      <c r="F1891">
        <v>450</v>
      </c>
      <c r="G1891" s="2" t="s">
        <v>2317</v>
      </c>
      <c r="H1891" s="2" t="s">
        <v>2317</v>
      </c>
      <c r="I1891" s="2" t="s">
        <v>2317</v>
      </c>
      <c r="J1891" s="94">
        <f t="shared" si="67"/>
        <v>708.24149999999997</v>
      </c>
      <c r="K1891" s="81">
        <f t="shared" si="62"/>
        <v>1713.4875000000002</v>
      </c>
      <c r="L1891" s="94">
        <f t="shared" ref="L1891:L1954" si="68">0.16*E1891</f>
        <v>365.54400000000004</v>
      </c>
      <c r="M1891" s="89">
        <f t="shared" ref="M1891:M1954" si="69">0.28*E1891</f>
        <v>639.70200000000011</v>
      </c>
      <c r="N1891" s="86">
        <f t="shared" si="63"/>
        <v>434.08350000000002</v>
      </c>
      <c r="O1891" s="69" t="s">
        <v>8180</v>
      </c>
    </row>
    <row r="1892" spans="1:15" x14ac:dyDescent="0.25">
      <c r="A1892">
        <v>201</v>
      </c>
      <c r="B1892">
        <v>201370</v>
      </c>
      <c r="C1892">
        <v>4</v>
      </c>
      <c r="D1892" t="s">
        <v>2318</v>
      </c>
      <c r="E1892" s="3">
        <v>319.44</v>
      </c>
      <c r="F1892">
        <v>450</v>
      </c>
      <c r="G1892" s="2" t="s">
        <v>2214</v>
      </c>
      <c r="H1892" s="2" t="s">
        <v>2319</v>
      </c>
      <c r="I1892" s="2" t="s">
        <v>2319</v>
      </c>
      <c r="J1892" s="94">
        <f t="shared" si="67"/>
        <v>99.026399999999995</v>
      </c>
      <c r="K1892" s="81">
        <f t="shared" ref="K1892:K1955" si="70">0.75*E1892</f>
        <v>239.57999999999998</v>
      </c>
      <c r="L1892" s="94">
        <f t="shared" si="68"/>
        <v>51.110399999999998</v>
      </c>
      <c r="M1892" s="89">
        <f t="shared" si="69"/>
        <v>89.443200000000004</v>
      </c>
      <c r="N1892" s="86">
        <f t="shared" ref="N1892:N1955" si="71">0.19*E1892</f>
        <v>60.693600000000004</v>
      </c>
      <c r="O1892" s="69" t="s">
        <v>8180</v>
      </c>
    </row>
    <row r="1893" spans="1:15" x14ac:dyDescent="0.25">
      <c r="A1893">
        <v>201</v>
      </c>
      <c r="B1893">
        <v>201373</v>
      </c>
      <c r="C1893">
        <v>8</v>
      </c>
      <c r="D1893" t="s">
        <v>2320</v>
      </c>
      <c r="E1893" s="3">
        <v>1044.48</v>
      </c>
      <c r="F1893">
        <v>450</v>
      </c>
      <c r="G1893" s="2" t="s">
        <v>2214</v>
      </c>
      <c r="H1893" s="2" t="s">
        <v>2321</v>
      </c>
      <c r="I1893" s="2" t="s">
        <v>2321</v>
      </c>
      <c r="J1893" s="94">
        <f t="shared" si="67"/>
        <v>323.78879999999998</v>
      </c>
      <c r="K1893" s="81">
        <f t="shared" si="70"/>
        <v>783.36</v>
      </c>
      <c r="L1893" s="94">
        <f t="shared" si="68"/>
        <v>167.11680000000001</v>
      </c>
      <c r="M1893" s="89">
        <f t="shared" si="69"/>
        <v>292.45440000000002</v>
      </c>
      <c r="N1893" s="86">
        <f t="shared" si="71"/>
        <v>198.4512</v>
      </c>
      <c r="O1893" s="69" t="s">
        <v>8180</v>
      </c>
    </row>
    <row r="1894" spans="1:15" x14ac:dyDescent="0.25">
      <c r="A1894">
        <v>201</v>
      </c>
      <c r="B1894">
        <v>201376</v>
      </c>
      <c r="C1894">
        <v>1</v>
      </c>
      <c r="D1894" t="s">
        <v>2322</v>
      </c>
      <c r="E1894" s="3">
        <v>319.44</v>
      </c>
      <c r="F1894">
        <v>450</v>
      </c>
      <c r="G1894" s="2" t="s">
        <v>2214</v>
      </c>
      <c r="H1894" s="2" t="s">
        <v>2323</v>
      </c>
      <c r="I1894" s="2" t="s">
        <v>2323</v>
      </c>
      <c r="J1894" s="94">
        <f t="shared" si="67"/>
        <v>99.026399999999995</v>
      </c>
      <c r="K1894" s="81">
        <f t="shared" si="70"/>
        <v>239.57999999999998</v>
      </c>
      <c r="L1894" s="94">
        <f t="shared" si="68"/>
        <v>51.110399999999998</v>
      </c>
      <c r="M1894" s="89">
        <f t="shared" si="69"/>
        <v>89.443200000000004</v>
      </c>
      <c r="N1894" s="86">
        <f t="shared" si="71"/>
        <v>60.693600000000004</v>
      </c>
      <c r="O1894" s="69" t="s">
        <v>8180</v>
      </c>
    </row>
    <row r="1895" spans="1:15" x14ac:dyDescent="0.25">
      <c r="A1895">
        <v>201</v>
      </c>
      <c r="B1895">
        <v>201379</v>
      </c>
      <c r="C1895">
        <v>5</v>
      </c>
      <c r="D1895" t="s">
        <v>2324</v>
      </c>
      <c r="E1895" s="3">
        <v>1044.48</v>
      </c>
      <c r="F1895">
        <v>450</v>
      </c>
      <c r="G1895" s="2" t="s">
        <v>2214</v>
      </c>
      <c r="H1895" s="2" t="s">
        <v>2325</v>
      </c>
      <c r="I1895" s="2" t="s">
        <v>2325</v>
      </c>
      <c r="J1895" s="94">
        <f t="shared" si="67"/>
        <v>323.78879999999998</v>
      </c>
      <c r="K1895" s="81">
        <f t="shared" si="70"/>
        <v>783.36</v>
      </c>
      <c r="L1895" s="94">
        <f t="shared" si="68"/>
        <v>167.11680000000001</v>
      </c>
      <c r="M1895" s="89">
        <f t="shared" si="69"/>
        <v>292.45440000000002</v>
      </c>
      <c r="N1895" s="86">
        <f t="shared" si="71"/>
        <v>198.4512</v>
      </c>
      <c r="O1895" s="69" t="s">
        <v>8180</v>
      </c>
    </row>
    <row r="1896" spans="1:15" x14ac:dyDescent="0.25">
      <c r="A1896">
        <v>201</v>
      </c>
      <c r="B1896">
        <v>201382</v>
      </c>
      <c r="C1896">
        <v>9</v>
      </c>
      <c r="D1896" t="s">
        <v>2326</v>
      </c>
      <c r="E1896" s="3">
        <v>319.44</v>
      </c>
      <c r="F1896">
        <v>450</v>
      </c>
      <c r="G1896" s="2" t="s">
        <v>2214</v>
      </c>
      <c r="H1896" s="2" t="s">
        <v>2327</v>
      </c>
      <c r="I1896" s="2" t="s">
        <v>2327</v>
      </c>
      <c r="J1896" s="94">
        <f t="shared" si="67"/>
        <v>99.026399999999995</v>
      </c>
      <c r="K1896" s="81">
        <f t="shared" si="70"/>
        <v>239.57999999999998</v>
      </c>
      <c r="L1896" s="94">
        <f t="shared" si="68"/>
        <v>51.110399999999998</v>
      </c>
      <c r="M1896" s="89">
        <f t="shared" si="69"/>
        <v>89.443200000000004</v>
      </c>
      <c r="N1896" s="86">
        <f t="shared" si="71"/>
        <v>60.693600000000004</v>
      </c>
      <c r="O1896" s="69" t="s">
        <v>8180</v>
      </c>
    </row>
    <row r="1897" spans="1:15" x14ac:dyDescent="0.25">
      <c r="A1897">
        <v>201</v>
      </c>
      <c r="B1897">
        <v>201385</v>
      </c>
      <c r="C1897">
        <v>2</v>
      </c>
      <c r="D1897" t="s">
        <v>2328</v>
      </c>
      <c r="E1897" s="3">
        <v>167.7</v>
      </c>
      <c r="F1897">
        <v>450</v>
      </c>
      <c r="G1897" s="2" t="s">
        <v>2214</v>
      </c>
      <c r="H1897" s="2" t="s">
        <v>2329</v>
      </c>
      <c r="I1897" s="2" t="s">
        <v>2329</v>
      </c>
      <c r="J1897" s="94">
        <f t="shared" si="67"/>
        <v>51.986999999999995</v>
      </c>
      <c r="K1897" s="81">
        <f t="shared" si="70"/>
        <v>125.77499999999999</v>
      </c>
      <c r="L1897" s="94">
        <f t="shared" si="68"/>
        <v>26.831999999999997</v>
      </c>
      <c r="M1897" s="89">
        <f t="shared" si="69"/>
        <v>46.956000000000003</v>
      </c>
      <c r="N1897" s="86">
        <f t="shared" si="71"/>
        <v>31.863</v>
      </c>
      <c r="O1897" s="69" t="s">
        <v>8180</v>
      </c>
    </row>
    <row r="1898" spans="1:15" x14ac:dyDescent="0.25">
      <c r="A1898">
        <v>201</v>
      </c>
      <c r="B1898">
        <v>201388</v>
      </c>
      <c r="C1898">
        <v>6</v>
      </c>
      <c r="D1898" t="s">
        <v>2330</v>
      </c>
      <c r="E1898" s="3">
        <v>165</v>
      </c>
      <c r="F1898">
        <v>450</v>
      </c>
      <c r="G1898" s="2" t="s">
        <v>2331</v>
      </c>
      <c r="H1898" s="2" t="s">
        <v>2331</v>
      </c>
      <c r="I1898" s="2" t="s">
        <v>2331</v>
      </c>
      <c r="J1898" s="94">
        <f t="shared" si="67"/>
        <v>51.15</v>
      </c>
      <c r="K1898" s="81">
        <f t="shared" si="70"/>
        <v>123.75</v>
      </c>
      <c r="L1898" s="94">
        <f t="shared" si="68"/>
        <v>26.400000000000002</v>
      </c>
      <c r="M1898" s="89">
        <f t="shared" si="69"/>
        <v>46.2</v>
      </c>
      <c r="N1898" s="86">
        <f t="shared" si="71"/>
        <v>31.35</v>
      </c>
      <c r="O1898" s="69" t="s">
        <v>8180</v>
      </c>
    </row>
    <row r="1899" spans="1:15" x14ac:dyDescent="0.25">
      <c r="A1899">
        <v>201</v>
      </c>
      <c r="B1899">
        <v>201389</v>
      </c>
      <c r="C1899">
        <v>4</v>
      </c>
      <c r="D1899" t="s">
        <v>2332</v>
      </c>
      <c r="E1899" s="3">
        <v>705</v>
      </c>
      <c r="F1899">
        <v>450</v>
      </c>
      <c r="G1899" s="2" t="s">
        <v>2333</v>
      </c>
      <c r="H1899" s="2" t="s">
        <v>2333</v>
      </c>
      <c r="I1899" s="2" t="s">
        <v>2333</v>
      </c>
      <c r="J1899" s="94">
        <f t="shared" si="67"/>
        <v>218.55</v>
      </c>
      <c r="K1899" s="81">
        <f t="shared" si="70"/>
        <v>528.75</v>
      </c>
      <c r="L1899" s="94">
        <f t="shared" si="68"/>
        <v>112.8</v>
      </c>
      <c r="M1899" s="89">
        <f t="shared" si="69"/>
        <v>197.4</v>
      </c>
      <c r="N1899" s="86">
        <f t="shared" si="71"/>
        <v>133.94999999999999</v>
      </c>
      <c r="O1899" s="69" t="s">
        <v>8180</v>
      </c>
    </row>
    <row r="1900" spans="1:15" x14ac:dyDescent="0.25">
      <c r="A1900">
        <v>201</v>
      </c>
      <c r="B1900">
        <v>201394</v>
      </c>
      <c r="C1900">
        <v>4</v>
      </c>
      <c r="D1900" t="s">
        <v>2334</v>
      </c>
      <c r="E1900" s="3">
        <v>529.35</v>
      </c>
      <c r="F1900">
        <v>450</v>
      </c>
      <c r="G1900" s="2" t="s">
        <v>2214</v>
      </c>
      <c r="H1900" s="2" t="s">
        <v>2335</v>
      </c>
      <c r="I1900" s="2" t="s">
        <v>2335</v>
      </c>
      <c r="J1900" s="94">
        <f t="shared" si="67"/>
        <v>164.0985</v>
      </c>
      <c r="K1900" s="81">
        <f t="shared" si="70"/>
        <v>397.01250000000005</v>
      </c>
      <c r="L1900" s="94">
        <f t="shared" si="68"/>
        <v>84.696000000000012</v>
      </c>
      <c r="M1900" s="89">
        <f t="shared" si="69"/>
        <v>148.21800000000002</v>
      </c>
      <c r="N1900" s="86">
        <f t="shared" si="71"/>
        <v>100.57650000000001</v>
      </c>
      <c r="O1900" s="69" t="s">
        <v>8180</v>
      </c>
    </row>
    <row r="1901" spans="1:15" x14ac:dyDescent="0.25">
      <c r="A1901">
        <v>201</v>
      </c>
      <c r="B1901">
        <v>201397</v>
      </c>
      <c r="C1901">
        <v>7</v>
      </c>
      <c r="D1901" t="s">
        <v>2336</v>
      </c>
      <c r="E1901" s="3">
        <v>319.44</v>
      </c>
      <c r="F1901">
        <v>450</v>
      </c>
      <c r="G1901" s="2" t="s">
        <v>2214</v>
      </c>
      <c r="H1901" s="2" t="s">
        <v>2337</v>
      </c>
      <c r="I1901" s="2" t="s">
        <v>2337</v>
      </c>
      <c r="J1901" s="94">
        <f t="shared" si="67"/>
        <v>99.026399999999995</v>
      </c>
      <c r="K1901" s="81">
        <f t="shared" si="70"/>
        <v>239.57999999999998</v>
      </c>
      <c r="L1901" s="94">
        <f t="shared" si="68"/>
        <v>51.110399999999998</v>
      </c>
      <c r="M1901" s="89">
        <f t="shared" si="69"/>
        <v>89.443200000000004</v>
      </c>
      <c r="N1901" s="86">
        <f t="shared" si="71"/>
        <v>60.693600000000004</v>
      </c>
      <c r="O1901" s="69" t="s">
        <v>8180</v>
      </c>
    </row>
    <row r="1902" spans="1:15" x14ac:dyDescent="0.25">
      <c r="A1902">
        <v>201</v>
      </c>
      <c r="B1902">
        <v>201415</v>
      </c>
      <c r="C1902">
        <v>7</v>
      </c>
      <c r="D1902" t="s">
        <v>2338</v>
      </c>
      <c r="E1902" s="3">
        <v>742.44</v>
      </c>
      <c r="F1902">
        <v>450</v>
      </c>
      <c r="G1902" s="2" t="s">
        <v>2214</v>
      </c>
      <c r="H1902" s="2" t="s">
        <v>2339</v>
      </c>
      <c r="I1902" s="2" t="s">
        <v>2339</v>
      </c>
      <c r="J1902" s="94">
        <f t="shared" si="67"/>
        <v>230.15640000000002</v>
      </c>
      <c r="K1902" s="81">
        <f t="shared" si="70"/>
        <v>556.83000000000004</v>
      </c>
      <c r="L1902" s="94">
        <f t="shared" si="68"/>
        <v>118.79040000000001</v>
      </c>
      <c r="M1902" s="89">
        <f t="shared" si="69"/>
        <v>207.88320000000004</v>
      </c>
      <c r="N1902" s="86">
        <f t="shared" si="71"/>
        <v>141.06360000000001</v>
      </c>
      <c r="O1902" s="69" t="s">
        <v>8180</v>
      </c>
    </row>
    <row r="1903" spans="1:15" x14ac:dyDescent="0.25">
      <c r="A1903">
        <v>201</v>
      </c>
      <c r="B1903">
        <v>201417</v>
      </c>
      <c r="C1903">
        <v>3</v>
      </c>
      <c r="D1903" t="s">
        <v>2340</v>
      </c>
      <c r="E1903" s="3">
        <v>742.44</v>
      </c>
      <c r="F1903">
        <v>450</v>
      </c>
      <c r="G1903" s="2" t="s">
        <v>2341</v>
      </c>
      <c r="H1903" s="2" t="s">
        <v>2341</v>
      </c>
      <c r="I1903" s="2" t="s">
        <v>2341</v>
      </c>
      <c r="J1903" s="94">
        <f t="shared" si="67"/>
        <v>230.15640000000002</v>
      </c>
      <c r="K1903" s="81">
        <f t="shared" si="70"/>
        <v>556.83000000000004</v>
      </c>
      <c r="L1903" s="94">
        <f t="shared" si="68"/>
        <v>118.79040000000001</v>
      </c>
      <c r="M1903" s="89">
        <f t="shared" si="69"/>
        <v>207.88320000000004</v>
      </c>
      <c r="N1903" s="86">
        <f t="shared" si="71"/>
        <v>141.06360000000001</v>
      </c>
      <c r="O1903" s="69" t="s">
        <v>8180</v>
      </c>
    </row>
    <row r="1904" spans="1:15" x14ac:dyDescent="0.25">
      <c r="A1904">
        <v>201</v>
      </c>
      <c r="B1904">
        <v>201429</v>
      </c>
      <c r="C1904">
        <v>8</v>
      </c>
      <c r="D1904" t="s">
        <v>2343</v>
      </c>
      <c r="E1904" s="3">
        <v>150</v>
      </c>
      <c r="F1904">
        <v>450</v>
      </c>
      <c r="G1904" s="2" t="s">
        <v>2344</v>
      </c>
      <c r="H1904" s="2" t="s">
        <v>2344</v>
      </c>
      <c r="I1904" s="2" t="s">
        <v>2344</v>
      </c>
      <c r="J1904" s="94">
        <f t="shared" si="67"/>
        <v>46.5</v>
      </c>
      <c r="K1904" s="81">
        <f t="shared" si="70"/>
        <v>112.5</v>
      </c>
      <c r="L1904" s="94">
        <f t="shared" si="68"/>
        <v>24</v>
      </c>
      <c r="M1904" s="89">
        <f t="shared" si="69"/>
        <v>42.000000000000007</v>
      </c>
      <c r="N1904" s="86">
        <f t="shared" si="71"/>
        <v>28.5</v>
      </c>
      <c r="O1904" s="69" t="s">
        <v>8180</v>
      </c>
    </row>
    <row r="1905" spans="1:15" x14ac:dyDescent="0.25">
      <c r="A1905">
        <v>201</v>
      </c>
      <c r="B1905">
        <v>201442</v>
      </c>
      <c r="C1905">
        <v>1</v>
      </c>
      <c r="D1905" t="s">
        <v>2347</v>
      </c>
      <c r="E1905" s="3">
        <v>529.35</v>
      </c>
      <c r="F1905">
        <v>450</v>
      </c>
      <c r="G1905" s="2" t="s">
        <v>2203</v>
      </c>
      <c r="H1905" s="2" t="s">
        <v>2348</v>
      </c>
      <c r="I1905" s="2" t="s">
        <v>2348</v>
      </c>
      <c r="J1905" s="94">
        <f t="shared" si="67"/>
        <v>164.0985</v>
      </c>
      <c r="K1905" s="81">
        <f t="shared" si="70"/>
        <v>397.01250000000005</v>
      </c>
      <c r="L1905" s="94">
        <f t="shared" si="68"/>
        <v>84.696000000000012</v>
      </c>
      <c r="M1905" s="89">
        <f t="shared" si="69"/>
        <v>148.21800000000002</v>
      </c>
      <c r="N1905" s="86">
        <f t="shared" si="71"/>
        <v>100.57650000000001</v>
      </c>
      <c r="O1905" s="69" t="s">
        <v>8180</v>
      </c>
    </row>
    <row r="1906" spans="1:15" x14ac:dyDescent="0.25">
      <c r="A1906">
        <v>201</v>
      </c>
      <c r="B1906">
        <v>201445</v>
      </c>
      <c r="C1906">
        <v>4</v>
      </c>
      <c r="D1906" t="s">
        <v>2349</v>
      </c>
      <c r="E1906" s="3">
        <v>529.35</v>
      </c>
      <c r="F1906">
        <v>450</v>
      </c>
      <c r="G1906" s="2" t="s">
        <v>2203</v>
      </c>
      <c r="H1906" s="2" t="s">
        <v>2350</v>
      </c>
      <c r="I1906" s="2" t="s">
        <v>2350</v>
      </c>
      <c r="J1906" s="94">
        <f t="shared" si="67"/>
        <v>164.0985</v>
      </c>
      <c r="K1906" s="81">
        <f t="shared" si="70"/>
        <v>397.01250000000005</v>
      </c>
      <c r="L1906" s="94">
        <f t="shared" si="68"/>
        <v>84.696000000000012</v>
      </c>
      <c r="M1906" s="89">
        <f t="shared" si="69"/>
        <v>148.21800000000002</v>
      </c>
      <c r="N1906" s="86">
        <f t="shared" si="71"/>
        <v>100.57650000000001</v>
      </c>
      <c r="O1906" s="69" t="s">
        <v>8180</v>
      </c>
    </row>
    <row r="1907" spans="1:15" x14ac:dyDescent="0.25">
      <c r="A1907">
        <v>201</v>
      </c>
      <c r="B1907">
        <v>201448</v>
      </c>
      <c r="C1907">
        <v>8</v>
      </c>
      <c r="D1907" t="s">
        <v>2351</v>
      </c>
      <c r="E1907" s="3">
        <v>529.35</v>
      </c>
      <c r="F1907">
        <v>450</v>
      </c>
      <c r="G1907" s="2" t="s">
        <v>2203</v>
      </c>
      <c r="H1907" s="2" t="s">
        <v>2352</v>
      </c>
      <c r="I1907" s="2" t="s">
        <v>2352</v>
      </c>
      <c r="J1907" s="94">
        <f t="shared" si="67"/>
        <v>164.0985</v>
      </c>
      <c r="K1907" s="81">
        <f t="shared" si="70"/>
        <v>397.01250000000005</v>
      </c>
      <c r="L1907" s="94">
        <f t="shared" si="68"/>
        <v>84.696000000000012</v>
      </c>
      <c r="M1907" s="89">
        <f t="shared" si="69"/>
        <v>148.21800000000002</v>
      </c>
      <c r="N1907" s="86">
        <f t="shared" si="71"/>
        <v>100.57650000000001</v>
      </c>
      <c r="O1907" s="69" t="s">
        <v>8180</v>
      </c>
    </row>
    <row r="1908" spans="1:15" x14ac:dyDescent="0.25">
      <c r="A1908">
        <v>201</v>
      </c>
      <c r="B1908">
        <v>201451</v>
      </c>
      <c r="C1908">
        <v>2</v>
      </c>
      <c r="D1908" t="s">
        <v>2353</v>
      </c>
      <c r="E1908" s="3">
        <v>942.24</v>
      </c>
      <c r="F1908">
        <v>450</v>
      </c>
      <c r="G1908" s="2" t="s">
        <v>2203</v>
      </c>
      <c r="H1908" s="2" t="s">
        <v>2354</v>
      </c>
      <c r="I1908" s="2" t="s">
        <v>2354</v>
      </c>
      <c r="J1908" s="94">
        <f t="shared" si="67"/>
        <v>292.09440000000001</v>
      </c>
      <c r="K1908" s="81">
        <f t="shared" si="70"/>
        <v>706.68000000000006</v>
      </c>
      <c r="L1908" s="94">
        <f t="shared" si="68"/>
        <v>150.75839999999999</v>
      </c>
      <c r="M1908" s="89">
        <f t="shared" si="69"/>
        <v>263.8272</v>
      </c>
      <c r="N1908" s="86">
        <f t="shared" si="71"/>
        <v>179.0256</v>
      </c>
      <c r="O1908" s="69" t="s">
        <v>8180</v>
      </c>
    </row>
    <row r="1909" spans="1:15" x14ac:dyDescent="0.25">
      <c r="A1909">
        <v>201</v>
      </c>
      <c r="B1909">
        <v>201460</v>
      </c>
      <c r="C1909">
        <v>3</v>
      </c>
      <c r="D1909" t="s">
        <v>2355</v>
      </c>
      <c r="E1909" s="3">
        <v>675.27</v>
      </c>
      <c r="F1909">
        <v>450</v>
      </c>
      <c r="G1909" s="2" t="s">
        <v>2214</v>
      </c>
      <c r="H1909" s="2" t="s">
        <v>2356</v>
      </c>
      <c r="I1909" s="2" t="s">
        <v>2356</v>
      </c>
      <c r="J1909" s="94">
        <f t="shared" si="67"/>
        <v>209.33369999999999</v>
      </c>
      <c r="K1909" s="81">
        <f t="shared" si="70"/>
        <v>506.45249999999999</v>
      </c>
      <c r="L1909" s="94">
        <f t="shared" si="68"/>
        <v>108.0432</v>
      </c>
      <c r="M1909" s="89">
        <f t="shared" si="69"/>
        <v>189.07560000000001</v>
      </c>
      <c r="N1909" s="86">
        <f t="shared" si="71"/>
        <v>128.3013</v>
      </c>
      <c r="O1909" s="69" t="s">
        <v>8180</v>
      </c>
    </row>
    <row r="1910" spans="1:15" x14ac:dyDescent="0.25">
      <c r="A1910">
        <v>201</v>
      </c>
      <c r="B1910">
        <v>201465</v>
      </c>
      <c r="C1910">
        <v>2</v>
      </c>
      <c r="D1910" t="s">
        <v>2357</v>
      </c>
      <c r="E1910" s="3">
        <v>647</v>
      </c>
      <c r="F1910">
        <v>450</v>
      </c>
      <c r="G1910" s="2" t="s">
        <v>2358</v>
      </c>
      <c r="H1910" s="2" t="s">
        <v>2358</v>
      </c>
      <c r="I1910" s="2" t="s">
        <v>2358</v>
      </c>
      <c r="J1910" s="94">
        <f t="shared" si="67"/>
        <v>200.57</v>
      </c>
      <c r="K1910" s="81">
        <f t="shared" si="70"/>
        <v>485.25</v>
      </c>
      <c r="L1910" s="94">
        <f t="shared" si="68"/>
        <v>103.52</v>
      </c>
      <c r="M1910" s="89">
        <f t="shared" si="69"/>
        <v>181.16000000000003</v>
      </c>
      <c r="N1910" s="86">
        <f t="shared" si="71"/>
        <v>122.93</v>
      </c>
      <c r="O1910" s="69" t="s">
        <v>8180</v>
      </c>
    </row>
    <row r="1911" spans="1:15" x14ac:dyDescent="0.25">
      <c r="A1911">
        <v>201</v>
      </c>
      <c r="B1911">
        <v>201466</v>
      </c>
      <c r="C1911">
        <v>0</v>
      </c>
      <c r="D1911" t="s">
        <v>2359</v>
      </c>
      <c r="E1911" s="3">
        <v>675.27</v>
      </c>
      <c r="F1911">
        <v>450</v>
      </c>
      <c r="G1911" s="2" t="s">
        <v>2214</v>
      </c>
      <c r="H1911" s="2" t="s">
        <v>2360</v>
      </c>
      <c r="I1911" s="2" t="s">
        <v>2360</v>
      </c>
      <c r="J1911" s="94">
        <f t="shared" si="67"/>
        <v>209.33369999999999</v>
      </c>
      <c r="K1911" s="81">
        <f t="shared" si="70"/>
        <v>506.45249999999999</v>
      </c>
      <c r="L1911" s="94">
        <f t="shared" si="68"/>
        <v>108.0432</v>
      </c>
      <c r="M1911" s="89">
        <f t="shared" si="69"/>
        <v>189.07560000000001</v>
      </c>
      <c r="N1911" s="86">
        <f t="shared" si="71"/>
        <v>128.3013</v>
      </c>
      <c r="O1911" s="69" t="s">
        <v>8180</v>
      </c>
    </row>
    <row r="1912" spans="1:15" x14ac:dyDescent="0.25">
      <c r="A1912">
        <v>201</v>
      </c>
      <c r="B1912">
        <v>201469</v>
      </c>
      <c r="C1912">
        <v>4</v>
      </c>
      <c r="D1912" t="s">
        <v>2361</v>
      </c>
      <c r="E1912" s="3">
        <v>675.27</v>
      </c>
      <c r="F1912">
        <v>450</v>
      </c>
      <c r="G1912" s="2" t="s">
        <v>2214</v>
      </c>
      <c r="H1912" s="2" t="s">
        <v>2362</v>
      </c>
      <c r="I1912" s="2" t="s">
        <v>2362</v>
      </c>
      <c r="J1912" s="94">
        <f t="shared" si="67"/>
        <v>209.33369999999999</v>
      </c>
      <c r="K1912" s="81">
        <f t="shared" si="70"/>
        <v>506.45249999999999</v>
      </c>
      <c r="L1912" s="94">
        <f t="shared" si="68"/>
        <v>108.0432</v>
      </c>
      <c r="M1912" s="89">
        <f t="shared" si="69"/>
        <v>189.07560000000001</v>
      </c>
      <c r="N1912" s="86">
        <f t="shared" si="71"/>
        <v>128.3013</v>
      </c>
      <c r="O1912" s="69" t="s">
        <v>8180</v>
      </c>
    </row>
    <row r="1913" spans="1:15" x14ac:dyDescent="0.25">
      <c r="A1913">
        <v>201</v>
      </c>
      <c r="B1913">
        <v>201470</v>
      </c>
      <c r="C1913">
        <v>2</v>
      </c>
      <c r="D1913" t="s">
        <v>2363</v>
      </c>
      <c r="E1913" s="3">
        <v>3940.02</v>
      </c>
      <c r="F1913">
        <v>450</v>
      </c>
      <c r="G1913" s="2" t="s">
        <v>2214</v>
      </c>
      <c r="H1913" s="2" t="s">
        <v>2364</v>
      </c>
      <c r="I1913" s="2" t="s">
        <v>2364</v>
      </c>
      <c r="J1913" s="94">
        <f t="shared" si="67"/>
        <v>1221.4061999999999</v>
      </c>
      <c r="K1913" s="81">
        <f t="shared" si="70"/>
        <v>2955.0149999999999</v>
      </c>
      <c r="L1913" s="94">
        <f t="shared" si="68"/>
        <v>630.40319999999997</v>
      </c>
      <c r="M1913" s="89">
        <f t="shared" si="69"/>
        <v>1103.2056</v>
      </c>
      <c r="N1913" s="86">
        <f t="shared" si="71"/>
        <v>748.60379999999998</v>
      </c>
      <c r="O1913" s="69" t="s">
        <v>8180</v>
      </c>
    </row>
    <row r="1914" spans="1:15" x14ac:dyDescent="0.25">
      <c r="A1914">
        <v>201</v>
      </c>
      <c r="B1914">
        <v>201472</v>
      </c>
      <c r="C1914">
        <v>8</v>
      </c>
      <c r="D1914" t="s">
        <v>2365</v>
      </c>
      <c r="E1914" s="3">
        <v>675.27</v>
      </c>
      <c r="F1914">
        <v>450</v>
      </c>
      <c r="G1914" s="2" t="s">
        <v>2214</v>
      </c>
      <c r="H1914" s="2" t="s">
        <v>2366</v>
      </c>
      <c r="I1914" s="2" t="s">
        <v>2366</v>
      </c>
      <c r="J1914" s="94">
        <f t="shared" si="67"/>
        <v>209.33369999999999</v>
      </c>
      <c r="K1914" s="81">
        <f t="shared" si="70"/>
        <v>506.45249999999999</v>
      </c>
      <c r="L1914" s="94">
        <f t="shared" si="68"/>
        <v>108.0432</v>
      </c>
      <c r="M1914" s="89">
        <f t="shared" si="69"/>
        <v>189.07560000000001</v>
      </c>
      <c r="N1914" s="86">
        <f t="shared" si="71"/>
        <v>128.3013</v>
      </c>
      <c r="O1914" s="69" t="s">
        <v>8180</v>
      </c>
    </row>
    <row r="1915" spans="1:15" x14ac:dyDescent="0.25">
      <c r="A1915">
        <v>201</v>
      </c>
      <c r="B1915">
        <v>201475</v>
      </c>
      <c r="C1915">
        <v>1</v>
      </c>
      <c r="D1915" t="s">
        <v>2367</v>
      </c>
      <c r="E1915" s="3">
        <v>675.27</v>
      </c>
      <c r="F1915">
        <v>450</v>
      </c>
      <c r="G1915" s="2" t="s">
        <v>2214</v>
      </c>
      <c r="H1915" s="2" t="s">
        <v>2368</v>
      </c>
      <c r="I1915" s="2" t="s">
        <v>2368</v>
      </c>
      <c r="J1915" s="94">
        <f t="shared" si="67"/>
        <v>209.33369999999999</v>
      </c>
      <c r="K1915" s="81">
        <f t="shared" si="70"/>
        <v>506.45249999999999</v>
      </c>
      <c r="L1915" s="94">
        <f t="shared" si="68"/>
        <v>108.0432</v>
      </c>
      <c r="M1915" s="89">
        <f t="shared" si="69"/>
        <v>189.07560000000001</v>
      </c>
      <c r="N1915" s="86">
        <f t="shared" si="71"/>
        <v>128.3013</v>
      </c>
      <c r="O1915" s="69" t="s">
        <v>8180</v>
      </c>
    </row>
    <row r="1916" spans="1:15" x14ac:dyDescent="0.25">
      <c r="A1916">
        <v>201</v>
      </c>
      <c r="B1916">
        <v>201478</v>
      </c>
      <c r="C1916">
        <v>5</v>
      </c>
      <c r="D1916" t="s">
        <v>2369</v>
      </c>
      <c r="E1916" s="3">
        <v>675.27</v>
      </c>
      <c r="F1916">
        <v>450</v>
      </c>
      <c r="G1916" s="2" t="s">
        <v>2214</v>
      </c>
      <c r="H1916" s="2" t="s">
        <v>2370</v>
      </c>
      <c r="I1916" s="2" t="s">
        <v>2370</v>
      </c>
      <c r="J1916" s="94">
        <f t="shared" si="67"/>
        <v>209.33369999999999</v>
      </c>
      <c r="K1916" s="81">
        <f t="shared" si="70"/>
        <v>506.45249999999999</v>
      </c>
      <c r="L1916" s="94">
        <f t="shared" si="68"/>
        <v>108.0432</v>
      </c>
      <c r="M1916" s="89">
        <f t="shared" si="69"/>
        <v>189.07560000000001</v>
      </c>
      <c r="N1916" s="86">
        <f t="shared" si="71"/>
        <v>128.3013</v>
      </c>
      <c r="O1916" s="69" t="s">
        <v>8180</v>
      </c>
    </row>
    <row r="1917" spans="1:15" x14ac:dyDescent="0.25">
      <c r="A1917">
        <v>201</v>
      </c>
      <c r="B1917">
        <v>201479</v>
      </c>
      <c r="C1917">
        <v>3</v>
      </c>
      <c r="D1917" t="s">
        <v>2371</v>
      </c>
      <c r="E1917" s="3">
        <v>646.86</v>
      </c>
      <c r="F1917">
        <v>450</v>
      </c>
      <c r="G1917" s="2" t="s">
        <v>2372</v>
      </c>
      <c r="H1917" s="2" t="s">
        <v>2372</v>
      </c>
      <c r="I1917" s="2" t="s">
        <v>2372</v>
      </c>
      <c r="J1917" s="94">
        <f t="shared" si="67"/>
        <v>200.5266</v>
      </c>
      <c r="K1917" s="81">
        <f t="shared" si="70"/>
        <v>485.14499999999998</v>
      </c>
      <c r="L1917" s="94">
        <f t="shared" si="68"/>
        <v>103.49760000000001</v>
      </c>
      <c r="M1917" s="89">
        <f t="shared" si="69"/>
        <v>181.12080000000003</v>
      </c>
      <c r="N1917" s="86">
        <f t="shared" si="71"/>
        <v>122.9034</v>
      </c>
      <c r="O1917" s="69" t="s">
        <v>8180</v>
      </c>
    </row>
    <row r="1918" spans="1:15" x14ac:dyDescent="0.25">
      <c r="A1918">
        <v>201</v>
      </c>
      <c r="B1918">
        <v>201481</v>
      </c>
      <c r="C1918">
        <v>9</v>
      </c>
      <c r="D1918" t="s">
        <v>2373</v>
      </c>
      <c r="E1918" s="3">
        <v>675.27</v>
      </c>
      <c r="F1918">
        <v>450</v>
      </c>
      <c r="G1918" s="2" t="s">
        <v>2214</v>
      </c>
      <c r="H1918" s="2" t="s">
        <v>2374</v>
      </c>
      <c r="I1918" s="2" t="s">
        <v>2374</v>
      </c>
      <c r="J1918" s="94">
        <f t="shared" si="67"/>
        <v>209.33369999999999</v>
      </c>
      <c r="K1918" s="81">
        <f t="shared" si="70"/>
        <v>506.45249999999999</v>
      </c>
      <c r="L1918" s="94">
        <f t="shared" si="68"/>
        <v>108.0432</v>
      </c>
      <c r="M1918" s="89">
        <f t="shared" si="69"/>
        <v>189.07560000000001</v>
      </c>
      <c r="N1918" s="86">
        <f t="shared" si="71"/>
        <v>128.3013</v>
      </c>
      <c r="O1918" s="69" t="s">
        <v>8180</v>
      </c>
    </row>
    <row r="1919" spans="1:15" x14ac:dyDescent="0.25">
      <c r="A1919">
        <v>201</v>
      </c>
      <c r="B1919">
        <v>201484</v>
      </c>
      <c r="C1919">
        <v>3</v>
      </c>
      <c r="D1919" t="s">
        <v>2375</v>
      </c>
      <c r="E1919" s="3">
        <v>675.27</v>
      </c>
      <c r="F1919">
        <v>450</v>
      </c>
      <c r="G1919" s="2" t="s">
        <v>2214</v>
      </c>
      <c r="H1919" s="2" t="s">
        <v>2376</v>
      </c>
      <c r="I1919" s="2" t="s">
        <v>2376</v>
      </c>
      <c r="J1919" s="94">
        <f t="shared" si="67"/>
        <v>209.33369999999999</v>
      </c>
      <c r="K1919" s="81">
        <f t="shared" si="70"/>
        <v>506.45249999999999</v>
      </c>
      <c r="L1919" s="94">
        <f t="shared" si="68"/>
        <v>108.0432</v>
      </c>
      <c r="M1919" s="89">
        <f t="shared" si="69"/>
        <v>189.07560000000001</v>
      </c>
      <c r="N1919" s="86">
        <f t="shared" si="71"/>
        <v>128.3013</v>
      </c>
      <c r="O1919" s="69" t="s">
        <v>8180</v>
      </c>
    </row>
    <row r="1920" spans="1:15" x14ac:dyDescent="0.25">
      <c r="A1920">
        <v>201</v>
      </c>
      <c r="B1920">
        <v>201494</v>
      </c>
      <c r="C1920">
        <v>2</v>
      </c>
      <c r="D1920" t="s">
        <v>2377</v>
      </c>
      <c r="E1920" s="3">
        <v>675.27</v>
      </c>
      <c r="F1920">
        <v>450</v>
      </c>
      <c r="G1920" s="2" t="s">
        <v>2214</v>
      </c>
      <c r="H1920" s="2" t="s">
        <v>2378</v>
      </c>
      <c r="I1920" s="2" t="s">
        <v>2378</v>
      </c>
      <c r="J1920" s="94">
        <f t="shared" ref="J1920:J1983" si="72">0.31*E1920</f>
        <v>209.33369999999999</v>
      </c>
      <c r="K1920" s="81">
        <f t="shared" si="70"/>
        <v>506.45249999999999</v>
      </c>
      <c r="L1920" s="94">
        <f t="shared" si="68"/>
        <v>108.0432</v>
      </c>
      <c r="M1920" s="89">
        <f t="shared" si="69"/>
        <v>189.07560000000001</v>
      </c>
      <c r="N1920" s="86">
        <f t="shared" si="71"/>
        <v>128.3013</v>
      </c>
      <c r="O1920" s="69" t="s">
        <v>8180</v>
      </c>
    </row>
    <row r="1921" spans="1:15" x14ac:dyDescent="0.25">
      <c r="A1921">
        <v>201</v>
      </c>
      <c r="B1921">
        <v>201495</v>
      </c>
      <c r="C1921">
        <v>9</v>
      </c>
      <c r="D1921" t="s">
        <v>2379</v>
      </c>
      <c r="E1921" s="3">
        <v>3940.02</v>
      </c>
      <c r="F1921">
        <v>450</v>
      </c>
      <c r="G1921" s="2" t="s">
        <v>2380</v>
      </c>
      <c r="H1921" s="2" t="s">
        <v>2380</v>
      </c>
      <c r="I1921" s="2" t="s">
        <v>2380</v>
      </c>
      <c r="J1921" s="94">
        <f t="shared" si="72"/>
        <v>1221.4061999999999</v>
      </c>
      <c r="K1921" s="81">
        <f t="shared" si="70"/>
        <v>2955.0149999999999</v>
      </c>
      <c r="L1921" s="94">
        <f t="shared" si="68"/>
        <v>630.40319999999997</v>
      </c>
      <c r="M1921" s="89">
        <f t="shared" si="69"/>
        <v>1103.2056</v>
      </c>
      <c r="N1921" s="86">
        <f t="shared" si="71"/>
        <v>748.60379999999998</v>
      </c>
      <c r="O1921" s="69" t="s">
        <v>8180</v>
      </c>
    </row>
    <row r="1922" spans="1:15" x14ac:dyDescent="0.25">
      <c r="A1922">
        <v>201</v>
      </c>
      <c r="B1922">
        <v>201496</v>
      </c>
      <c r="C1922">
        <v>7</v>
      </c>
      <c r="D1922" t="s">
        <v>2381</v>
      </c>
      <c r="E1922" s="3">
        <v>675.27</v>
      </c>
      <c r="F1922">
        <v>450</v>
      </c>
      <c r="G1922" s="2" t="s">
        <v>2214</v>
      </c>
      <c r="H1922" s="2" t="s">
        <v>2382</v>
      </c>
      <c r="I1922" s="2" t="s">
        <v>2382</v>
      </c>
      <c r="J1922" s="94">
        <f t="shared" si="72"/>
        <v>209.33369999999999</v>
      </c>
      <c r="K1922" s="81">
        <f t="shared" si="70"/>
        <v>506.45249999999999</v>
      </c>
      <c r="L1922" s="94">
        <f t="shared" si="68"/>
        <v>108.0432</v>
      </c>
      <c r="M1922" s="89">
        <f t="shared" si="69"/>
        <v>189.07560000000001</v>
      </c>
      <c r="N1922" s="86">
        <f t="shared" si="71"/>
        <v>128.3013</v>
      </c>
      <c r="O1922" s="69" t="s">
        <v>8180</v>
      </c>
    </row>
    <row r="1923" spans="1:15" x14ac:dyDescent="0.25">
      <c r="A1923">
        <v>201</v>
      </c>
      <c r="B1923">
        <v>201498</v>
      </c>
      <c r="C1923">
        <v>3</v>
      </c>
      <c r="D1923" t="s">
        <v>2383</v>
      </c>
      <c r="E1923" s="3">
        <v>675.27</v>
      </c>
      <c r="F1923">
        <v>450</v>
      </c>
      <c r="G1923" s="2" t="s">
        <v>2214</v>
      </c>
      <c r="H1923" s="2" t="s">
        <v>2384</v>
      </c>
      <c r="I1923" s="2" t="s">
        <v>2384</v>
      </c>
      <c r="J1923" s="94">
        <f t="shared" si="72"/>
        <v>209.33369999999999</v>
      </c>
      <c r="K1923" s="81">
        <f t="shared" si="70"/>
        <v>506.45249999999999</v>
      </c>
      <c r="L1923" s="94">
        <f t="shared" si="68"/>
        <v>108.0432</v>
      </c>
      <c r="M1923" s="89">
        <f t="shared" si="69"/>
        <v>189.07560000000001</v>
      </c>
      <c r="N1923" s="86">
        <f t="shared" si="71"/>
        <v>128.3013</v>
      </c>
      <c r="O1923" s="69" t="s">
        <v>8180</v>
      </c>
    </row>
    <row r="1924" spans="1:15" x14ac:dyDescent="0.25">
      <c r="A1924">
        <v>201</v>
      </c>
      <c r="B1924">
        <v>201500</v>
      </c>
      <c r="C1924">
        <v>6</v>
      </c>
      <c r="D1924" t="s">
        <v>2385</v>
      </c>
      <c r="E1924" s="3">
        <v>675.27</v>
      </c>
      <c r="F1924">
        <v>450</v>
      </c>
      <c r="G1924" s="2" t="s">
        <v>2214</v>
      </c>
      <c r="H1924" s="2" t="s">
        <v>2386</v>
      </c>
      <c r="I1924" s="2" t="s">
        <v>2386</v>
      </c>
      <c r="J1924" s="94">
        <f t="shared" si="72"/>
        <v>209.33369999999999</v>
      </c>
      <c r="K1924" s="81">
        <f t="shared" si="70"/>
        <v>506.45249999999999</v>
      </c>
      <c r="L1924" s="94">
        <f t="shared" si="68"/>
        <v>108.0432</v>
      </c>
      <c r="M1924" s="89">
        <f t="shared" si="69"/>
        <v>189.07560000000001</v>
      </c>
      <c r="N1924" s="86">
        <f t="shared" si="71"/>
        <v>128.3013</v>
      </c>
      <c r="O1924" s="69" t="s">
        <v>8180</v>
      </c>
    </row>
    <row r="1925" spans="1:15" x14ac:dyDescent="0.25">
      <c r="A1925">
        <v>201</v>
      </c>
      <c r="B1925">
        <v>201502</v>
      </c>
      <c r="C1925">
        <v>2</v>
      </c>
      <c r="D1925" t="s">
        <v>2387</v>
      </c>
      <c r="E1925" s="3">
        <v>675.27</v>
      </c>
      <c r="F1925">
        <v>450</v>
      </c>
      <c r="G1925" s="2" t="s">
        <v>2214</v>
      </c>
      <c r="H1925" s="2" t="s">
        <v>2388</v>
      </c>
      <c r="I1925" s="2" t="s">
        <v>2388</v>
      </c>
      <c r="J1925" s="94">
        <f t="shared" si="72"/>
        <v>209.33369999999999</v>
      </c>
      <c r="K1925" s="81">
        <f t="shared" si="70"/>
        <v>506.45249999999999</v>
      </c>
      <c r="L1925" s="94">
        <f t="shared" si="68"/>
        <v>108.0432</v>
      </c>
      <c r="M1925" s="89">
        <f t="shared" si="69"/>
        <v>189.07560000000001</v>
      </c>
      <c r="N1925" s="86">
        <f t="shared" si="71"/>
        <v>128.3013</v>
      </c>
      <c r="O1925" s="69" t="s">
        <v>8180</v>
      </c>
    </row>
    <row r="1926" spans="1:15" x14ac:dyDescent="0.25">
      <c r="A1926">
        <v>201</v>
      </c>
      <c r="B1926">
        <v>201504</v>
      </c>
      <c r="C1926">
        <v>8</v>
      </c>
      <c r="D1926" t="s">
        <v>2389</v>
      </c>
      <c r="E1926" s="3">
        <v>675.27</v>
      </c>
      <c r="F1926">
        <v>450</v>
      </c>
      <c r="G1926" s="2" t="s">
        <v>2214</v>
      </c>
      <c r="H1926" s="2" t="s">
        <v>2390</v>
      </c>
      <c r="I1926" s="2" t="s">
        <v>2390</v>
      </c>
      <c r="J1926" s="94">
        <f t="shared" si="72"/>
        <v>209.33369999999999</v>
      </c>
      <c r="K1926" s="81">
        <f t="shared" si="70"/>
        <v>506.45249999999999</v>
      </c>
      <c r="L1926" s="94">
        <f t="shared" si="68"/>
        <v>108.0432</v>
      </c>
      <c r="M1926" s="89">
        <f t="shared" si="69"/>
        <v>189.07560000000001</v>
      </c>
      <c r="N1926" s="86">
        <f t="shared" si="71"/>
        <v>128.3013</v>
      </c>
      <c r="O1926" s="69" t="s">
        <v>8180</v>
      </c>
    </row>
    <row r="1927" spans="1:15" x14ac:dyDescent="0.25">
      <c r="A1927">
        <v>201</v>
      </c>
      <c r="B1927">
        <v>201505</v>
      </c>
      <c r="C1927">
        <v>5</v>
      </c>
      <c r="D1927" t="s">
        <v>2391</v>
      </c>
      <c r="E1927" s="3">
        <v>675.27</v>
      </c>
      <c r="F1927">
        <v>450</v>
      </c>
      <c r="G1927" s="2" t="s">
        <v>2214</v>
      </c>
      <c r="H1927" s="2" t="s">
        <v>2392</v>
      </c>
      <c r="I1927" s="2" t="s">
        <v>2392</v>
      </c>
      <c r="J1927" s="94">
        <f t="shared" si="72"/>
        <v>209.33369999999999</v>
      </c>
      <c r="K1927" s="81">
        <f t="shared" si="70"/>
        <v>506.45249999999999</v>
      </c>
      <c r="L1927" s="94">
        <f t="shared" si="68"/>
        <v>108.0432</v>
      </c>
      <c r="M1927" s="89">
        <f t="shared" si="69"/>
        <v>189.07560000000001</v>
      </c>
      <c r="N1927" s="86">
        <f t="shared" si="71"/>
        <v>128.3013</v>
      </c>
      <c r="O1927" s="69" t="s">
        <v>8180</v>
      </c>
    </row>
    <row r="1928" spans="1:15" x14ac:dyDescent="0.25">
      <c r="A1928">
        <v>201</v>
      </c>
      <c r="B1928">
        <v>201506</v>
      </c>
      <c r="C1928">
        <v>3</v>
      </c>
      <c r="D1928" t="s">
        <v>2393</v>
      </c>
      <c r="E1928" s="3">
        <v>675.27</v>
      </c>
      <c r="F1928">
        <v>450</v>
      </c>
      <c r="G1928" s="2" t="s">
        <v>2214</v>
      </c>
      <c r="H1928" s="2" t="s">
        <v>2394</v>
      </c>
      <c r="I1928" s="2" t="s">
        <v>2394</v>
      </c>
      <c r="J1928" s="94">
        <f t="shared" si="72"/>
        <v>209.33369999999999</v>
      </c>
      <c r="K1928" s="81">
        <f t="shared" si="70"/>
        <v>506.45249999999999</v>
      </c>
      <c r="L1928" s="94">
        <f t="shared" si="68"/>
        <v>108.0432</v>
      </c>
      <c r="M1928" s="89">
        <f t="shared" si="69"/>
        <v>189.07560000000001</v>
      </c>
      <c r="N1928" s="86">
        <f t="shared" si="71"/>
        <v>128.3013</v>
      </c>
      <c r="O1928" s="69" t="s">
        <v>8180</v>
      </c>
    </row>
    <row r="1929" spans="1:15" x14ac:dyDescent="0.25">
      <c r="A1929">
        <v>201</v>
      </c>
      <c r="B1929">
        <v>201507</v>
      </c>
      <c r="C1929">
        <v>1</v>
      </c>
      <c r="D1929" t="s">
        <v>2395</v>
      </c>
      <c r="E1929" s="3">
        <v>675.27</v>
      </c>
      <c r="F1929">
        <v>450</v>
      </c>
      <c r="G1929" s="2" t="s">
        <v>2214</v>
      </c>
      <c r="H1929" s="2" t="s">
        <v>2396</v>
      </c>
      <c r="I1929" s="2" t="s">
        <v>2396</v>
      </c>
      <c r="J1929" s="94">
        <f t="shared" si="72"/>
        <v>209.33369999999999</v>
      </c>
      <c r="K1929" s="81">
        <f t="shared" si="70"/>
        <v>506.45249999999999</v>
      </c>
      <c r="L1929" s="94">
        <f t="shared" si="68"/>
        <v>108.0432</v>
      </c>
      <c r="M1929" s="89">
        <f t="shared" si="69"/>
        <v>189.07560000000001</v>
      </c>
      <c r="N1929" s="86">
        <f t="shared" si="71"/>
        <v>128.3013</v>
      </c>
      <c r="O1929" s="69" t="s">
        <v>8180</v>
      </c>
    </row>
    <row r="1930" spans="1:15" x14ac:dyDescent="0.25">
      <c r="A1930">
        <v>201</v>
      </c>
      <c r="B1930">
        <v>201508</v>
      </c>
      <c r="C1930">
        <v>9</v>
      </c>
      <c r="D1930" t="s">
        <v>2397</v>
      </c>
      <c r="E1930" s="3">
        <v>675.27</v>
      </c>
      <c r="F1930">
        <v>450</v>
      </c>
      <c r="G1930" s="2" t="s">
        <v>2214</v>
      </c>
      <c r="H1930" s="2" t="s">
        <v>2398</v>
      </c>
      <c r="I1930" s="2" t="s">
        <v>2398</v>
      </c>
      <c r="J1930" s="94">
        <f t="shared" si="72"/>
        <v>209.33369999999999</v>
      </c>
      <c r="K1930" s="81">
        <f t="shared" si="70"/>
        <v>506.45249999999999</v>
      </c>
      <c r="L1930" s="94">
        <f t="shared" si="68"/>
        <v>108.0432</v>
      </c>
      <c r="M1930" s="89">
        <f t="shared" si="69"/>
        <v>189.07560000000001</v>
      </c>
      <c r="N1930" s="86">
        <f t="shared" si="71"/>
        <v>128.3013</v>
      </c>
      <c r="O1930" s="69" t="s">
        <v>8180</v>
      </c>
    </row>
    <row r="1931" spans="1:15" x14ac:dyDescent="0.25">
      <c r="A1931">
        <v>201</v>
      </c>
      <c r="B1931">
        <v>201509</v>
      </c>
      <c r="C1931">
        <v>7</v>
      </c>
      <c r="D1931" t="s">
        <v>2399</v>
      </c>
      <c r="E1931" s="3">
        <v>305.33</v>
      </c>
      <c r="F1931">
        <v>450</v>
      </c>
      <c r="G1931" s="2" t="s">
        <v>2400</v>
      </c>
      <c r="H1931" s="2" t="s">
        <v>2400</v>
      </c>
      <c r="I1931" s="2" t="s">
        <v>2400</v>
      </c>
      <c r="J1931" s="94">
        <f t="shared" si="72"/>
        <v>94.652299999999997</v>
      </c>
      <c r="K1931" s="81">
        <f t="shared" si="70"/>
        <v>228.9975</v>
      </c>
      <c r="L1931" s="94">
        <f t="shared" si="68"/>
        <v>48.852800000000002</v>
      </c>
      <c r="M1931" s="89">
        <f t="shared" si="69"/>
        <v>85.492400000000004</v>
      </c>
      <c r="N1931" s="86">
        <f t="shared" si="71"/>
        <v>58.012699999999995</v>
      </c>
      <c r="O1931" s="69" t="s">
        <v>8180</v>
      </c>
    </row>
    <row r="1932" spans="1:15" x14ac:dyDescent="0.25">
      <c r="A1932">
        <v>201</v>
      </c>
      <c r="B1932">
        <v>201510</v>
      </c>
      <c r="C1932">
        <v>5</v>
      </c>
      <c r="D1932" t="s">
        <v>2401</v>
      </c>
      <c r="E1932" s="3">
        <v>675.27</v>
      </c>
      <c r="F1932">
        <v>450</v>
      </c>
      <c r="G1932" s="2" t="s">
        <v>2214</v>
      </c>
      <c r="H1932" s="2" t="s">
        <v>2402</v>
      </c>
      <c r="I1932" s="2" t="s">
        <v>2402</v>
      </c>
      <c r="J1932" s="94">
        <f t="shared" si="72"/>
        <v>209.33369999999999</v>
      </c>
      <c r="K1932" s="81">
        <f t="shared" si="70"/>
        <v>506.45249999999999</v>
      </c>
      <c r="L1932" s="94">
        <f t="shared" si="68"/>
        <v>108.0432</v>
      </c>
      <c r="M1932" s="89">
        <f t="shared" si="69"/>
        <v>189.07560000000001</v>
      </c>
      <c r="N1932" s="86">
        <f t="shared" si="71"/>
        <v>128.3013</v>
      </c>
      <c r="O1932" s="69" t="s">
        <v>8180</v>
      </c>
    </row>
    <row r="1933" spans="1:15" x14ac:dyDescent="0.25">
      <c r="A1933">
        <v>201</v>
      </c>
      <c r="B1933">
        <v>201511</v>
      </c>
      <c r="C1933">
        <v>3</v>
      </c>
      <c r="D1933" t="s">
        <v>2403</v>
      </c>
      <c r="E1933" s="3">
        <v>675.27</v>
      </c>
      <c r="F1933">
        <v>450</v>
      </c>
      <c r="G1933" s="2" t="s">
        <v>2214</v>
      </c>
      <c r="H1933" s="2" t="s">
        <v>2404</v>
      </c>
      <c r="I1933" s="2" t="s">
        <v>2404</v>
      </c>
      <c r="J1933" s="94">
        <f t="shared" si="72"/>
        <v>209.33369999999999</v>
      </c>
      <c r="K1933" s="81">
        <f t="shared" si="70"/>
        <v>506.45249999999999</v>
      </c>
      <c r="L1933" s="94">
        <f t="shared" si="68"/>
        <v>108.0432</v>
      </c>
      <c r="M1933" s="89">
        <f t="shared" si="69"/>
        <v>189.07560000000001</v>
      </c>
      <c r="N1933" s="86">
        <f t="shared" si="71"/>
        <v>128.3013</v>
      </c>
      <c r="O1933" s="69" t="s">
        <v>8180</v>
      </c>
    </row>
    <row r="1934" spans="1:15" x14ac:dyDescent="0.25">
      <c r="A1934">
        <v>201</v>
      </c>
      <c r="B1934">
        <v>201512</v>
      </c>
      <c r="C1934">
        <v>1</v>
      </c>
      <c r="D1934" t="s">
        <v>2405</v>
      </c>
      <c r="E1934" s="3">
        <v>675.27</v>
      </c>
      <c r="F1934">
        <v>450</v>
      </c>
      <c r="G1934" s="2" t="s">
        <v>2214</v>
      </c>
      <c r="H1934" s="2" t="s">
        <v>2406</v>
      </c>
      <c r="I1934" s="2" t="s">
        <v>2406</v>
      </c>
      <c r="J1934" s="94">
        <f t="shared" si="72"/>
        <v>209.33369999999999</v>
      </c>
      <c r="K1934" s="81">
        <f t="shared" si="70"/>
        <v>506.45249999999999</v>
      </c>
      <c r="L1934" s="94">
        <f t="shared" si="68"/>
        <v>108.0432</v>
      </c>
      <c r="M1934" s="89">
        <f t="shared" si="69"/>
        <v>189.07560000000001</v>
      </c>
      <c r="N1934" s="86">
        <f t="shared" si="71"/>
        <v>128.3013</v>
      </c>
      <c r="O1934" s="69" t="s">
        <v>8180</v>
      </c>
    </row>
    <row r="1935" spans="1:15" x14ac:dyDescent="0.25">
      <c r="A1935">
        <v>201</v>
      </c>
      <c r="B1935">
        <v>201513</v>
      </c>
      <c r="C1935">
        <v>9</v>
      </c>
      <c r="D1935" t="s">
        <v>2407</v>
      </c>
      <c r="E1935" s="3">
        <v>675.27</v>
      </c>
      <c r="F1935">
        <v>450</v>
      </c>
      <c r="G1935" s="2" t="s">
        <v>2214</v>
      </c>
      <c r="H1935" s="2" t="s">
        <v>2408</v>
      </c>
      <c r="I1935" s="2" t="s">
        <v>2408</v>
      </c>
      <c r="J1935" s="94">
        <f t="shared" si="72"/>
        <v>209.33369999999999</v>
      </c>
      <c r="K1935" s="81">
        <f t="shared" si="70"/>
        <v>506.45249999999999</v>
      </c>
      <c r="L1935" s="94">
        <f t="shared" si="68"/>
        <v>108.0432</v>
      </c>
      <c r="M1935" s="89">
        <f t="shared" si="69"/>
        <v>189.07560000000001</v>
      </c>
      <c r="N1935" s="86">
        <f t="shared" si="71"/>
        <v>128.3013</v>
      </c>
      <c r="O1935" s="69" t="s">
        <v>8180</v>
      </c>
    </row>
    <row r="1936" spans="1:15" x14ac:dyDescent="0.25">
      <c r="A1936">
        <v>201</v>
      </c>
      <c r="B1936">
        <v>201514</v>
      </c>
      <c r="C1936">
        <v>7</v>
      </c>
      <c r="D1936" t="s">
        <v>2409</v>
      </c>
      <c r="E1936" s="3">
        <v>675.27</v>
      </c>
      <c r="F1936">
        <v>450</v>
      </c>
      <c r="G1936" s="2" t="s">
        <v>2214</v>
      </c>
      <c r="H1936" s="2" t="s">
        <v>2410</v>
      </c>
      <c r="I1936" s="2" t="s">
        <v>2410</v>
      </c>
      <c r="J1936" s="94">
        <f t="shared" si="72"/>
        <v>209.33369999999999</v>
      </c>
      <c r="K1936" s="81">
        <f t="shared" si="70"/>
        <v>506.45249999999999</v>
      </c>
      <c r="L1936" s="94">
        <f t="shared" si="68"/>
        <v>108.0432</v>
      </c>
      <c r="M1936" s="89">
        <f t="shared" si="69"/>
        <v>189.07560000000001</v>
      </c>
      <c r="N1936" s="86">
        <f t="shared" si="71"/>
        <v>128.3013</v>
      </c>
      <c r="O1936" s="69" t="s">
        <v>8180</v>
      </c>
    </row>
    <row r="1937" spans="1:15" x14ac:dyDescent="0.25">
      <c r="A1937">
        <v>201</v>
      </c>
      <c r="B1937">
        <v>201515</v>
      </c>
      <c r="C1937">
        <v>4</v>
      </c>
      <c r="D1937" t="s">
        <v>2411</v>
      </c>
      <c r="E1937" s="3">
        <v>3940.02</v>
      </c>
      <c r="F1937">
        <v>450</v>
      </c>
      <c r="G1937" s="2" t="s">
        <v>2412</v>
      </c>
      <c r="H1937" s="2" t="s">
        <v>2412</v>
      </c>
      <c r="I1937" s="2" t="s">
        <v>2412</v>
      </c>
      <c r="J1937" s="94">
        <f t="shared" si="72"/>
        <v>1221.4061999999999</v>
      </c>
      <c r="K1937" s="81">
        <f t="shared" si="70"/>
        <v>2955.0149999999999</v>
      </c>
      <c r="L1937" s="94">
        <f t="shared" si="68"/>
        <v>630.40319999999997</v>
      </c>
      <c r="M1937" s="89">
        <f t="shared" si="69"/>
        <v>1103.2056</v>
      </c>
      <c r="N1937" s="86">
        <f t="shared" si="71"/>
        <v>748.60379999999998</v>
      </c>
      <c r="O1937" s="69" t="s">
        <v>8180</v>
      </c>
    </row>
    <row r="1938" spans="1:15" x14ac:dyDescent="0.25">
      <c r="A1938">
        <v>201</v>
      </c>
      <c r="B1938">
        <v>201518</v>
      </c>
      <c r="C1938">
        <v>8</v>
      </c>
      <c r="D1938" t="s">
        <v>2413</v>
      </c>
      <c r="E1938" s="3">
        <v>675.27</v>
      </c>
      <c r="F1938">
        <v>450</v>
      </c>
      <c r="G1938" s="2" t="s">
        <v>2214</v>
      </c>
      <c r="H1938" s="2" t="s">
        <v>2414</v>
      </c>
      <c r="I1938" s="2" t="s">
        <v>2414</v>
      </c>
      <c r="J1938" s="94">
        <f t="shared" si="72"/>
        <v>209.33369999999999</v>
      </c>
      <c r="K1938" s="81">
        <f t="shared" si="70"/>
        <v>506.45249999999999</v>
      </c>
      <c r="L1938" s="94">
        <f t="shared" si="68"/>
        <v>108.0432</v>
      </c>
      <c r="M1938" s="89">
        <f t="shared" si="69"/>
        <v>189.07560000000001</v>
      </c>
      <c r="N1938" s="86">
        <f t="shared" si="71"/>
        <v>128.3013</v>
      </c>
      <c r="O1938" s="69" t="s">
        <v>8180</v>
      </c>
    </row>
    <row r="1939" spans="1:15" x14ac:dyDescent="0.25">
      <c r="A1939">
        <v>201</v>
      </c>
      <c r="B1939">
        <v>201522</v>
      </c>
      <c r="C1939">
        <v>0</v>
      </c>
      <c r="D1939" t="s">
        <v>2415</v>
      </c>
      <c r="E1939" s="3">
        <v>675.27</v>
      </c>
      <c r="F1939">
        <v>450</v>
      </c>
      <c r="G1939" s="2" t="s">
        <v>2214</v>
      </c>
      <c r="H1939" s="2" t="s">
        <v>2416</v>
      </c>
      <c r="I1939" s="2" t="s">
        <v>2416</v>
      </c>
      <c r="J1939" s="94">
        <f t="shared" si="72"/>
        <v>209.33369999999999</v>
      </c>
      <c r="K1939" s="81">
        <f t="shared" si="70"/>
        <v>506.45249999999999</v>
      </c>
      <c r="L1939" s="94">
        <f t="shared" si="68"/>
        <v>108.0432</v>
      </c>
      <c r="M1939" s="89">
        <f t="shared" si="69"/>
        <v>189.07560000000001</v>
      </c>
      <c r="N1939" s="86">
        <f t="shared" si="71"/>
        <v>128.3013</v>
      </c>
      <c r="O1939" s="69" t="s">
        <v>8180</v>
      </c>
    </row>
    <row r="1940" spans="1:15" x14ac:dyDescent="0.25">
      <c r="A1940">
        <v>201</v>
      </c>
      <c r="B1940">
        <v>201528</v>
      </c>
      <c r="C1940">
        <v>7</v>
      </c>
      <c r="D1940" t="s">
        <v>2417</v>
      </c>
      <c r="E1940" s="3">
        <v>675.27</v>
      </c>
      <c r="F1940">
        <v>450</v>
      </c>
      <c r="G1940" s="2" t="s">
        <v>2214</v>
      </c>
      <c r="H1940" s="2" t="s">
        <v>2418</v>
      </c>
      <c r="I1940" s="2" t="s">
        <v>2418</v>
      </c>
      <c r="J1940" s="94">
        <f t="shared" si="72"/>
        <v>209.33369999999999</v>
      </c>
      <c r="K1940" s="81">
        <f t="shared" si="70"/>
        <v>506.45249999999999</v>
      </c>
      <c r="L1940" s="94">
        <f t="shared" si="68"/>
        <v>108.0432</v>
      </c>
      <c r="M1940" s="89">
        <f t="shared" si="69"/>
        <v>189.07560000000001</v>
      </c>
      <c r="N1940" s="86">
        <f t="shared" si="71"/>
        <v>128.3013</v>
      </c>
      <c r="O1940" s="69" t="s">
        <v>8180</v>
      </c>
    </row>
    <row r="1941" spans="1:15" x14ac:dyDescent="0.25">
      <c r="A1941">
        <v>201</v>
      </c>
      <c r="B1941">
        <v>201529</v>
      </c>
      <c r="C1941">
        <v>5</v>
      </c>
      <c r="D1941" t="s">
        <v>2419</v>
      </c>
      <c r="E1941" s="3">
        <v>647</v>
      </c>
      <c r="F1941">
        <v>450</v>
      </c>
      <c r="G1941" s="2" t="s">
        <v>2420</v>
      </c>
      <c r="H1941" s="2" t="s">
        <v>2420</v>
      </c>
      <c r="I1941" s="2" t="s">
        <v>2420</v>
      </c>
      <c r="J1941" s="94">
        <f t="shared" si="72"/>
        <v>200.57</v>
      </c>
      <c r="K1941" s="81">
        <f t="shared" si="70"/>
        <v>485.25</v>
      </c>
      <c r="L1941" s="94">
        <f t="shared" si="68"/>
        <v>103.52</v>
      </c>
      <c r="M1941" s="89">
        <f t="shared" si="69"/>
        <v>181.16000000000003</v>
      </c>
      <c r="N1941" s="86">
        <f t="shared" si="71"/>
        <v>122.93</v>
      </c>
      <c r="O1941" s="69" t="s">
        <v>8180</v>
      </c>
    </row>
    <row r="1942" spans="1:15" x14ac:dyDescent="0.25">
      <c r="A1942">
        <v>201</v>
      </c>
      <c r="B1942">
        <v>201580</v>
      </c>
      <c r="C1942">
        <v>8</v>
      </c>
      <c r="D1942" t="s">
        <v>2421</v>
      </c>
      <c r="E1942" s="3">
        <v>403.86</v>
      </c>
      <c r="F1942">
        <v>450</v>
      </c>
      <c r="G1942" s="2" t="s">
        <v>2203</v>
      </c>
      <c r="H1942" s="2" t="s">
        <v>2422</v>
      </c>
      <c r="I1942" s="2" t="s">
        <v>2422</v>
      </c>
      <c r="J1942" s="94">
        <f t="shared" si="72"/>
        <v>125.1966</v>
      </c>
      <c r="K1942" s="81">
        <f t="shared" si="70"/>
        <v>302.89499999999998</v>
      </c>
      <c r="L1942" s="94">
        <f t="shared" si="68"/>
        <v>64.61760000000001</v>
      </c>
      <c r="M1942" s="89">
        <f t="shared" si="69"/>
        <v>113.08080000000001</v>
      </c>
      <c r="N1942" s="86">
        <f t="shared" si="71"/>
        <v>76.733400000000003</v>
      </c>
      <c r="O1942" s="69" t="s">
        <v>8180</v>
      </c>
    </row>
    <row r="1943" spans="1:15" x14ac:dyDescent="0.25">
      <c r="A1943">
        <v>201</v>
      </c>
      <c r="B1943">
        <v>201586</v>
      </c>
      <c r="C1943">
        <v>5</v>
      </c>
      <c r="D1943" t="s">
        <v>2423</v>
      </c>
      <c r="E1943" s="3">
        <v>327</v>
      </c>
      <c r="F1943">
        <v>450</v>
      </c>
      <c r="G1943" s="2" t="s">
        <v>2203</v>
      </c>
      <c r="H1943" s="2" t="s">
        <v>2424</v>
      </c>
      <c r="I1943" s="2" t="s">
        <v>2424</v>
      </c>
      <c r="J1943" s="94">
        <f t="shared" si="72"/>
        <v>101.37</v>
      </c>
      <c r="K1943" s="81">
        <f t="shared" si="70"/>
        <v>245.25</v>
      </c>
      <c r="L1943" s="94">
        <f t="shared" si="68"/>
        <v>52.32</v>
      </c>
      <c r="M1943" s="89">
        <f t="shared" si="69"/>
        <v>91.56</v>
      </c>
      <c r="N1943" s="86">
        <f t="shared" si="71"/>
        <v>62.13</v>
      </c>
      <c r="O1943" s="69" t="s">
        <v>8180</v>
      </c>
    </row>
    <row r="1944" spans="1:15" x14ac:dyDescent="0.25">
      <c r="A1944">
        <v>201</v>
      </c>
      <c r="B1944">
        <v>201592</v>
      </c>
      <c r="C1944">
        <v>3</v>
      </c>
      <c r="D1944" t="s">
        <v>2425</v>
      </c>
      <c r="E1944" s="3">
        <v>167.7</v>
      </c>
      <c r="F1944">
        <v>450</v>
      </c>
      <c r="G1944" s="2" t="s">
        <v>2203</v>
      </c>
      <c r="H1944" s="2" t="s">
        <v>2426</v>
      </c>
      <c r="I1944" s="2" t="s">
        <v>2426</v>
      </c>
      <c r="J1944" s="94">
        <f t="shared" si="72"/>
        <v>51.986999999999995</v>
      </c>
      <c r="K1944" s="81">
        <f t="shared" si="70"/>
        <v>125.77499999999999</v>
      </c>
      <c r="L1944" s="94">
        <f t="shared" si="68"/>
        <v>26.831999999999997</v>
      </c>
      <c r="M1944" s="89">
        <f t="shared" si="69"/>
        <v>46.956000000000003</v>
      </c>
      <c r="N1944" s="86">
        <f t="shared" si="71"/>
        <v>31.863</v>
      </c>
      <c r="O1944" s="69" t="s">
        <v>8180</v>
      </c>
    </row>
    <row r="1945" spans="1:15" x14ac:dyDescent="0.25">
      <c r="A1945">
        <v>201</v>
      </c>
      <c r="B1945">
        <v>201598</v>
      </c>
      <c r="C1945">
        <v>0</v>
      </c>
      <c r="D1945" t="s">
        <v>2427</v>
      </c>
      <c r="E1945" s="3">
        <v>403.86</v>
      </c>
      <c r="F1945">
        <v>450</v>
      </c>
      <c r="G1945" s="2" t="s">
        <v>2203</v>
      </c>
      <c r="H1945" s="2" t="s">
        <v>2428</v>
      </c>
      <c r="I1945" s="2" t="s">
        <v>2428</v>
      </c>
      <c r="J1945" s="94">
        <f t="shared" si="72"/>
        <v>125.1966</v>
      </c>
      <c r="K1945" s="81">
        <f t="shared" si="70"/>
        <v>302.89499999999998</v>
      </c>
      <c r="L1945" s="94">
        <f t="shared" si="68"/>
        <v>64.61760000000001</v>
      </c>
      <c r="M1945" s="89">
        <f t="shared" si="69"/>
        <v>113.08080000000001</v>
      </c>
      <c r="N1945" s="86">
        <f t="shared" si="71"/>
        <v>76.733400000000003</v>
      </c>
      <c r="O1945" s="69" t="s">
        <v>8180</v>
      </c>
    </row>
    <row r="1946" spans="1:15" x14ac:dyDescent="0.25">
      <c r="A1946">
        <v>201</v>
      </c>
      <c r="B1946">
        <v>201600</v>
      </c>
      <c r="C1946">
        <v>4</v>
      </c>
      <c r="D1946" t="s">
        <v>2429</v>
      </c>
      <c r="E1946" s="3">
        <v>4126.5</v>
      </c>
      <c r="F1946">
        <v>450</v>
      </c>
      <c r="G1946" s="2" t="s">
        <v>2430</v>
      </c>
      <c r="H1946" s="2" t="s">
        <v>2430</v>
      </c>
      <c r="I1946" s="2" t="s">
        <v>2430</v>
      </c>
      <c r="J1946" s="94">
        <f t="shared" si="72"/>
        <v>1279.2149999999999</v>
      </c>
      <c r="K1946" s="81">
        <f t="shared" si="70"/>
        <v>3094.875</v>
      </c>
      <c r="L1946" s="94">
        <f t="shared" si="68"/>
        <v>660.24</v>
      </c>
      <c r="M1946" s="89">
        <f t="shared" si="69"/>
        <v>1155.42</v>
      </c>
      <c r="N1946" s="86">
        <f t="shared" si="71"/>
        <v>784.03499999999997</v>
      </c>
      <c r="O1946" s="69" t="s">
        <v>8180</v>
      </c>
    </row>
    <row r="1947" spans="1:15" x14ac:dyDescent="0.25">
      <c r="A1947">
        <v>201</v>
      </c>
      <c r="B1947">
        <v>201601</v>
      </c>
      <c r="C1947">
        <v>2</v>
      </c>
      <c r="D1947" t="s">
        <v>2431</v>
      </c>
      <c r="E1947" s="3">
        <v>403.86</v>
      </c>
      <c r="F1947">
        <v>450</v>
      </c>
      <c r="G1947" s="2" t="s">
        <v>2203</v>
      </c>
      <c r="H1947" s="2" t="s">
        <v>2432</v>
      </c>
      <c r="I1947" s="2" t="s">
        <v>2432</v>
      </c>
      <c r="J1947" s="94">
        <f t="shared" si="72"/>
        <v>125.1966</v>
      </c>
      <c r="K1947" s="81">
        <f t="shared" si="70"/>
        <v>302.89499999999998</v>
      </c>
      <c r="L1947" s="94">
        <f t="shared" si="68"/>
        <v>64.61760000000001</v>
      </c>
      <c r="M1947" s="89">
        <f t="shared" si="69"/>
        <v>113.08080000000001</v>
      </c>
      <c r="N1947" s="86">
        <f t="shared" si="71"/>
        <v>76.733400000000003</v>
      </c>
      <c r="O1947" s="69" t="s">
        <v>8180</v>
      </c>
    </row>
    <row r="1948" spans="1:15" x14ac:dyDescent="0.25">
      <c r="A1948">
        <v>201</v>
      </c>
      <c r="B1948">
        <v>201604</v>
      </c>
      <c r="C1948">
        <v>6</v>
      </c>
      <c r="D1948" t="s">
        <v>2433</v>
      </c>
      <c r="E1948" s="3">
        <v>403.86</v>
      </c>
      <c r="F1948">
        <v>450</v>
      </c>
      <c r="G1948" s="2" t="s">
        <v>2203</v>
      </c>
      <c r="H1948" s="2" t="s">
        <v>2432</v>
      </c>
      <c r="I1948" s="2" t="s">
        <v>2432</v>
      </c>
      <c r="J1948" s="94">
        <f t="shared" si="72"/>
        <v>125.1966</v>
      </c>
      <c r="K1948" s="81">
        <f t="shared" si="70"/>
        <v>302.89499999999998</v>
      </c>
      <c r="L1948" s="94">
        <f t="shared" si="68"/>
        <v>64.61760000000001</v>
      </c>
      <c r="M1948" s="89">
        <f t="shared" si="69"/>
        <v>113.08080000000001</v>
      </c>
      <c r="N1948" s="86">
        <f t="shared" si="71"/>
        <v>76.733400000000003</v>
      </c>
      <c r="O1948" s="69" t="s">
        <v>8180</v>
      </c>
    </row>
    <row r="1949" spans="1:15" x14ac:dyDescent="0.25">
      <c r="A1949">
        <v>201</v>
      </c>
      <c r="B1949">
        <v>201613</v>
      </c>
      <c r="C1949">
        <v>7</v>
      </c>
      <c r="D1949" t="s">
        <v>2434</v>
      </c>
      <c r="E1949" s="3">
        <v>319.44</v>
      </c>
      <c r="F1949">
        <v>450</v>
      </c>
      <c r="G1949" s="2" t="s">
        <v>2203</v>
      </c>
      <c r="H1949" s="2" t="s">
        <v>2435</v>
      </c>
      <c r="I1949" s="2" t="s">
        <v>2435</v>
      </c>
      <c r="J1949" s="94">
        <f t="shared" si="72"/>
        <v>99.026399999999995</v>
      </c>
      <c r="K1949" s="81">
        <f t="shared" si="70"/>
        <v>239.57999999999998</v>
      </c>
      <c r="L1949" s="94">
        <f t="shared" si="68"/>
        <v>51.110399999999998</v>
      </c>
      <c r="M1949" s="89">
        <f t="shared" si="69"/>
        <v>89.443200000000004</v>
      </c>
      <c r="N1949" s="86">
        <f t="shared" si="71"/>
        <v>60.693600000000004</v>
      </c>
      <c r="O1949" s="69" t="s">
        <v>8180</v>
      </c>
    </row>
    <row r="1950" spans="1:15" x14ac:dyDescent="0.25">
      <c r="A1950">
        <v>201</v>
      </c>
      <c r="B1950">
        <v>201614</v>
      </c>
      <c r="C1950">
        <v>5</v>
      </c>
      <c r="D1950" t="s">
        <v>2436</v>
      </c>
      <c r="E1950" s="3">
        <v>327</v>
      </c>
      <c r="F1950">
        <v>450</v>
      </c>
      <c r="G1950" s="2" t="s">
        <v>2437</v>
      </c>
      <c r="H1950" s="2" t="s">
        <v>2437</v>
      </c>
      <c r="I1950" s="2" t="s">
        <v>2437</v>
      </c>
      <c r="J1950" s="94">
        <f t="shared" si="72"/>
        <v>101.37</v>
      </c>
      <c r="K1950" s="81">
        <f t="shared" si="70"/>
        <v>245.25</v>
      </c>
      <c r="L1950" s="94">
        <f t="shared" si="68"/>
        <v>52.32</v>
      </c>
      <c r="M1950" s="89">
        <f t="shared" si="69"/>
        <v>91.56</v>
      </c>
      <c r="N1950" s="86">
        <f t="shared" si="71"/>
        <v>62.13</v>
      </c>
      <c r="O1950" s="69" t="s">
        <v>8180</v>
      </c>
    </row>
    <row r="1951" spans="1:15" x14ac:dyDescent="0.25">
      <c r="A1951">
        <v>201</v>
      </c>
      <c r="B1951">
        <v>201615</v>
      </c>
      <c r="C1951">
        <v>2</v>
      </c>
      <c r="D1951" t="s">
        <v>2438</v>
      </c>
      <c r="E1951" s="3">
        <v>401</v>
      </c>
      <c r="F1951">
        <v>450</v>
      </c>
      <c r="G1951" s="2" t="s">
        <v>2439</v>
      </c>
      <c r="H1951" s="2" t="s">
        <v>2439</v>
      </c>
      <c r="I1951" s="2" t="s">
        <v>2439</v>
      </c>
      <c r="J1951" s="94">
        <f t="shared" si="72"/>
        <v>124.31</v>
      </c>
      <c r="K1951" s="81">
        <f t="shared" si="70"/>
        <v>300.75</v>
      </c>
      <c r="L1951" s="94">
        <f t="shared" si="68"/>
        <v>64.16</v>
      </c>
      <c r="M1951" s="89">
        <f t="shared" si="69"/>
        <v>112.28000000000002</v>
      </c>
      <c r="N1951" s="86">
        <f t="shared" si="71"/>
        <v>76.19</v>
      </c>
      <c r="O1951" s="69" t="s">
        <v>8180</v>
      </c>
    </row>
    <row r="1952" spans="1:15" x14ac:dyDescent="0.25">
      <c r="A1952">
        <v>201</v>
      </c>
      <c r="B1952">
        <v>201616</v>
      </c>
      <c r="C1952">
        <v>0</v>
      </c>
      <c r="D1952" t="s">
        <v>2440</v>
      </c>
      <c r="E1952" s="3">
        <v>100</v>
      </c>
      <c r="F1952">
        <v>450</v>
      </c>
      <c r="G1952" s="2" t="s">
        <v>2203</v>
      </c>
      <c r="H1952" s="2" t="s">
        <v>2441</v>
      </c>
      <c r="I1952" s="2" t="s">
        <v>2441</v>
      </c>
      <c r="J1952" s="94">
        <f t="shared" si="72"/>
        <v>31</v>
      </c>
      <c r="K1952" s="81">
        <f t="shared" si="70"/>
        <v>75</v>
      </c>
      <c r="L1952" s="94">
        <f t="shared" si="68"/>
        <v>16</v>
      </c>
      <c r="M1952" s="89">
        <f t="shared" si="69"/>
        <v>28.000000000000004</v>
      </c>
      <c r="N1952" s="86">
        <f t="shared" si="71"/>
        <v>19</v>
      </c>
      <c r="O1952" s="69" t="s">
        <v>8180</v>
      </c>
    </row>
    <row r="1953" spans="1:15" x14ac:dyDescent="0.25">
      <c r="A1953">
        <v>201</v>
      </c>
      <c r="B1953">
        <v>201617</v>
      </c>
      <c r="C1953">
        <v>8</v>
      </c>
      <c r="D1953" t="s">
        <v>2442</v>
      </c>
      <c r="E1953" s="3">
        <v>100</v>
      </c>
      <c r="F1953">
        <v>450</v>
      </c>
      <c r="G1953" s="2" t="s">
        <v>2443</v>
      </c>
      <c r="H1953" s="2" t="s">
        <v>2443</v>
      </c>
      <c r="I1953" s="2" t="s">
        <v>2443</v>
      </c>
      <c r="J1953" s="94">
        <f t="shared" si="72"/>
        <v>31</v>
      </c>
      <c r="K1953" s="81">
        <f t="shared" si="70"/>
        <v>75</v>
      </c>
      <c r="L1953" s="94">
        <f t="shared" si="68"/>
        <v>16</v>
      </c>
      <c r="M1953" s="89">
        <f t="shared" si="69"/>
        <v>28.000000000000004</v>
      </c>
      <c r="N1953" s="86">
        <f t="shared" si="71"/>
        <v>19</v>
      </c>
      <c r="O1953" s="69" t="s">
        <v>8180</v>
      </c>
    </row>
    <row r="1954" spans="1:15" x14ac:dyDescent="0.25">
      <c r="A1954">
        <v>201</v>
      </c>
      <c r="B1954">
        <v>201618</v>
      </c>
      <c r="C1954">
        <v>6</v>
      </c>
      <c r="D1954" t="s">
        <v>2444</v>
      </c>
      <c r="E1954" s="3">
        <v>165</v>
      </c>
      <c r="F1954">
        <v>450</v>
      </c>
      <c r="G1954" s="2" t="s">
        <v>2445</v>
      </c>
      <c r="H1954" s="2" t="s">
        <v>2445</v>
      </c>
      <c r="I1954" s="2" t="s">
        <v>2445</v>
      </c>
      <c r="J1954" s="94">
        <f t="shared" si="72"/>
        <v>51.15</v>
      </c>
      <c r="K1954" s="81">
        <f t="shared" si="70"/>
        <v>123.75</v>
      </c>
      <c r="L1954" s="94">
        <f t="shared" si="68"/>
        <v>26.400000000000002</v>
      </c>
      <c r="M1954" s="89">
        <f t="shared" si="69"/>
        <v>46.2</v>
      </c>
      <c r="N1954" s="86">
        <f t="shared" si="71"/>
        <v>31.35</v>
      </c>
      <c r="O1954" s="69" t="s">
        <v>8180</v>
      </c>
    </row>
    <row r="1955" spans="1:15" x14ac:dyDescent="0.25">
      <c r="A1955">
        <v>201</v>
      </c>
      <c r="B1955">
        <v>201619</v>
      </c>
      <c r="C1955">
        <v>4</v>
      </c>
      <c r="D1955" t="s">
        <v>2446</v>
      </c>
      <c r="E1955" s="3">
        <v>403.86</v>
      </c>
      <c r="F1955">
        <v>450</v>
      </c>
      <c r="G1955" s="2" t="s">
        <v>2203</v>
      </c>
      <c r="H1955" s="2" t="s">
        <v>2447</v>
      </c>
      <c r="I1955" s="2" t="s">
        <v>2447</v>
      </c>
      <c r="J1955" s="94">
        <f t="shared" si="72"/>
        <v>125.1966</v>
      </c>
      <c r="K1955" s="81">
        <f t="shared" si="70"/>
        <v>302.89499999999998</v>
      </c>
      <c r="L1955" s="94">
        <f t="shared" ref="L1955:L1985" si="73">0.16*E1955</f>
        <v>64.61760000000001</v>
      </c>
      <c r="M1955" s="89">
        <f t="shared" ref="M1955:M1985" si="74">0.28*E1955</f>
        <v>113.08080000000001</v>
      </c>
      <c r="N1955" s="86">
        <f t="shared" si="71"/>
        <v>76.733400000000003</v>
      </c>
      <c r="O1955" s="69" t="s">
        <v>8180</v>
      </c>
    </row>
    <row r="1956" spans="1:15" x14ac:dyDescent="0.25">
      <c r="A1956">
        <v>201</v>
      </c>
      <c r="B1956">
        <v>201628</v>
      </c>
      <c r="C1956">
        <v>5</v>
      </c>
      <c r="D1956" t="s">
        <v>2448</v>
      </c>
      <c r="E1956" s="3">
        <v>3280.89</v>
      </c>
      <c r="F1956">
        <v>450</v>
      </c>
      <c r="G1956" s="2" t="s">
        <v>466</v>
      </c>
      <c r="H1956" s="2" t="s">
        <v>466</v>
      </c>
      <c r="I1956" s="2" t="s">
        <v>466</v>
      </c>
      <c r="J1956" s="94">
        <f t="shared" si="72"/>
        <v>1017.0758999999999</v>
      </c>
      <c r="K1956" s="81">
        <f t="shared" ref="K1956:K1985" si="75">0.75*E1956</f>
        <v>2460.6675</v>
      </c>
      <c r="L1956" s="94">
        <f t="shared" si="73"/>
        <v>524.94240000000002</v>
      </c>
      <c r="M1956" s="89">
        <f t="shared" si="74"/>
        <v>918.64920000000006</v>
      </c>
      <c r="N1956" s="86">
        <f t="shared" ref="N1956:N1985" si="76">0.19*E1956</f>
        <v>623.3691</v>
      </c>
      <c r="O1956" s="69" t="s">
        <v>8180</v>
      </c>
    </row>
    <row r="1957" spans="1:15" x14ac:dyDescent="0.25">
      <c r="A1957">
        <v>201</v>
      </c>
      <c r="B1957">
        <v>201629</v>
      </c>
      <c r="C1957">
        <v>3</v>
      </c>
      <c r="D1957" t="s">
        <v>2449</v>
      </c>
      <c r="E1957" s="3">
        <v>551</v>
      </c>
      <c r="F1957">
        <v>450</v>
      </c>
      <c r="G1957" s="2" t="s">
        <v>2450</v>
      </c>
      <c r="H1957" s="2" t="s">
        <v>2450</v>
      </c>
      <c r="I1957" s="2" t="s">
        <v>2450</v>
      </c>
      <c r="J1957" s="94">
        <f t="shared" si="72"/>
        <v>170.81</v>
      </c>
      <c r="K1957" s="81">
        <f t="shared" si="75"/>
        <v>413.25</v>
      </c>
      <c r="L1957" s="94">
        <f t="shared" si="73"/>
        <v>88.16</v>
      </c>
      <c r="M1957" s="89">
        <f t="shared" si="74"/>
        <v>154.28</v>
      </c>
      <c r="N1957" s="86">
        <f t="shared" si="76"/>
        <v>104.69</v>
      </c>
      <c r="O1957" s="69" t="s">
        <v>8180</v>
      </c>
    </row>
    <row r="1958" spans="1:15" x14ac:dyDescent="0.25">
      <c r="A1958">
        <v>201</v>
      </c>
      <c r="B1958">
        <v>201630</v>
      </c>
      <c r="C1958">
        <v>1</v>
      </c>
      <c r="D1958" t="s">
        <v>2451</v>
      </c>
      <c r="E1958" s="3">
        <v>114</v>
      </c>
      <c r="F1958">
        <v>450</v>
      </c>
      <c r="G1958" s="2" t="s">
        <v>2452</v>
      </c>
      <c r="H1958" s="2" t="s">
        <v>2452</v>
      </c>
      <c r="I1958" s="2" t="s">
        <v>2452</v>
      </c>
      <c r="J1958" s="94">
        <f t="shared" si="72"/>
        <v>35.339999999999996</v>
      </c>
      <c r="K1958" s="81">
        <f t="shared" si="75"/>
        <v>85.5</v>
      </c>
      <c r="L1958" s="94">
        <f t="shared" si="73"/>
        <v>18.240000000000002</v>
      </c>
      <c r="M1958" s="89">
        <f t="shared" si="74"/>
        <v>31.92</v>
      </c>
      <c r="N1958" s="86">
        <f t="shared" si="76"/>
        <v>21.66</v>
      </c>
      <c r="O1958" s="69" t="s">
        <v>8180</v>
      </c>
    </row>
    <row r="1959" spans="1:15" x14ac:dyDescent="0.25">
      <c r="A1959">
        <v>201</v>
      </c>
      <c r="B1959">
        <v>201631</v>
      </c>
      <c r="C1959">
        <v>9</v>
      </c>
      <c r="D1959" t="s">
        <v>2453</v>
      </c>
      <c r="E1959" s="3">
        <v>62</v>
      </c>
      <c r="F1959">
        <v>450</v>
      </c>
      <c r="G1959" s="2" t="s">
        <v>2214</v>
      </c>
      <c r="H1959" s="2" t="s">
        <v>2454</v>
      </c>
      <c r="I1959" s="2" t="s">
        <v>2454</v>
      </c>
      <c r="J1959" s="94">
        <f t="shared" si="72"/>
        <v>19.22</v>
      </c>
      <c r="K1959" s="81">
        <f t="shared" si="75"/>
        <v>46.5</v>
      </c>
      <c r="L1959" s="94">
        <f t="shared" si="73"/>
        <v>9.92</v>
      </c>
      <c r="M1959" s="89">
        <f t="shared" si="74"/>
        <v>17.360000000000003</v>
      </c>
      <c r="N1959" s="86">
        <f t="shared" si="76"/>
        <v>11.78</v>
      </c>
      <c r="O1959" s="69" t="s">
        <v>8180</v>
      </c>
    </row>
    <row r="1960" spans="1:15" x14ac:dyDescent="0.25">
      <c r="A1960">
        <v>201</v>
      </c>
      <c r="B1960">
        <v>201632</v>
      </c>
      <c r="C1960">
        <v>7</v>
      </c>
      <c r="D1960" t="s">
        <v>2455</v>
      </c>
      <c r="E1960" s="3">
        <v>551</v>
      </c>
      <c r="F1960">
        <v>450</v>
      </c>
      <c r="G1960" s="2" t="s">
        <v>2456</v>
      </c>
      <c r="H1960" s="2" t="s">
        <v>2456</v>
      </c>
      <c r="I1960" s="2" t="s">
        <v>2456</v>
      </c>
      <c r="J1960" s="94">
        <f t="shared" si="72"/>
        <v>170.81</v>
      </c>
      <c r="K1960" s="81">
        <f t="shared" si="75"/>
        <v>413.25</v>
      </c>
      <c r="L1960" s="94">
        <f t="shared" si="73"/>
        <v>88.16</v>
      </c>
      <c r="M1960" s="89">
        <f t="shared" si="74"/>
        <v>154.28</v>
      </c>
      <c r="N1960" s="86">
        <f t="shared" si="76"/>
        <v>104.69</v>
      </c>
      <c r="O1960" s="69" t="s">
        <v>8180</v>
      </c>
    </row>
    <row r="1961" spans="1:15" x14ac:dyDescent="0.25">
      <c r="A1961">
        <v>201</v>
      </c>
      <c r="B1961">
        <v>201633</v>
      </c>
      <c r="C1961">
        <v>5</v>
      </c>
      <c r="D1961" t="s">
        <v>2457</v>
      </c>
      <c r="E1961" s="3">
        <v>114</v>
      </c>
      <c r="F1961">
        <v>450</v>
      </c>
      <c r="G1961" s="2" t="s">
        <v>2458</v>
      </c>
      <c r="H1961" s="2" t="s">
        <v>2458</v>
      </c>
      <c r="I1961" s="2" t="s">
        <v>2458</v>
      </c>
      <c r="J1961" s="94">
        <f t="shared" si="72"/>
        <v>35.339999999999996</v>
      </c>
      <c r="K1961" s="81">
        <f t="shared" si="75"/>
        <v>85.5</v>
      </c>
      <c r="L1961" s="94">
        <f t="shared" si="73"/>
        <v>18.240000000000002</v>
      </c>
      <c r="M1961" s="89">
        <f t="shared" si="74"/>
        <v>31.92</v>
      </c>
      <c r="N1961" s="86">
        <f t="shared" si="76"/>
        <v>21.66</v>
      </c>
      <c r="O1961" s="69" t="s">
        <v>8180</v>
      </c>
    </row>
    <row r="1962" spans="1:15" x14ac:dyDescent="0.25">
      <c r="A1962">
        <v>201</v>
      </c>
      <c r="B1962">
        <v>201634</v>
      </c>
      <c r="C1962">
        <v>3</v>
      </c>
      <c r="D1962" t="s">
        <v>2459</v>
      </c>
      <c r="E1962" s="3">
        <v>41</v>
      </c>
      <c r="F1962">
        <v>450</v>
      </c>
      <c r="G1962" s="2" t="s">
        <v>2203</v>
      </c>
      <c r="H1962" s="2" t="s">
        <v>2460</v>
      </c>
      <c r="I1962" s="2" t="s">
        <v>2460</v>
      </c>
      <c r="J1962" s="94">
        <f t="shared" si="72"/>
        <v>12.709999999999999</v>
      </c>
      <c r="K1962" s="81">
        <f t="shared" si="75"/>
        <v>30.75</v>
      </c>
      <c r="L1962" s="94">
        <f t="shared" si="73"/>
        <v>6.5600000000000005</v>
      </c>
      <c r="M1962" s="89">
        <f t="shared" si="74"/>
        <v>11.48</v>
      </c>
      <c r="N1962" s="86">
        <f t="shared" si="76"/>
        <v>7.79</v>
      </c>
      <c r="O1962" s="69" t="s">
        <v>8180</v>
      </c>
    </row>
    <row r="1963" spans="1:15" x14ac:dyDescent="0.25">
      <c r="A1963">
        <v>201</v>
      </c>
      <c r="B1963">
        <v>201635</v>
      </c>
      <c r="C1963">
        <v>0</v>
      </c>
      <c r="D1963" t="s">
        <v>2461</v>
      </c>
      <c r="E1963" s="3">
        <v>181</v>
      </c>
      <c r="F1963">
        <v>450</v>
      </c>
      <c r="G1963" s="2" t="s">
        <v>2462</v>
      </c>
      <c r="H1963" s="2" t="s">
        <v>2462</v>
      </c>
      <c r="I1963" s="2" t="s">
        <v>2462</v>
      </c>
      <c r="J1963" s="94">
        <f t="shared" si="72"/>
        <v>56.11</v>
      </c>
      <c r="K1963" s="81">
        <f t="shared" si="75"/>
        <v>135.75</v>
      </c>
      <c r="L1963" s="94">
        <f t="shared" si="73"/>
        <v>28.96</v>
      </c>
      <c r="M1963" s="89">
        <f t="shared" si="74"/>
        <v>50.680000000000007</v>
      </c>
      <c r="N1963" s="86">
        <f t="shared" si="76"/>
        <v>34.39</v>
      </c>
      <c r="O1963" s="69" t="s">
        <v>8180</v>
      </c>
    </row>
    <row r="1964" spans="1:15" x14ac:dyDescent="0.25">
      <c r="A1964">
        <v>201</v>
      </c>
      <c r="B1964">
        <v>201636</v>
      </c>
      <c r="C1964">
        <v>8</v>
      </c>
      <c r="D1964" t="s">
        <v>2463</v>
      </c>
      <c r="E1964" s="3">
        <v>390</v>
      </c>
      <c r="F1964">
        <v>450</v>
      </c>
      <c r="G1964" s="2" t="s">
        <v>2464</v>
      </c>
      <c r="H1964" s="2" t="s">
        <v>2464</v>
      </c>
      <c r="I1964" s="2" t="s">
        <v>2464</v>
      </c>
      <c r="J1964" s="94">
        <f t="shared" si="72"/>
        <v>120.9</v>
      </c>
      <c r="K1964" s="81">
        <f t="shared" si="75"/>
        <v>292.5</v>
      </c>
      <c r="L1964" s="94">
        <f t="shared" si="73"/>
        <v>62.4</v>
      </c>
      <c r="M1964" s="89">
        <f t="shared" si="74"/>
        <v>109.20000000000002</v>
      </c>
      <c r="N1964" s="86">
        <f t="shared" si="76"/>
        <v>74.099999999999994</v>
      </c>
      <c r="O1964" s="69" t="s">
        <v>8180</v>
      </c>
    </row>
    <row r="1965" spans="1:15" x14ac:dyDescent="0.25">
      <c r="A1965">
        <v>201</v>
      </c>
      <c r="B1965">
        <v>201638</v>
      </c>
      <c r="C1965">
        <v>4</v>
      </c>
      <c r="D1965" t="s">
        <v>2465</v>
      </c>
      <c r="E1965" s="3">
        <v>551</v>
      </c>
      <c r="F1965">
        <v>450</v>
      </c>
      <c r="G1965" s="2" t="s">
        <v>2466</v>
      </c>
      <c r="H1965" s="2" t="s">
        <v>2466</v>
      </c>
      <c r="I1965" s="2" t="s">
        <v>2466</v>
      </c>
      <c r="J1965" s="94">
        <f t="shared" si="72"/>
        <v>170.81</v>
      </c>
      <c r="K1965" s="81">
        <f t="shared" si="75"/>
        <v>413.25</v>
      </c>
      <c r="L1965" s="94">
        <f t="shared" si="73"/>
        <v>88.16</v>
      </c>
      <c r="M1965" s="89">
        <f t="shared" si="74"/>
        <v>154.28</v>
      </c>
      <c r="N1965" s="86">
        <f t="shared" si="76"/>
        <v>104.69</v>
      </c>
      <c r="O1965" s="69" t="s">
        <v>8180</v>
      </c>
    </row>
    <row r="1966" spans="1:15" x14ac:dyDescent="0.25">
      <c r="A1966">
        <v>201</v>
      </c>
      <c r="B1966">
        <v>201639</v>
      </c>
      <c r="C1966">
        <v>2</v>
      </c>
      <c r="D1966" t="s">
        <v>2467</v>
      </c>
      <c r="E1966" s="3">
        <v>551</v>
      </c>
      <c r="F1966">
        <v>450</v>
      </c>
      <c r="G1966" s="2" t="s">
        <v>2468</v>
      </c>
      <c r="H1966" s="2" t="s">
        <v>2468</v>
      </c>
      <c r="I1966" s="2" t="s">
        <v>2468</v>
      </c>
      <c r="J1966" s="94">
        <f t="shared" si="72"/>
        <v>170.81</v>
      </c>
      <c r="K1966" s="81">
        <f t="shared" si="75"/>
        <v>413.25</v>
      </c>
      <c r="L1966" s="94">
        <f t="shared" si="73"/>
        <v>88.16</v>
      </c>
      <c r="M1966" s="89">
        <f t="shared" si="74"/>
        <v>154.28</v>
      </c>
      <c r="N1966" s="86">
        <f t="shared" si="76"/>
        <v>104.69</v>
      </c>
      <c r="O1966" s="69" t="s">
        <v>8180</v>
      </c>
    </row>
    <row r="1967" spans="1:15" x14ac:dyDescent="0.25">
      <c r="A1967">
        <v>201</v>
      </c>
      <c r="B1967">
        <v>201640</v>
      </c>
      <c r="C1967">
        <v>0</v>
      </c>
      <c r="D1967" t="s">
        <v>2469</v>
      </c>
      <c r="E1967" s="3">
        <v>114</v>
      </c>
      <c r="F1967">
        <v>450</v>
      </c>
      <c r="G1967" s="2" t="s">
        <v>2470</v>
      </c>
      <c r="H1967" s="2" t="s">
        <v>2470</v>
      </c>
      <c r="I1967" s="2" t="s">
        <v>2470</v>
      </c>
      <c r="J1967" s="94">
        <f t="shared" si="72"/>
        <v>35.339999999999996</v>
      </c>
      <c r="K1967" s="81">
        <f t="shared" si="75"/>
        <v>85.5</v>
      </c>
      <c r="L1967" s="94">
        <f t="shared" si="73"/>
        <v>18.240000000000002</v>
      </c>
      <c r="M1967" s="89">
        <f t="shared" si="74"/>
        <v>31.92</v>
      </c>
      <c r="N1967" s="86">
        <f t="shared" si="76"/>
        <v>21.66</v>
      </c>
      <c r="O1967" s="69" t="s">
        <v>8180</v>
      </c>
    </row>
    <row r="1968" spans="1:15" x14ac:dyDescent="0.25">
      <c r="A1968">
        <v>201</v>
      </c>
      <c r="B1968">
        <v>201641</v>
      </c>
      <c r="C1968">
        <v>8</v>
      </c>
      <c r="D1968" t="s">
        <v>2471</v>
      </c>
      <c r="E1968" s="3">
        <v>390</v>
      </c>
      <c r="F1968">
        <v>450</v>
      </c>
      <c r="G1968" s="2" t="s">
        <v>2472</v>
      </c>
      <c r="H1968" s="2" t="s">
        <v>2472</v>
      </c>
      <c r="I1968" s="2" t="s">
        <v>2472</v>
      </c>
      <c r="J1968" s="94">
        <f t="shared" si="72"/>
        <v>120.9</v>
      </c>
      <c r="K1968" s="81">
        <f t="shared" si="75"/>
        <v>292.5</v>
      </c>
      <c r="L1968" s="94">
        <f t="shared" si="73"/>
        <v>62.4</v>
      </c>
      <c r="M1968" s="89">
        <f t="shared" si="74"/>
        <v>109.20000000000002</v>
      </c>
      <c r="N1968" s="86">
        <f t="shared" si="76"/>
        <v>74.099999999999994</v>
      </c>
      <c r="O1968" s="69" t="s">
        <v>8180</v>
      </c>
    </row>
    <row r="1969" spans="1:15" x14ac:dyDescent="0.25">
      <c r="A1969">
        <v>201</v>
      </c>
      <c r="B1969">
        <v>201642</v>
      </c>
      <c r="C1969">
        <v>6</v>
      </c>
      <c r="D1969" t="s">
        <v>2473</v>
      </c>
      <c r="E1969" s="3">
        <v>165</v>
      </c>
      <c r="F1969">
        <v>450</v>
      </c>
      <c r="G1969" s="2" t="s">
        <v>2474</v>
      </c>
      <c r="H1969" s="2" t="s">
        <v>2474</v>
      </c>
      <c r="I1969" s="2" t="s">
        <v>2474</v>
      </c>
      <c r="J1969" s="94">
        <f t="shared" si="72"/>
        <v>51.15</v>
      </c>
      <c r="K1969" s="81">
        <f t="shared" si="75"/>
        <v>123.75</v>
      </c>
      <c r="L1969" s="94">
        <f t="shared" si="73"/>
        <v>26.400000000000002</v>
      </c>
      <c r="M1969" s="89">
        <f t="shared" si="74"/>
        <v>46.2</v>
      </c>
      <c r="N1969" s="86">
        <f t="shared" si="76"/>
        <v>31.35</v>
      </c>
      <c r="O1969" s="69" t="s">
        <v>8180</v>
      </c>
    </row>
    <row r="1970" spans="1:15" x14ac:dyDescent="0.25">
      <c r="A1970">
        <v>201</v>
      </c>
      <c r="B1970">
        <v>201643</v>
      </c>
      <c r="C1970">
        <v>4</v>
      </c>
      <c r="D1970" t="s">
        <v>2475</v>
      </c>
      <c r="E1970" s="3">
        <v>114</v>
      </c>
      <c r="F1970">
        <v>450</v>
      </c>
      <c r="G1970" s="2" t="s">
        <v>2476</v>
      </c>
      <c r="H1970" s="2" t="s">
        <v>2476</v>
      </c>
      <c r="I1970" s="2" t="s">
        <v>2476</v>
      </c>
      <c r="J1970" s="94">
        <f t="shared" si="72"/>
        <v>35.339999999999996</v>
      </c>
      <c r="K1970" s="81">
        <f t="shared" si="75"/>
        <v>85.5</v>
      </c>
      <c r="L1970" s="94">
        <f t="shared" si="73"/>
        <v>18.240000000000002</v>
      </c>
      <c r="M1970" s="89">
        <f t="shared" si="74"/>
        <v>31.92</v>
      </c>
      <c r="N1970" s="86">
        <f t="shared" si="76"/>
        <v>21.66</v>
      </c>
      <c r="O1970" s="69" t="s">
        <v>8180</v>
      </c>
    </row>
    <row r="1971" spans="1:15" x14ac:dyDescent="0.25">
      <c r="A1971">
        <v>201</v>
      </c>
      <c r="B1971">
        <v>201644</v>
      </c>
      <c r="C1971">
        <v>2</v>
      </c>
      <c r="D1971" t="s">
        <v>2477</v>
      </c>
      <c r="E1971" s="3">
        <v>114</v>
      </c>
      <c r="F1971">
        <v>450</v>
      </c>
      <c r="G1971" s="2" t="s">
        <v>2478</v>
      </c>
      <c r="H1971" s="2" t="s">
        <v>2478</v>
      </c>
      <c r="I1971" s="2" t="s">
        <v>2478</v>
      </c>
      <c r="J1971" s="94">
        <f t="shared" si="72"/>
        <v>35.339999999999996</v>
      </c>
      <c r="K1971" s="81">
        <f t="shared" si="75"/>
        <v>85.5</v>
      </c>
      <c r="L1971" s="94">
        <f t="shared" si="73"/>
        <v>18.240000000000002</v>
      </c>
      <c r="M1971" s="89">
        <f t="shared" si="74"/>
        <v>31.92</v>
      </c>
      <c r="N1971" s="86">
        <f t="shared" si="76"/>
        <v>21.66</v>
      </c>
      <c r="O1971" s="69" t="s">
        <v>8180</v>
      </c>
    </row>
    <row r="1972" spans="1:15" x14ac:dyDescent="0.25">
      <c r="A1972">
        <v>201</v>
      </c>
      <c r="B1972">
        <v>201645</v>
      </c>
      <c r="C1972">
        <v>9</v>
      </c>
      <c r="D1972" t="s">
        <v>2211</v>
      </c>
      <c r="E1972" s="3">
        <v>181</v>
      </c>
      <c r="F1972">
        <v>450</v>
      </c>
      <c r="G1972" s="2" t="s">
        <v>2212</v>
      </c>
      <c r="H1972" s="2" t="s">
        <v>2212</v>
      </c>
      <c r="I1972" s="2" t="s">
        <v>2212</v>
      </c>
      <c r="J1972" s="94">
        <f t="shared" si="72"/>
        <v>56.11</v>
      </c>
      <c r="K1972" s="81">
        <f t="shared" si="75"/>
        <v>135.75</v>
      </c>
      <c r="L1972" s="94">
        <f t="shared" si="73"/>
        <v>28.96</v>
      </c>
      <c r="M1972" s="89">
        <f t="shared" si="74"/>
        <v>50.680000000000007</v>
      </c>
      <c r="N1972" s="86">
        <f t="shared" si="76"/>
        <v>34.39</v>
      </c>
      <c r="O1972" s="69" t="s">
        <v>8180</v>
      </c>
    </row>
    <row r="1973" spans="1:15" x14ac:dyDescent="0.25">
      <c r="A1973">
        <v>201</v>
      </c>
      <c r="B1973">
        <v>201646</v>
      </c>
      <c r="C1973">
        <v>7</v>
      </c>
      <c r="D1973" t="s">
        <v>2479</v>
      </c>
      <c r="E1973" s="3">
        <v>3837.3</v>
      </c>
      <c r="F1973">
        <v>450</v>
      </c>
      <c r="G1973" s="2" t="s">
        <v>2480</v>
      </c>
      <c r="H1973" s="2" t="s">
        <v>2480</v>
      </c>
      <c r="I1973" s="2" t="s">
        <v>2480</v>
      </c>
      <c r="J1973" s="94">
        <f t="shared" si="72"/>
        <v>1189.5630000000001</v>
      </c>
      <c r="K1973" s="81">
        <f t="shared" si="75"/>
        <v>2877.9750000000004</v>
      </c>
      <c r="L1973" s="94">
        <f t="shared" si="73"/>
        <v>613.96800000000007</v>
      </c>
      <c r="M1973" s="89">
        <f t="shared" si="74"/>
        <v>1074.4440000000002</v>
      </c>
      <c r="N1973" s="86">
        <f t="shared" si="76"/>
        <v>729.08699999999999</v>
      </c>
      <c r="O1973" s="69" t="s">
        <v>8180</v>
      </c>
    </row>
    <row r="1974" spans="1:15" x14ac:dyDescent="0.25">
      <c r="A1974">
        <v>201</v>
      </c>
      <c r="B1974">
        <v>201649</v>
      </c>
      <c r="C1974">
        <v>1</v>
      </c>
      <c r="D1974" t="s">
        <v>2481</v>
      </c>
      <c r="E1974" s="3">
        <v>1860.03</v>
      </c>
      <c r="F1974">
        <v>450</v>
      </c>
      <c r="G1974" s="2" t="s">
        <v>2482</v>
      </c>
      <c r="H1974" s="2" t="s">
        <v>2482</v>
      </c>
      <c r="I1974" s="2" t="s">
        <v>2482</v>
      </c>
      <c r="J1974" s="94">
        <f t="shared" si="72"/>
        <v>576.60929999999996</v>
      </c>
      <c r="K1974" s="81">
        <f t="shared" si="75"/>
        <v>1395.0225</v>
      </c>
      <c r="L1974" s="94">
        <f t="shared" si="73"/>
        <v>297.60480000000001</v>
      </c>
      <c r="M1974" s="89">
        <f t="shared" si="74"/>
        <v>520.80840000000001</v>
      </c>
      <c r="N1974" s="86">
        <f t="shared" si="76"/>
        <v>353.40570000000002</v>
      </c>
      <c r="O1974" s="69" t="s">
        <v>8180</v>
      </c>
    </row>
    <row r="1975" spans="1:15" x14ac:dyDescent="0.25">
      <c r="A1975">
        <v>201</v>
      </c>
      <c r="B1975">
        <v>201650</v>
      </c>
      <c r="C1975">
        <v>9</v>
      </c>
      <c r="D1975" t="s">
        <v>2483</v>
      </c>
      <c r="E1975" s="3">
        <v>1860.03</v>
      </c>
      <c r="F1975">
        <v>450</v>
      </c>
      <c r="G1975" s="2" t="s">
        <v>2484</v>
      </c>
      <c r="H1975" s="2" t="s">
        <v>2484</v>
      </c>
      <c r="I1975" s="2" t="s">
        <v>2484</v>
      </c>
      <c r="J1975" s="94">
        <f t="shared" si="72"/>
        <v>576.60929999999996</v>
      </c>
      <c r="K1975" s="81">
        <f t="shared" si="75"/>
        <v>1395.0225</v>
      </c>
      <c r="L1975" s="94">
        <f t="shared" si="73"/>
        <v>297.60480000000001</v>
      </c>
      <c r="M1975" s="89">
        <f t="shared" si="74"/>
        <v>520.80840000000001</v>
      </c>
      <c r="N1975" s="86">
        <f t="shared" si="76"/>
        <v>353.40570000000002</v>
      </c>
      <c r="O1975" s="69" t="s">
        <v>8180</v>
      </c>
    </row>
    <row r="1976" spans="1:15" x14ac:dyDescent="0.25">
      <c r="A1976">
        <v>201</v>
      </c>
      <c r="B1976">
        <v>201653</v>
      </c>
      <c r="C1976">
        <v>3</v>
      </c>
      <c r="D1976" t="s">
        <v>2485</v>
      </c>
      <c r="E1976" s="3">
        <v>759</v>
      </c>
      <c r="F1976">
        <v>450</v>
      </c>
      <c r="G1976" s="2" t="s">
        <v>2486</v>
      </c>
      <c r="H1976" s="2" t="s">
        <v>2486</v>
      </c>
      <c r="I1976" s="2" t="s">
        <v>2486</v>
      </c>
      <c r="J1976" s="94">
        <f t="shared" si="72"/>
        <v>235.29</v>
      </c>
      <c r="K1976" s="81">
        <f t="shared" si="75"/>
        <v>569.25</v>
      </c>
      <c r="L1976" s="94">
        <f t="shared" si="73"/>
        <v>121.44</v>
      </c>
      <c r="M1976" s="89">
        <f t="shared" si="74"/>
        <v>212.52</v>
      </c>
      <c r="N1976" s="86">
        <f t="shared" si="76"/>
        <v>144.21</v>
      </c>
      <c r="O1976" s="69" t="s">
        <v>8180</v>
      </c>
    </row>
    <row r="1977" spans="1:15" x14ac:dyDescent="0.25">
      <c r="A1977">
        <v>201</v>
      </c>
      <c r="B1977">
        <v>201655</v>
      </c>
      <c r="C1977">
        <v>8</v>
      </c>
      <c r="D1977" t="s">
        <v>2487</v>
      </c>
      <c r="E1977" s="3">
        <v>4107.87</v>
      </c>
      <c r="F1977">
        <v>450</v>
      </c>
      <c r="G1977" s="2" t="s">
        <v>2203</v>
      </c>
      <c r="H1977" s="2" t="s">
        <v>2488</v>
      </c>
      <c r="I1977" s="2" t="s">
        <v>2488</v>
      </c>
      <c r="J1977" s="94">
        <f t="shared" si="72"/>
        <v>1273.4396999999999</v>
      </c>
      <c r="K1977" s="81">
        <f t="shared" si="75"/>
        <v>3080.9025000000001</v>
      </c>
      <c r="L1977" s="94">
        <f t="shared" si="73"/>
        <v>657.25919999999996</v>
      </c>
      <c r="M1977" s="89">
        <f t="shared" si="74"/>
        <v>1150.2036000000001</v>
      </c>
      <c r="N1977" s="86">
        <f t="shared" si="76"/>
        <v>780.49530000000004</v>
      </c>
      <c r="O1977" s="69" t="s">
        <v>8180</v>
      </c>
    </row>
    <row r="1978" spans="1:15" x14ac:dyDescent="0.25">
      <c r="A1978">
        <v>201</v>
      </c>
      <c r="B1978">
        <v>201661</v>
      </c>
      <c r="C1978">
        <v>6</v>
      </c>
      <c r="D1978" t="s">
        <v>2489</v>
      </c>
      <c r="E1978" s="3">
        <v>1796.43</v>
      </c>
      <c r="F1978">
        <v>450</v>
      </c>
      <c r="G1978" s="2" t="s">
        <v>2214</v>
      </c>
      <c r="H1978" s="2" t="s">
        <v>476</v>
      </c>
      <c r="I1978" s="2" t="s">
        <v>476</v>
      </c>
      <c r="J1978" s="94">
        <f t="shared" si="72"/>
        <v>556.89330000000007</v>
      </c>
      <c r="K1978" s="81">
        <f t="shared" si="75"/>
        <v>1347.3225</v>
      </c>
      <c r="L1978" s="94">
        <f t="shared" si="73"/>
        <v>287.42880000000002</v>
      </c>
      <c r="M1978" s="89">
        <f t="shared" si="74"/>
        <v>503.00040000000007</v>
      </c>
      <c r="N1978" s="86">
        <f t="shared" si="76"/>
        <v>341.32170000000002</v>
      </c>
      <c r="O1978" s="69" t="s">
        <v>8180</v>
      </c>
    </row>
    <row r="1979" spans="1:15" x14ac:dyDescent="0.25">
      <c r="A1979">
        <v>201</v>
      </c>
      <c r="B1979">
        <v>201670</v>
      </c>
      <c r="C1979">
        <v>7</v>
      </c>
      <c r="D1979" t="s">
        <v>2490</v>
      </c>
      <c r="E1979" s="3">
        <v>327</v>
      </c>
      <c r="F1979">
        <v>450</v>
      </c>
      <c r="G1979" s="2" t="s">
        <v>2203</v>
      </c>
      <c r="H1979" s="2" t="s">
        <v>2491</v>
      </c>
      <c r="I1979" s="2" t="s">
        <v>2491</v>
      </c>
      <c r="J1979" s="94">
        <f t="shared" si="72"/>
        <v>101.37</v>
      </c>
      <c r="K1979" s="81">
        <f t="shared" si="75"/>
        <v>245.25</v>
      </c>
      <c r="L1979" s="94">
        <f t="shared" si="73"/>
        <v>52.32</v>
      </c>
      <c r="M1979" s="89">
        <f t="shared" si="74"/>
        <v>91.56</v>
      </c>
      <c r="N1979" s="86">
        <f t="shared" si="76"/>
        <v>62.13</v>
      </c>
      <c r="O1979" s="69" t="s">
        <v>8180</v>
      </c>
    </row>
    <row r="1980" spans="1:15" x14ac:dyDescent="0.25">
      <c r="A1980">
        <v>201</v>
      </c>
      <c r="B1980">
        <v>201671</v>
      </c>
      <c r="C1980">
        <v>5</v>
      </c>
      <c r="D1980" t="s">
        <v>2492</v>
      </c>
      <c r="E1980" s="3">
        <v>327</v>
      </c>
      <c r="F1980">
        <v>450</v>
      </c>
      <c r="G1980" s="2" t="s">
        <v>2493</v>
      </c>
      <c r="H1980" s="2" t="s">
        <v>2493</v>
      </c>
      <c r="I1980" s="2" t="s">
        <v>2493</v>
      </c>
      <c r="J1980" s="94">
        <f t="shared" si="72"/>
        <v>101.37</v>
      </c>
      <c r="K1980" s="81">
        <f t="shared" si="75"/>
        <v>245.25</v>
      </c>
      <c r="L1980" s="94">
        <f t="shared" si="73"/>
        <v>52.32</v>
      </c>
      <c r="M1980" s="89">
        <f t="shared" si="74"/>
        <v>91.56</v>
      </c>
      <c r="N1980" s="86">
        <f t="shared" si="76"/>
        <v>62.13</v>
      </c>
      <c r="O1980" s="69" t="s">
        <v>8180</v>
      </c>
    </row>
    <row r="1981" spans="1:15" x14ac:dyDescent="0.25">
      <c r="A1981">
        <v>201</v>
      </c>
      <c r="B1981">
        <v>201673</v>
      </c>
      <c r="C1981">
        <v>1</v>
      </c>
      <c r="D1981" t="s">
        <v>2494</v>
      </c>
      <c r="E1981" s="3">
        <v>407.85</v>
      </c>
      <c r="F1981">
        <v>450</v>
      </c>
      <c r="G1981" s="2" t="s">
        <v>2203</v>
      </c>
      <c r="H1981" s="2" t="s">
        <v>2495</v>
      </c>
      <c r="I1981" s="2" t="s">
        <v>2495</v>
      </c>
      <c r="J1981" s="94">
        <f t="shared" si="72"/>
        <v>126.43350000000001</v>
      </c>
      <c r="K1981" s="81">
        <f t="shared" si="75"/>
        <v>305.88750000000005</v>
      </c>
      <c r="L1981" s="94">
        <f t="shared" si="73"/>
        <v>65.256</v>
      </c>
      <c r="M1981" s="89">
        <f t="shared" si="74"/>
        <v>114.19800000000002</v>
      </c>
      <c r="N1981" s="86">
        <f t="shared" si="76"/>
        <v>77.491500000000002</v>
      </c>
      <c r="O1981" s="69" t="s">
        <v>8180</v>
      </c>
    </row>
    <row r="1982" spans="1:15" x14ac:dyDescent="0.25">
      <c r="A1982">
        <v>201</v>
      </c>
      <c r="B1982">
        <v>201675</v>
      </c>
      <c r="C1982">
        <v>6</v>
      </c>
      <c r="D1982" t="s">
        <v>2496</v>
      </c>
      <c r="E1982" s="3">
        <v>1164</v>
      </c>
      <c r="F1982">
        <v>450</v>
      </c>
      <c r="G1982" s="2" t="s">
        <v>2497</v>
      </c>
      <c r="H1982" s="2" t="s">
        <v>2497</v>
      </c>
      <c r="I1982" s="2" t="s">
        <v>2497</v>
      </c>
      <c r="J1982" s="94">
        <f t="shared" si="72"/>
        <v>360.84</v>
      </c>
      <c r="K1982" s="81">
        <f t="shared" si="75"/>
        <v>873</v>
      </c>
      <c r="L1982" s="94">
        <f t="shared" si="73"/>
        <v>186.24</v>
      </c>
      <c r="M1982" s="89">
        <f t="shared" si="74"/>
        <v>325.92</v>
      </c>
      <c r="N1982" s="86">
        <f t="shared" si="76"/>
        <v>221.16</v>
      </c>
      <c r="O1982" s="69" t="s">
        <v>8180</v>
      </c>
    </row>
    <row r="1983" spans="1:15" x14ac:dyDescent="0.25">
      <c r="A1983">
        <v>201</v>
      </c>
      <c r="B1983">
        <v>201676</v>
      </c>
      <c r="C1983">
        <v>4</v>
      </c>
      <c r="D1983" t="s">
        <v>2498</v>
      </c>
      <c r="E1983" s="3">
        <v>7083.81</v>
      </c>
      <c r="F1983">
        <v>450</v>
      </c>
      <c r="G1983" s="2" t="s">
        <v>2203</v>
      </c>
      <c r="H1983" s="2" t="s">
        <v>2499</v>
      </c>
      <c r="I1983" s="2" t="s">
        <v>2499</v>
      </c>
      <c r="J1983" s="94">
        <f t="shared" si="72"/>
        <v>2195.9811</v>
      </c>
      <c r="K1983" s="81">
        <f t="shared" si="75"/>
        <v>5312.8575000000001</v>
      </c>
      <c r="L1983" s="94">
        <f t="shared" si="73"/>
        <v>1133.4096000000002</v>
      </c>
      <c r="M1983" s="89">
        <f t="shared" si="74"/>
        <v>1983.4668000000004</v>
      </c>
      <c r="N1983" s="86">
        <f t="shared" si="76"/>
        <v>1345.9239</v>
      </c>
      <c r="O1983" s="69" t="s">
        <v>8180</v>
      </c>
    </row>
    <row r="1984" spans="1:15" x14ac:dyDescent="0.25">
      <c r="A1984">
        <v>201</v>
      </c>
      <c r="B1984">
        <v>201677</v>
      </c>
      <c r="C1984">
        <v>2</v>
      </c>
      <c r="D1984" t="s">
        <v>2500</v>
      </c>
      <c r="E1984" s="3">
        <v>7083.81</v>
      </c>
      <c r="F1984">
        <v>450</v>
      </c>
      <c r="G1984" s="2" t="s">
        <v>2501</v>
      </c>
      <c r="H1984" s="2" t="s">
        <v>2501</v>
      </c>
      <c r="I1984" s="2" t="s">
        <v>2501</v>
      </c>
      <c r="J1984" s="94">
        <f t="shared" ref="J1984:J1985" si="77">0.31*E1984</f>
        <v>2195.9811</v>
      </c>
      <c r="K1984" s="81">
        <f t="shared" si="75"/>
        <v>5312.8575000000001</v>
      </c>
      <c r="L1984" s="94">
        <f t="shared" si="73"/>
        <v>1133.4096000000002</v>
      </c>
      <c r="M1984" s="89">
        <f t="shared" si="74"/>
        <v>1983.4668000000004</v>
      </c>
      <c r="N1984" s="86">
        <f t="shared" si="76"/>
        <v>1345.9239</v>
      </c>
      <c r="O1984" s="69" t="s">
        <v>8180</v>
      </c>
    </row>
    <row r="1985" spans="1:15" x14ac:dyDescent="0.25">
      <c r="A1985">
        <v>201</v>
      </c>
      <c r="B1985">
        <v>201688</v>
      </c>
      <c r="C1985">
        <v>9</v>
      </c>
      <c r="D1985" t="s">
        <v>2502</v>
      </c>
      <c r="E1985" s="3">
        <v>756.93</v>
      </c>
      <c r="F1985">
        <v>450</v>
      </c>
      <c r="G1985" s="2" t="s">
        <v>2203</v>
      </c>
      <c r="H1985" s="2" t="s">
        <v>2503</v>
      </c>
      <c r="I1985" s="2" t="s">
        <v>2503</v>
      </c>
      <c r="J1985" s="94">
        <f t="shared" si="77"/>
        <v>234.64829999999998</v>
      </c>
      <c r="K1985" s="81">
        <f t="shared" si="75"/>
        <v>567.69749999999999</v>
      </c>
      <c r="L1985" s="94">
        <f t="shared" si="73"/>
        <v>121.10879999999999</v>
      </c>
      <c r="M1985" s="89">
        <f t="shared" si="74"/>
        <v>211.94040000000001</v>
      </c>
      <c r="N1985" s="86">
        <f t="shared" si="76"/>
        <v>143.8167</v>
      </c>
      <c r="O1985" s="69" t="s">
        <v>8180</v>
      </c>
    </row>
    <row r="1986" spans="1:15" x14ac:dyDescent="0.25">
      <c r="A1986">
        <v>210</v>
      </c>
      <c r="B1986">
        <v>12960</v>
      </c>
      <c r="C1986">
        <v>1</v>
      </c>
      <c r="D1986" t="s">
        <v>2504</v>
      </c>
      <c r="E1986" s="3">
        <v>36.5</v>
      </c>
      <c r="F1986">
        <v>272</v>
      </c>
      <c r="G1986" s="2" t="s">
        <v>650</v>
      </c>
      <c r="J1986" s="14" t="s">
        <v>8199</v>
      </c>
      <c r="K1986" s="14" t="s">
        <v>8199</v>
      </c>
      <c r="L1986" s="14" t="s">
        <v>8199</v>
      </c>
      <c r="M1986" s="14" t="s">
        <v>8199</v>
      </c>
      <c r="N1986" s="14" t="s">
        <v>8199</v>
      </c>
      <c r="O1986" s="14" t="s">
        <v>8199</v>
      </c>
    </row>
    <row r="1987" spans="1:15" x14ac:dyDescent="0.25">
      <c r="A1987">
        <v>210</v>
      </c>
      <c r="B1987">
        <v>14866</v>
      </c>
      <c r="C1987">
        <v>8</v>
      </c>
      <c r="D1987" t="s">
        <v>2505</v>
      </c>
      <c r="E1987" s="3">
        <v>18</v>
      </c>
      <c r="F1987">
        <v>272</v>
      </c>
      <c r="G1987" s="2" t="s">
        <v>650</v>
      </c>
      <c r="I1987" s="2" t="s">
        <v>650</v>
      </c>
      <c r="J1987" s="14" t="s">
        <v>8199</v>
      </c>
      <c r="K1987" s="14" t="s">
        <v>8199</v>
      </c>
      <c r="L1987" s="14" t="s">
        <v>8199</v>
      </c>
      <c r="M1987" s="14" t="s">
        <v>8199</v>
      </c>
      <c r="N1987" s="14" t="s">
        <v>8199</v>
      </c>
      <c r="O1987" s="14" t="s">
        <v>8199</v>
      </c>
    </row>
    <row r="1988" spans="1:15" x14ac:dyDescent="0.25">
      <c r="A1988">
        <v>210</v>
      </c>
      <c r="B1988">
        <v>57978</v>
      </c>
      <c r="C1988">
        <v>9</v>
      </c>
      <c r="D1988" t="s">
        <v>2506</v>
      </c>
      <c r="E1988" s="3">
        <v>47.5</v>
      </c>
      <c r="F1988">
        <v>272</v>
      </c>
      <c r="G1988" s="2" t="s">
        <v>2507</v>
      </c>
      <c r="H1988" s="2" t="s">
        <v>650</v>
      </c>
      <c r="I1988" s="2" t="s">
        <v>650</v>
      </c>
      <c r="J1988" s="14" t="s">
        <v>8199</v>
      </c>
      <c r="K1988" s="14" t="s">
        <v>8199</v>
      </c>
      <c r="L1988" s="14" t="s">
        <v>8199</v>
      </c>
      <c r="M1988" s="14" t="s">
        <v>8199</v>
      </c>
      <c r="N1988" s="14" t="s">
        <v>8199</v>
      </c>
      <c r="O1988" s="14" t="s">
        <v>8199</v>
      </c>
    </row>
    <row r="1989" spans="1:15" x14ac:dyDescent="0.25">
      <c r="A1989">
        <v>210</v>
      </c>
      <c r="B1989">
        <v>72425</v>
      </c>
      <c r="C1989">
        <v>2</v>
      </c>
      <c r="D1989" t="s">
        <v>2508</v>
      </c>
      <c r="E1989" s="3">
        <v>3.5</v>
      </c>
      <c r="F1989">
        <v>270</v>
      </c>
      <c r="G1989" s="2" t="s">
        <v>650</v>
      </c>
      <c r="I1989" s="2" t="s">
        <v>650</v>
      </c>
      <c r="J1989" s="14" t="s">
        <v>8199</v>
      </c>
      <c r="K1989" s="14" t="s">
        <v>8199</v>
      </c>
      <c r="L1989" s="14" t="s">
        <v>8199</v>
      </c>
      <c r="M1989" s="14" t="s">
        <v>8199</v>
      </c>
      <c r="N1989" s="14" t="s">
        <v>8199</v>
      </c>
      <c r="O1989" s="14" t="s">
        <v>8199</v>
      </c>
    </row>
    <row r="1990" spans="1:15" x14ac:dyDescent="0.25">
      <c r="A1990">
        <v>210</v>
      </c>
      <c r="B1990">
        <v>210500</v>
      </c>
      <c r="C1990">
        <v>5</v>
      </c>
      <c r="D1990" t="s">
        <v>2509</v>
      </c>
      <c r="E1990" s="3">
        <v>13.5</v>
      </c>
      <c r="F1990">
        <v>270</v>
      </c>
      <c r="G1990" s="2" t="s">
        <v>1525</v>
      </c>
      <c r="I1990" s="2" t="s">
        <v>1525</v>
      </c>
      <c r="J1990" s="14" t="s">
        <v>8199</v>
      </c>
      <c r="K1990" s="14" t="s">
        <v>8199</v>
      </c>
      <c r="L1990" s="14" t="s">
        <v>8199</v>
      </c>
      <c r="M1990" s="14" t="s">
        <v>8199</v>
      </c>
      <c r="N1990" s="14" t="s">
        <v>8199</v>
      </c>
      <c r="O1990" s="14" t="s">
        <v>8199</v>
      </c>
    </row>
    <row r="1991" spans="1:15" x14ac:dyDescent="0.25">
      <c r="A1991">
        <v>210</v>
      </c>
      <c r="B1991">
        <v>210775</v>
      </c>
      <c r="C1991">
        <v>3</v>
      </c>
      <c r="D1991" t="s">
        <v>2510</v>
      </c>
      <c r="E1991" s="3">
        <v>23.5</v>
      </c>
      <c r="F1991">
        <v>270</v>
      </c>
      <c r="G1991" s="2" t="s">
        <v>2507</v>
      </c>
      <c r="H1991" s="2" t="s">
        <v>1525</v>
      </c>
      <c r="I1991" s="2" t="s">
        <v>1525</v>
      </c>
      <c r="J1991" s="14" t="s">
        <v>8199</v>
      </c>
      <c r="K1991" s="14" t="s">
        <v>8199</v>
      </c>
      <c r="L1991" s="14" t="s">
        <v>8199</v>
      </c>
      <c r="M1991" s="14" t="s">
        <v>8199</v>
      </c>
      <c r="N1991" s="14" t="s">
        <v>8199</v>
      </c>
      <c r="O1991" s="14" t="s">
        <v>8199</v>
      </c>
    </row>
    <row r="1992" spans="1:15" x14ac:dyDescent="0.25">
      <c r="A1992">
        <v>210</v>
      </c>
      <c r="B1992">
        <v>210950</v>
      </c>
      <c r="C1992">
        <v>2</v>
      </c>
      <c r="D1992" t="s">
        <v>2511</v>
      </c>
      <c r="E1992" s="3">
        <v>10</v>
      </c>
      <c r="F1992">
        <v>270</v>
      </c>
      <c r="G1992" s="2" t="s">
        <v>1525</v>
      </c>
      <c r="I1992" s="2" t="s">
        <v>1525</v>
      </c>
      <c r="J1992" s="14" t="s">
        <v>8199</v>
      </c>
      <c r="K1992" s="14" t="s">
        <v>8199</v>
      </c>
      <c r="L1992" s="14" t="s">
        <v>8199</v>
      </c>
      <c r="M1992" s="14" t="s">
        <v>8199</v>
      </c>
      <c r="N1992" s="14" t="s">
        <v>8199</v>
      </c>
      <c r="O1992" s="14" t="s">
        <v>8199</v>
      </c>
    </row>
    <row r="1993" spans="1:15" x14ac:dyDescent="0.25">
      <c r="A1993">
        <v>210</v>
      </c>
      <c r="B1993">
        <v>211000</v>
      </c>
      <c r="C1993">
        <v>5</v>
      </c>
      <c r="D1993" t="s">
        <v>2512</v>
      </c>
      <c r="E1993" s="3">
        <v>10</v>
      </c>
      <c r="F1993">
        <v>270</v>
      </c>
      <c r="G1993" s="2" t="s">
        <v>1525</v>
      </c>
      <c r="I1993" s="2" t="s">
        <v>1525</v>
      </c>
      <c r="J1993" s="14" t="s">
        <v>8199</v>
      </c>
      <c r="K1993" s="14" t="s">
        <v>8199</v>
      </c>
      <c r="L1993" s="14" t="s">
        <v>8199</v>
      </c>
      <c r="M1993" s="14" t="s">
        <v>8199</v>
      </c>
      <c r="N1993" s="14" t="s">
        <v>8199</v>
      </c>
      <c r="O1993" s="14" t="s">
        <v>8199</v>
      </c>
    </row>
    <row r="1994" spans="1:15" x14ac:dyDescent="0.25">
      <c r="A1994">
        <v>210</v>
      </c>
      <c r="B1994">
        <v>211050</v>
      </c>
      <c r="C1994">
        <v>0</v>
      </c>
      <c r="D1994" t="s">
        <v>2513</v>
      </c>
      <c r="E1994" s="3">
        <v>10</v>
      </c>
      <c r="F1994">
        <v>270</v>
      </c>
      <c r="G1994" s="2" t="s">
        <v>1525</v>
      </c>
      <c r="I1994" s="2" t="s">
        <v>1525</v>
      </c>
      <c r="J1994" s="14" t="s">
        <v>8199</v>
      </c>
      <c r="K1994" s="14" t="s">
        <v>8199</v>
      </c>
      <c r="L1994" s="14" t="s">
        <v>8199</v>
      </c>
      <c r="M1994" s="14" t="s">
        <v>8199</v>
      </c>
      <c r="N1994" s="14" t="s">
        <v>8199</v>
      </c>
      <c r="O1994" s="14" t="s">
        <v>8199</v>
      </c>
    </row>
    <row r="1995" spans="1:15" x14ac:dyDescent="0.25">
      <c r="A1995">
        <v>210</v>
      </c>
      <c r="B1995">
        <v>211100</v>
      </c>
      <c r="C1995">
        <v>3</v>
      </c>
      <c r="D1995" t="s">
        <v>2514</v>
      </c>
      <c r="E1995" s="3">
        <v>10</v>
      </c>
      <c r="F1995">
        <v>270</v>
      </c>
      <c r="G1995" s="2" t="s">
        <v>1525</v>
      </c>
      <c r="I1995" s="2" t="s">
        <v>1525</v>
      </c>
      <c r="J1995" s="14" t="s">
        <v>8199</v>
      </c>
      <c r="K1995" s="14" t="s">
        <v>8199</v>
      </c>
      <c r="L1995" s="14" t="s">
        <v>8199</v>
      </c>
      <c r="M1995" s="14" t="s">
        <v>8199</v>
      </c>
      <c r="N1995" s="14" t="s">
        <v>8199</v>
      </c>
      <c r="O1995" s="14" t="s">
        <v>8199</v>
      </c>
    </row>
    <row r="1996" spans="1:15" x14ac:dyDescent="0.25">
      <c r="A1996">
        <v>210</v>
      </c>
      <c r="B1996">
        <v>211150</v>
      </c>
      <c r="C1996">
        <v>8</v>
      </c>
      <c r="D1996" t="s">
        <v>2515</v>
      </c>
      <c r="E1996" s="3">
        <v>11</v>
      </c>
      <c r="F1996">
        <v>270</v>
      </c>
      <c r="G1996" s="2" t="s">
        <v>1525</v>
      </c>
      <c r="I1996" s="2" t="s">
        <v>1525</v>
      </c>
      <c r="J1996" s="14" t="s">
        <v>8199</v>
      </c>
      <c r="K1996" s="14" t="s">
        <v>8199</v>
      </c>
      <c r="L1996" s="14" t="s">
        <v>8199</v>
      </c>
      <c r="M1996" s="14" t="s">
        <v>8199</v>
      </c>
      <c r="N1996" s="14" t="s">
        <v>8199</v>
      </c>
      <c r="O1996" s="14" t="s">
        <v>8199</v>
      </c>
    </row>
    <row r="1997" spans="1:15" x14ac:dyDescent="0.25">
      <c r="A1997">
        <v>210</v>
      </c>
      <c r="B1997">
        <v>211200</v>
      </c>
      <c r="C1997">
        <v>1</v>
      </c>
      <c r="D1997" t="s">
        <v>2516</v>
      </c>
      <c r="E1997" s="3">
        <v>11</v>
      </c>
      <c r="F1997">
        <v>270</v>
      </c>
      <c r="G1997" s="2" t="s">
        <v>1525</v>
      </c>
      <c r="I1997" s="2" t="s">
        <v>1525</v>
      </c>
      <c r="J1997" s="14" t="s">
        <v>8199</v>
      </c>
      <c r="K1997" s="14" t="s">
        <v>8199</v>
      </c>
      <c r="L1997" s="14" t="s">
        <v>8199</v>
      </c>
      <c r="M1997" s="14" t="s">
        <v>8199</v>
      </c>
      <c r="N1997" s="14" t="s">
        <v>8199</v>
      </c>
      <c r="O1997" s="14" t="s">
        <v>8199</v>
      </c>
    </row>
    <row r="1998" spans="1:15" x14ac:dyDescent="0.25">
      <c r="A1998">
        <v>210</v>
      </c>
      <c r="B1998">
        <v>211250</v>
      </c>
      <c r="C1998">
        <v>6</v>
      </c>
      <c r="D1998" t="s">
        <v>2517</v>
      </c>
      <c r="E1998" s="3">
        <v>15.5</v>
      </c>
      <c r="F1998">
        <v>270</v>
      </c>
      <c r="G1998" s="2" t="s">
        <v>1525</v>
      </c>
      <c r="I1998" s="2" t="s">
        <v>1525</v>
      </c>
      <c r="J1998" s="14" t="s">
        <v>8199</v>
      </c>
      <c r="K1998" s="14" t="s">
        <v>8199</v>
      </c>
      <c r="L1998" s="14" t="s">
        <v>8199</v>
      </c>
      <c r="M1998" s="14" t="s">
        <v>8199</v>
      </c>
      <c r="N1998" s="14" t="s">
        <v>8199</v>
      </c>
      <c r="O1998" s="14" t="s">
        <v>8199</v>
      </c>
    </row>
    <row r="1999" spans="1:15" x14ac:dyDescent="0.25">
      <c r="A1999">
        <v>210</v>
      </c>
      <c r="B1999">
        <v>211300</v>
      </c>
      <c r="C1999">
        <v>9</v>
      </c>
      <c r="D1999" t="s">
        <v>2518</v>
      </c>
      <c r="E1999" s="3">
        <v>15.5</v>
      </c>
      <c r="F1999">
        <v>270</v>
      </c>
      <c r="G1999" s="2" t="s">
        <v>1525</v>
      </c>
      <c r="I1999" s="2" t="s">
        <v>1525</v>
      </c>
      <c r="J1999" s="14" t="s">
        <v>8199</v>
      </c>
      <c r="K1999" s="14" t="s">
        <v>8199</v>
      </c>
      <c r="L1999" s="14" t="s">
        <v>8199</v>
      </c>
      <c r="M1999" s="14" t="s">
        <v>8199</v>
      </c>
      <c r="N1999" s="14" t="s">
        <v>8199</v>
      </c>
      <c r="O1999" s="14" t="s">
        <v>8199</v>
      </c>
    </row>
    <row r="2000" spans="1:15" x14ac:dyDescent="0.25">
      <c r="A2000">
        <v>210</v>
      </c>
      <c r="B2000">
        <v>211350</v>
      </c>
      <c r="C2000">
        <v>4</v>
      </c>
      <c r="D2000" t="s">
        <v>2519</v>
      </c>
      <c r="E2000" s="3">
        <v>15.5</v>
      </c>
      <c r="F2000">
        <v>270</v>
      </c>
      <c r="G2000" s="2" t="s">
        <v>1525</v>
      </c>
      <c r="I2000" s="2" t="s">
        <v>1525</v>
      </c>
      <c r="J2000" s="14" t="s">
        <v>8199</v>
      </c>
      <c r="K2000" s="14" t="s">
        <v>8199</v>
      </c>
      <c r="L2000" s="14" t="s">
        <v>8199</v>
      </c>
      <c r="M2000" s="14" t="s">
        <v>8199</v>
      </c>
      <c r="N2000" s="14" t="s">
        <v>8199</v>
      </c>
      <c r="O2000" s="14" t="s">
        <v>8199</v>
      </c>
    </row>
    <row r="2001" spans="1:15" x14ac:dyDescent="0.25">
      <c r="A2001">
        <v>210</v>
      </c>
      <c r="B2001">
        <v>211400</v>
      </c>
      <c r="C2001">
        <v>7</v>
      </c>
      <c r="D2001" t="s">
        <v>2520</v>
      </c>
      <c r="E2001" s="3">
        <v>15.5</v>
      </c>
      <c r="F2001">
        <v>270</v>
      </c>
      <c r="G2001" s="2" t="s">
        <v>1525</v>
      </c>
      <c r="I2001" s="2" t="s">
        <v>1525</v>
      </c>
      <c r="J2001" s="14" t="s">
        <v>8199</v>
      </c>
      <c r="K2001" s="14" t="s">
        <v>8199</v>
      </c>
      <c r="L2001" s="14" t="s">
        <v>8199</v>
      </c>
      <c r="M2001" s="14" t="s">
        <v>8199</v>
      </c>
      <c r="N2001" s="14" t="s">
        <v>8199</v>
      </c>
      <c r="O2001" s="14" t="s">
        <v>8199</v>
      </c>
    </row>
    <row r="2002" spans="1:15" x14ac:dyDescent="0.25">
      <c r="A2002">
        <v>210</v>
      </c>
      <c r="B2002">
        <v>211450</v>
      </c>
      <c r="C2002">
        <v>2</v>
      </c>
      <c r="D2002" t="s">
        <v>2521</v>
      </c>
      <c r="E2002" s="3">
        <v>15.5</v>
      </c>
      <c r="F2002">
        <v>270</v>
      </c>
      <c r="G2002" s="2" t="s">
        <v>1525</v>
      </c>
      <c r="I2002" s="2" t="s">
        <v>1525</v>
      </c>
      <c r="J2002" s="14" t="s">
        <v>8199</v>
      </c>
      <c r="K2002" s="14" t="s">
        <v>8199</v>
      </c>
      <c r="L2002" s="14" t="s">
        <v>8199</v>
      </c>
      <c r="M2002" s="14" t="s">
        <v>8199</v>
      </c>
      <c r="N2002" s="14" t="s">
        <v>8199</v>
      </c>
      <c r="O2002" s="14" t="s">
        <v>8199</v>
      </c>
    </row>
    <row r="2003" spans="1:15" x14ac:dyDescent="0.25">
      <c r="A2003">
        <v>210</v>
      </c>
      <c r="B2003">
        <v>211455</v>
      </c>
      <c r="C2003">
        <v>1</v>
      </c>
      <c r="D2003" t="s">
        <v>2522</v>
      </c>
      <c r="E2003" s="3">
        <v>16.5</v>
      </c>
      <c r="F2003">
        <v>270</v>
      </c>
      <c r="G2003" s="2" t="s">
        <v>1525</v>
      </c>
      <c r="I2003" s="2" t="s">
        <v>1525</v>
      </c>
      <c r="J2003" s="14" t="s">
        <v>8199</v>
      </c>
      <c r="K2003" s="14" t="s">
        <v>8199</v>
      </c>
      <c r="L2003" s="14" t="s">
        <v>8199</v>
      </c>
      <c r="M2003" s="14" t="s">
        <v>8199</v>
      </c>
      <c r="N2003" s="14" t="s">
        <v>8199</v>
      </c>
      <c r="O2003" s="14" t="s">
        <v>8199</v>
      </c>
    </row>
    <row r="2004" spans="1:15" x14ac:dyDescent="0.25">
      <c r="A2004">
        <v>210</v>
      </c>
      <c r="B2004">
        <v>211500</v>
      </c>
      <c r="C2004">
        <v>4</v>
      </c>
      <c r="D2004" t="s">
        <v>2523</v>
      </c>
      <c r="E2004" s="3">
        <v>34.5</v>
      </c>
      <c r="F2004">
        <v>270</v>
      </c>
      <c r="G2004" s="2" t="s">
        <v>1525</v>
      </c>
      <c r="I2004" s="2" t="s">
        <v>1525</v>
      </c>
      <c r="J2004" s="14" t="s">
        <v>8199</v>
      </c>
      <c r="K2004" s="14" t="s">
        <v>8199</v>
      </c>
      <c r="L2004" s="14" t="s">
        <v>8199</v>
      </c>
      <c r="M2004" s="14" t="s">
        <v>8199</v>
      </c>
      <c r="N2004" s="14" t="s">
        <v>8199</v>
      </c>
      <c r="O2004" s="14" t="s">
        <v>8199</v>
      </c>
    </row>
    <row r="2005" spans="1:15" x14ac:dyDescent="0.25">
      <c r="A2005">
        <v>210</v>
      </c>
      <c r="B2005">
        <v>211600</v>
      </c>
      <c r="C2005">
        <v>2</v>
      </c>
      <c r="D2005" t="s">
        <v>2524</v>
      </c>
      <c r="E2005" s="3">
        <v>67.5</v>
      </c>
      <c r="F2005">
        <v>270</v>
      </c>
      <c r="G2005" s="2" t="s">
        <v>1525</v>
      </c>
      <c r="I2005" s="2" t="s">
        <v>1525</v>
      </c>
      <c r="J2005" s="14" t="s">
        <v>8199</v>
      </c>
      <c r="K2005" s="14" t="s">
        <v>8199</v>
      </c>
      <c r="L2005" s="14" t="s">
        <v>8199</v>
      </c>
      <c r="M2005" s="14" t="s">
        <v>8199</v>
      </c>
      <c r="N2005" s="14" t="s">
        <v>8199</v>
      </c>
      <c r="O2005" s="14" t="s">
        <v>8199</v>
      </c>
    </row>
    <row r="2006" spans="1:15" x14ac:dyDescent="0.25">
      <c r="A2006">
        <v>210</v>
      </c>
      <c r="B2006">
        <v>211605</v>
      </c>
      <c r="C2006">
        <v>1</v>
      </c>
      <c r="D2006" t="s">
        <v>2525</v>
      </c>
      <c r="E2006" s="3">
        <v>53</v>
      </c>
      <c r="F2006">
        <v>270</v>
      </c>
      <c r="G2006" s="2" t="s">
        <v>1525</v>
      </c>
      <c r="I2006" s="2" t="s">
        <v>1525</v>
      </c>
      <c r="J2006" s="14" t="s">
        <v>8199</v>
      </c>
      <c r="K2006" s="14" t="s">
        <v>8199</v>
      </c>
      <c r="L2006" s="14" t="s">
        <v>8199</v>
      </c>
      <c r="M2006" s="14" t="s">
        <v>8199</v>
      </c>
      <c r="N2006" s="14" t="s">
        <v>8199</v>
      </c>
      <c r="O2006" s="14" t="s">
        <v>8199</v>
      </c>
    </row>
    <row r="2007" spans="1:15" x14ac:dyDescent="0.25">
      <c r="A2007">
        <v>210</v>
      </c>
      <c r="B2007">
        <v>211610</v>
      </c>
      <c r="C2007">
        <v>1</v>
      </c>
      <c r="D2007" t="s">
        <v>2526</v>
      </c>
      <c r="E2007" s="3">
        <v>120</v>
      </c>
      <c r="F2007">
        <v>270</v>
      </c>
      <c r="G2007" s="2" t="s">
        <v>1525</v>
      </c>
      <c r="I2007" s="2" t="s">
        <v>1525</v>
      </c>
      <c r="J2007" s="14" t="s">
        <v>8199</v>
      </c>
      <c r="K2007" s="14" t="s">
        <v>8199</v>
      </c>
      <c r="L2007" s="14" t="s">
        <v>8199</v>
      </c>
      <c r="M2007" s="14" t="s">
        <v>8199</v>
      </c>
      <c r="N2007" s="14" t="s">
        <v>8199</v>
      </c>
      <c r="O2007" s="14" t="s">
        <v>8199</v>
      </c>
    </row>
    <row r="2008" spans="1:15" x14ac:dyDescent="0.25">
      <c r="A2008">
        <v>210</v>
      </c>
      <c r="B2008">
        <v>211640</v>
      </c>
      <c r="C2008">
        <v>8</v>
      </c>
      <c r="D2008" t="s">
        <v>2527</v>
      </c>
      <c r="E2008" s="3">
        <v>10</v>
      </c>
      <c r="F2008">
        <v>270</v>
      </c>
      <c r="G2008" s="2" t="s">
        <v>1525</v>
      </c>
      <c r="I2008" s="2" t="s">
        <v>1525</v>
      </c>
      <c r="J2008" s="14" t="s">
        <v>8199</v>
      </c>
      <c r="K2008" s="14" t="s">
        <v>8199</v>
      </c>
      <c r="L2008" s="14" t="s">
        <v>8199</v>
      </c>
      <c r="M2008" s="14" t="s">
        <v>8199</v>
      </c>
      <c r="N2008" s="14" t="s">
        <v>8199</v>
      </c>
      <c r="O2008" s="14" t="s">
        <v>8199</v>
      </c>
    </row>
    <row r="2009" spans="1:15" x14ac:dyDescent="0.25">
      <c r="A2009">
        <v>210</v>
      </c>
      <c r="B2009">
        <v>211700</v>
      </c>
      <c r="C2009">
        <v>0</v>
      </c>
      <c r="D2009" t="s">
        <v>2528</v>
      </c>
      <c r="E2009" s="3">
        <v>67.5</v>
      </c>
      <c r="F2009">
        <v>270</v>
      </c>
      <c r="G2009" s="2" t="s">
        <v>1525</v>
      </c>
      <c r="I2009" s="2" t="s">
        <v>1525</v>
      </c>
      <c r="J2009" s="14" t="s">
        <v>8199</v>
      </c>
      <c r="K2009" s="14" t="s">
        <v>8199</v>
      </c>
      <c r="L2009" s="14" t="s">
        <v>8199</v>
      </c>
      <c r="M2009" s="14" t="s">
        <v>8199</v>
      </c>
      <c r="N2009" s="14" t="s">
        <v>8199</v>
      </c>
      <c r="O2009" s="14" t="s">
        <v>8199</v>
      </c>
    </row>
    <row r="2010" spans="1:15" x14ac:dyDescent="0.25">
      <c r="A2010">
        <v>210</v>
      </c>
      <c r="B2010">
        <v>211750</v>
      </c>
      <c r="C2010">
        <v>5</v>
      </c>
      <c r="D2010" t="s">
        <v>2529</v>
      </c>
      <c r="E2010" s="3">
        <v>71.5</v>
      </c>
      <c r="F2010">
        <v>250</v>
      </c>
      <c r="G2010" s="2" t="s">
        <v>1525</v>
      </c>
      <c r="I2010" s="2" t="s">
        <v>1525</v>
      </c>
      <c r="J2010" s="14" t="s">
        <v>8199</v>
      </c>
      <c r="K2010" s="14" t="s">
        <v>8199</v>
      </c>
      <c r="L2010" s="14" t="s">
        <v>8199</v>
      </c>
      <c r="M2010" s="14" t="s">
        <v>8199</v>
      </c>
      <c r="N2010" s="14" t="s">
        <v>8199</v>
      </c>
      <c r="O2010" s="14" t="s">
        <v>8199</v>
      </c>
    </row>
    <row r="2011" spans="1:15" x14ac:dyDescent="0.25">
      <c r="A2011">
        <v>210</v>
      </c>
      <c r="B2011">
        <v>211950</v>
      </c>
      <c r="C2011">
        <v>1</v>
      </c>
      <c r="D2011" t="s">
        <v>2530</v>
      </c>
      <c r="E2011" s="3">
        <v>45.5</v>
      </c>
      <c r="F2011">
        <v>270</v>
      </c>
      <c r="G2011" s="2" t="s">
        <v>1525</v>
      </c>
      <c r="I2011" s="2" t="s">
        <v>1525</v>
      </c>
      <c r="J2011" s="14" t="s">
        <v>8199</v>
      </c>
      <c r="K2011" s="14" t="s">
        <v>8199</v>
      </c>
      <c r="L2011" s="14" t="s">
        <v>8199</v>
      </c>
      <c r="M2011" s="14" t="s">
        <v>8199</v>
      </c>
      <c r="N2011" s="14" t="s">
        <v>8199</v>
      </c>
      <c r="O2011" s="14" t="s">
        <v>8199</v>
      </c>
    </row>
    <row r="2012" spans="1:15" x14ac:dyDescent="0.25">
      <c r="A2012">
        <v>210</v>
      </c>
      <c r="B2012">
        <v>212200</v>
      </c>
      <c r="C2012">
        <v>0</v>
      </c>
      <c r="D2012" t="s">
        <v>2531</v>
      </c>
      <c r="E2012" s="3">
        <v>25.5</v>
      </c>
      <c r="F2012">
        <v>270</v>
      </c>
      <c r="G2012" s="2" t="s">
        <v>1525</v>
      </c>
      <c r="I2012" s="2" t="s">
        <v>1525</v>
      </c>
      <c r="J2012" s="14" t="s">
        <v>8199</v>
      </c>
      <c r="K2012" s="14" t="s">
        <v>8199</v>
      </c>
      <c r="L2012" s="14" t="s">
        <v>8199</v>
      </c>
      <c r="M2012" s="14" t="s">
        <v>8199</v>
      </c>
      <c r="N2012" s="14" t="s">
        <v>8199</v>
      </c>
      <c r="O2012" s="14" t="s">
        <v>8199</v>
      </c>
    </row>
    <row r="2013" spans="1:15" x14ac:dyDescent="0.25">
      <c r="A2013">
        <v>210</v>
      </c>
      <c r="B2013">
        <v>212275</v>
      </c>
      <c r="C2013">
        <v>2</v>
      </c>
      <c r="D2013" t="s">
        <v>2532</v>
      </c>
      <c r="E2013" s="3">
        <v>10</v>
      </c>
      <c r="F2013">
        <v>270</v>
      </c>
      <c r="G2013" s="2" t="s">
        <v>1525</v>
      </c>
      <c r="I2013" s="2" t="s">
        <v>1525</v>
      </c>
      <c r="J2013" s="14" t="s">
        <v>8199</v>
      </c>
      <c r="K2013" s="14" t="s">
        <v>8199</v>
      </c>
      <c r="L2013" s="14" t="s">
        <v>8199</v>
      </c>
      <c r="M2013" s="14" t="s">
        <v>8199</v>
      </c>
      <c r="N2013" s="14" t="s">
        <v>8199</v>
      </c>
      <c r="O2013" s="14" t="s">
        <v>8199</v>
      </c>
    </row>
    <row r="2014" spans="1:15" x14ac:dyDescent="0.25">
      <c r="A2014">
        <v>210</v>
      </c>
      <c r="B2014">
        <v>212350</v>
      </c>
      <c r="C2014">
        <v>3</v>
      </c>
      <c r="D2014" t="s">
        <v>2533</v>
      </c>
      <c r="E2014" s="3">
        <v>0</v>
      </c>
      <c r="F2014">
        <v>250</v>
      </c>
      <c r="G2014" s="2" t="s">
        <v>1525</v>
      </c>
      <c r="I2014" s="2" t="s">
        <v>1525</v>
      </c>
      <c r="J2014" s="14" t="s">
        <v>8199</v>
      </c>
      <c r="K2014" s="14" t="s">
        <v>8199</v>
      </c>
      <c r="L2014" s="14" t="s">
        <v>8199</v>
      </c>
      <c r="M2014" s="14" t="s">
        <v>8199</v>
      </c>
      <c r="N2014" s="14" t="s">
        <v>8199</v>
      </c>
      <c r="O2014" s="14" t="s">
        <v>8199</v>
      </c>
    </row>
    <row r="2015" spans="1:15" x14ac:dyDescent="0.25">
      <c r="A2015">
        <v>210</v>
      </c>
      <c r="B2015">
        <v>212500</v>
      </c>
      <c r="C2015">
        <v>3</v>
      </c>
      <c r="D2015" t="s">
        <v>2534</v>
      </c>
      <c r="E2015" s="3">
        <v>154</v>
      </c>
      <c r="F2015">
        <v>250</v>
      </c>
      <c r="G2015" s="2" t="s">
        <v>1525</v>
      </c>
      <c r="I2015" s="2" t="s">
        <v>1525</v>
      </c>
      <c r="J2015" s="14" t="s">
        <v>8199</v>
      </c>
      <c r="K2015" s="14" t="s">
        <v>8199</v>
      </c>
      <c r="L2015" s="14" t="s">
        <v>8199</v>
      </c>
      <c r="M2015" s="14" t="s">
        <v>8199</v>
      </c>
      <c r="N2015" s="14" t="s">
        <v>8199</v>
      </c>
      <c r="O2015" s="14" t="s">
        <v>8199</v>
      </c>
    </row>
    <row r="2016" spans="1:15" x14ac:dyDescent="0.25">
      <c r="A2016">
        <v>210</v>
      </c>
      <c r="B2016">
        <v>212600</v>
      </c>
      <c r="C2016">
        <v>1</v>
      </c>
      <c r="D2016" t="s">
        <v>2535</v>
      </c>
      <c r="E2016" s="3">
        <v>227</v>
      </c>
      <c r="F2016">
        <v>250</v>
      </c>
      <c r="G2016" s="2" t="s">
        <v>1525</v>
      </c>
      <c r="I2016" s="2" t="s">
        <v>1525</v>
      </c>
      <c r="J2016" s="14" t="s">
        <v>8199</v>
      </c>
      <c r="K2016" s="14" t="s">
        <v>8199</v>
      </c>
      <c r="L2016" s="14" t="s">
        <v>8199</v>
      </c>
      <c r="M2016" s="14" t="s">
        <v>8199</v>
      </c>
      <c r="N2016" s="14" t="s">
        <v>8199</v>
      </c>
      <c r="O2016" s="14" t="s">
        <v>8199</v>
      </c>
    </row>
    <row r="2017" spans="1:15" x14ac:dyDescent="0.25">
      <c r="A2017">
        <v>210</v>
      </c>
      <c r="B2017">
        <v>212750</v>
      </c>
      <c r="C2017">
        <v>4</v>
      </c>
      <c r="D2017" t="s">
        <v>2536</v>
      </c>
      <c r="E2017" s="3">
        <v>8</v>
      </c>
      <c r="F2017">
        <v>250</v>
      </c>
      <c r="G2017" s="2" t="s">
        <v>1525</v>
      </c>
      <c r="H2017" s="2" t="s">
        <v>2537</v>
      </c>
      <c r="I2017" s="2" t="s">
        <v>2537</v>
      </c>
      <c r="J2017" s="14" t="s">
        <v>8199</v>
      </c>
      <c r="K2017" s="14" t="s">
        <v>8199</v>
      </c>
      <c r="L2017" s="14" t="s">
        <v>8199</v>
      </c>
      <c r="M2017" s="14" t="s">
        <v>8199</v>
      </c>
      <c r="N2017" s="14" t="s">
        <v>8199</v>
      </c>
      <c r="O2017" s="14" t="s">
        <v>8199</v>
      </c>
    </row>
    <row r="2018" spans="1:15" x14ac:dyDescent="0.25">
      <c r="A2018">
        <v>210</v>
      </c>
      <c r="B2018">
        <v>212775</v>
      </c>
      <c r="C2018">
        <v>1</v>
      </c>
      <c r="D2018" t="s">
        <v>2538</v>
      </c>
      <c r="E2018" s="3">
        <v>63</v>
      </c>
      <c r="F2018">
        <v>250</v>
      </c>
      <c r="H2018" s="2" t="s">
        <v>2537</v>
      </c>
      <c r="J2018" s="14" t="s">
        <v>8199</v>
      </c>
      <c r="K2018" s="14" t="s">
        <v>8199</v>
      </c>
      <c r="L2018" s="14" t="s">
        <v>8199</v>
      </c>
      <c r="M2018" s="14" t="s">
        <v>8199</v>
      </c>
      <c r="N2018" s="14" t="s">
        <v>8199</v>
      </c>
      <c r="O2018" s="14" t="s">
        <v>8199</v>
      </c>
    </row>
    <row r="2019" spans="1:15" x14ac:dyDescent="0.25">
      <c r="A2019">
        <v>210</v>
      </c>
      <c r="B2019">
        <v>212800</v>
      </c>
      <c r="C2019">
        <v>7</v>
      </c>
      <c r="D2019" t="s">
        <v>2539</v>
      </c>
      <c r="E2019" s="3">
        <v>34.5</v>
      </c>
      <c r="F2019">
        <v>250</v>
      </c>
      <c r="G2019" s="2" t="s">
        <v>1525</v>
      </c>
      <c r="H2019" s="2" t="s">
        <v>2537</v>
      </c>
      <c r="I2019" s="2" t="s">
        <v>2537</v>
      </c>
      <c r="J2019" s="14" t="s">
        <v>8199</v>
      </c>
      <c r="K2019" s="14" t="s">
        <v>8199</v>
      </c>
      <c r="L2019" s="14" t="s">
        <v>8199</v>
      </c>
      <c r="M2019" s="14" t="s">
        <v>8199</v>
      </c>
      <c r="N2019" s="14" t="s">
        <v>8199</v>
      </c>
      <c r="O2019" s="14" t="s">
        <v>8199</v>
      </c>
    </row>
    <row r="2020" spans="1:15" x14ac:dyDescent="0.25">
      <c r="A2020">
        <v>210</v>
      </c>
      <c r="B2020">
        <v>212850</v>
      </c>
      <c r="C2020">
        <v>2</v>
      </c>
      <c r="D2020" t="s">
        <v>2540</v>
      </c>
      <c r="E2020" s="3">
        <v>34.5</v>
      </c>
      <c r="F2020">
        <v>250</v>
      </c>
      <c r="G2020" s="2" t="s">
        <v>1525</v>
      </c>
      <c r="H2020" s="2" t="s">
        <v>2537</v>
      </c>
      <c r="I2020" s="2" t="s">
        <v>2537</v>
      </c>
      <c r="J2020" s="14" t="s">
        <v>8199</v>
      </c>
      <c r="K2020" s="14" t="s">
        <v>8199</v>
      </c>
      <c r="L2020" s="14" t="s">
        <v>8199</v>
      </c>
      <c r="M2020" s="14" t="s">
        <v>8199</v>
      </c>
      <c r="N2020" s="14" t="s">
        <v>8199</v>
      </c>
      <c r="O2020" s="14" t="s">
        <v>8199</v>
      </c>
    </row>
    <row r="2021" spans="1:15" x14ac:dyDescent="0.25">
      <c r="A2021">
        <v>210</v>
      </c>
      <c r="B2021">
        <v>212875</v>
      </c>
      <c r="C2021">
        <v>9</v>
      </c>
      <c r="D2021" t="s">
        <v>2541</v>
      </c>
      <c r="E2021" s="3">
        <v>36.5</v>
      </c>
      <c r="F2021">
        <v>250</v>
      </c>
      <c r="G2021" s="2" t="s">
        <v>1525</v>
      </c>
      <c r="J2021" s="14" t="s">
        <v>8199</v>
      </c>
      <c r="K2021" s="14" t="s">
        <v>8199</v>
      </c>
      <c r="L2021" s="14" t="s">
        <v>8199</v>
      </c>
      <c r="M2021" s="14" t="s">
        <v>8199</v>
      </c>
      <c r="N2021" s="14" t="s">
        <v>8199</v>
      </c>
      <c r="O2021" s="14" t="s">
        <v>8199</v>
      </c>
    </row>
    <row r="2022" spans="1:15" x14ac:dyDescent="0.25">
      <c r="A2022">
        <v>210</v>
      </c>
      <c r="B2022">
        <v>212900</v>
      </c>
      <c r="C2022">
        <v>5</v>
      </c>
      <c r="D2022" t="s">
        <v>2542</v>
      </c>
      <c r="E2022" s="3">
        <v>34.5</v>
      </c>
      <c r="F2022">
        <v>250</v>
      </c>
      <c r="G2022" s="2" t="s">
        <v>2543</v>
      </c>
      <c r="H2022" s="2" t="s">
        <v>2537</v>
      </c>
      <c r="I2022" s="2" t="s">
        <v>2537</v>
      </c>
      <c r="J2022" s="14" t="s">
        <v>8199</v>
      </c>
      <c r="K2022" s="14" t="s">
        <v>8199</v>
      </c>
      <c r="L2022" s="14" t="s">
        <v>8199</v>
      </c>
      <c r="M2022" s="14" t="s">
        <v>8199</v>
      </c>
      <c r="N2022" s="14" t="s">
        <v>8199</v>
      </c>
      <c r="O2022" s="14" t="s">
        <v>8199</v>
      </c>
    </row>
    <row r="2023" spans="1:15" x14ac:dyDescent="0.25">
      <c r="A2023">
        <v>210</v>
      </c>
      <c r="B2023">
        <v>212950</v>
      </c>
      <c r="C2023">
        <v>0</v>
      </c>
      <c r="D2023" t="s">
        <v>2544</v>
      </c>
      <c r="E2023" s="3">
        <v>34.5</v>
      </c>
      <c r="F2023">
        <v>636</v>
      </c>
      <c r="G2023" s="2" t="s">
        <v>2537</v>
      </c>
      <c r="H2023" s="2" t="s">
        <v>2537</v>
      </c>
      <c r="I2023" s="2" t="s">
        <v>2537</v>
      </c>
      <c r="J2023" s="14" t="s">
        <v>8199</v>
      </c>
      <c r="K2023" s="14" t="s">
        <v>8199</v>
      </c>
      <c r="L2023" s="14" t="s">
        <v>8199</v>
      </c>
      <c r="M2023" s="14" t="s">
        <v>8199</v>
      </c>
      <c r="N2023" s="14" t="s">
        <v>8199</v>
      </c>
      <c r="O2023" s="14" t="s">
        <v>8199</v>
      </c>
    </row>
    <row r="2024" spans="1:15" x14ac:dyDescent="0.25">
      <c r="A2024">
        <v>210</v>
      </c>
      <c r="B2024">
        <v>213000</v>
      </c>
      <c r="C2024">
        <v>3</v>
      </c>
      <c r="D2024" t="s">
        <v>2545</v>
      </c>
      <c r="E2024" s="3">
        <v>34.5</v>
      </c>
      <c r="F2024">
        <v>250</v>
      </c>
      <c r="G2024" s="2" t="s">
        <v>1525</v>
      </c>
      <c r="H2024" s="2" t="s">
        <v>2546</v>
      </c>
      <c r="I2024" s="2" t="s">
        <v>2546</v>
      </c>
      <c r="J2024" s="14" t="s">
        <v>8199</v>
      </c>
      <c r="K2024" s="14" t="s">
        <v>8199</v>
      </c>
      <c r="L2024" s="14" t="s">
        <v>8199</v>
      </c>
      <c r="M2024" s="14" t="s">
        <v>8199</v>
      </c>
      <c r="N2024" s="14" t="s">
        <v>8199</v>
      </c>
      <c r="O2024" s="14" t="s">
        <v>8199</v>
      </c>
    </row>
    <row r="2025" spans="1:15" x14ac:dyDescent="0.25">
      <c r="A2025">
        <v>210</v>
      </c>
      <c r="B2025">
        <v>213025</v>
      </c>
      <c r="C2025">
        <v>0</v>
      </c>
      <c r="D2025" t="s">
        <v>2547</v>
      </c>
      <c r="E2025" s="3">
        <v>34.5</v>
      </c>
      <c r="F2025">
        <v>250</v>
      </c>
      <c r="G2025" s="2" t="s">
        <v>1525</v>
      </c>
      <c r="I2025" s="2" t="s">
        <v>1525</v>
      </c>
      <c r="J2025" s="14" t="s">
        <v>8199</v>
      </c>
      <c r="K2025" s="14" t="s">
        <v>8199</v>
      </c>
      <c r="L2025" s="14" t="s">
        <v>8199</v>
      </c>
      <c r="M2025" s="14" t="s">
        <v>8199</v>
      </c>
      <c r="N2025" s="14" t="s">
        <v>8199</v>
      </c>
      <c r="O2025" s="14" t="s">
        <v>8199</v>
      </c>
    </row>
    <row r="2026" spans="1:15" x14ac:dyDescent="0.25">
      <c r="A2026">
        <v>210</v>
      </c>
      <c r="B2026">
        <v>213050</v>
      </c>
      <c r="C2026">
        <v>8</v>
      </c>
      <c r="D2026" t="s">
        <v>2548</v>
      </c>
      <c r="E2026" s="3">
        <v>34.5</v>
      </c>
      <c r="F2026">
        <v>250</v>
      </c>
      <c r="G2026" s="2" t="s">
        <v>1525</v>
      </c>
      <c r="I2026" s="2" t="s">
        <v>1525</v>
      </c>
      <c r="J2026" s="14" t="s">
        <v>8199</v>
      </c>
      <c r="K2026" s="14" t="s">
        <v>8199</v>
      </c>
      <c r="L2026" s="14" t="s">
        <v>8199</v>
      </c>
      <c r="M2026" s="14" t="s">
        <v>8199</v>
      </c>
      <c r="N2026" s="14" t="s">
        <v>8199</v>
      </c>
      <c r="O2026" s="14" t="s">
        <v>8199</v>
      </c>
    </row>
    <row r="2027" spans="1:15" x14ac:dyDescent="0.25">
      <c r="A2027">
        <v>210</v>
      </c>
      <c r="B2027">
        <v>213055</v>
      </c>
      <c r="C2027">
        <v>7</v>
      </c>
      <c r="D2027" t="s">
        <v>2549</v>
      </c>
      <c r="E2027" s="3">
        <v>34.5</v>
      </c>
      <c r="F2027">
        <v>250</v>
      </c>
      <c r="J2027" s="14" t="s">
        <v>8199</v>
      </c>
      <c r="K2027" s="14" t="s">
        <v>8199</v>
      </c>
      <c r="L2027" s="14" t="s">
        <v>8199</v>
      </c>
      <c r="M2027" s="14" t="s">
        <v>8199</v>
      </c>
      <c r="N2027" s="14" t="s">
        <v>8199</v>
      </c>
      <c r="O2027" s="14" t="s">
        <v>8199</v>
      </c>
    </row>
    <row r="2028" spans="1:15" x14ac:dyDescent="0.25">
      <c r="A2028">
        <v>210</v>
      </c>
      <c r="B2028">
        <v>213060</v>
      </c>
      <c r="C2028">
        <v>7</v>
      </c>
      <c r="D2028" t="s">
        <v>2550</v>
      </c>
      <c r="E2028" s="3">
        <v>34.5</v>
      </c>
      <c r="F2028">
        <v>250</v>
      </c>
      <c r="J2028" s="14" t="s">
        <v>8199</v>
      </c>
      <c r="K2028" s="14" t="s">
        <v>8199</v>
      </c>
      <c r="L2028" s="14" t="s">
        <v>8199</v>
      </c>
      <c r="M2028" s="14" t="s">
        <v>8199</v>
      </c>
      <c r="N2028" s="14" t="s">
        <v>8199</v>
      </c>
      <c r="O2028" s="14" t="s">
        <v>8199</v>
      </c>
    </row>
    <row r="2029" spans="1:15" x14ac:dyDescent="0.25">
      <c r="A2029">
        <v>210</v>
      </c>
      <c r="B2029">
        <v>213065</v>
      </c>
      <c r="C2029">
        <v>6</v>
      </c>
      <c r="D2029" t="s">
        <v>2551</v>
      </c>
      <c r="E2029" s="3">
        <v>46.5</v>
      </c>
      <c r="F2029">
        <v>250</v>
      </c>
      <c r="J2029" s="14" t="s">
        <v>8199</v>
      </c>
      <c r="K2029" s="14" t="s">
        <v>8199</v>
      </c>
      <c r="L2029" s="14" t="s">
        <v>8199</v>
      </c>
      <c r="M2029" s="14" t="s">
        <v>8199</v>
      </c>
      <c r="N2029" s="14" t="s">
        <v>8199</v>
      </c>
      <c r="O2029" s="14" t="s">
        <v>8199</v>
      </c>
    </row>
    <row r="2030" spans="1:15" x14ac:dyDescent="0.25">
      <c r="A2030">
        <v>210</v>
      </c>
      <c r="B2030">
        <v>213070</v>
      </c>
      <c r="C2030">
        <v>6</v>
      </c>
      <c r="D2030" t="s">
        <v>2552</v>
      </c>
      <c r="E2030" s="3">
        <v>34.5</v>
      </c>
      <c r="F2030">
        <v>250</v>
      </c>
      <c r="J2030" s="14" t="s">
        <v>8199</v>
      </c>
      <c r="K2030" s="14" t="s">
        <v>8199</v>
      </c>
      <c r="L2030" s="14" t="s">
        <v>8199</v>
      </c>
      <c r="M2030" s="14" t="s">
        <v>8199</v>
      </c>
      <c r="N2030" s="14" t="s">
        <v>8199</v>
      </c>
      <c r="O2030" s="14" t="s">
        <v>8199</v>
      </c>
    </row>
    <row r="2031" spans="1:15" x14ac:dyDescent="0.25">
      <c r="A2031">
        <v>210</v>
      </c>
      <c r="B2031">
        <v>213075</v>
      </c>
      <c r="C2031">
        <v>5</v>
      </c>
      <c r="D2031" t="s">
        <v>2553</v>
      </c>
      <c r="E2031" s="3">
        <v>34.5</v>
      </c>
      <c r="F2031">
        <v>250</v>
      </c>
      <c r="J2031" s="14" t="s">
        <v>8199</v>
      </c>
      <c r="K2031" s="14" t="s">
        <v>8199</v>
      </c>
      <c r="L2031" s="14" t="s">
        <v>8199</v>
      </c>
      <c r="M2031" s="14" t="s">
        <v>8199</v>
      </c>
      <c r="N2031" s="14" t="s">
        <v>8199</v>
      </c>
      <c r="O2031" s="14" t="s">
        <v>8199</v>
      </c>
    </row>
    <row r="2032" spans="1:15" x14ac:dyDescent="0.25">
      <c r="A2032">
        <v>210</v>
      </c>
      <c r="B2032">
        <v>213100</v>
      </c>
      <c r="C2032">
        <v>1</v>
      </c>
      <c r="D2032" t="s">
        <v>2554</v>
      </c>
      <c r="E2032" s="3">
        <v>34.5</v>
      </c>
      <c r="F2032">
        <v>636</v>
      </c>
      <c r="G2032" s="2" t="s">
        <v>2546</v>
      </c>
      <c r="H2032" s="2" t="s">
        <v>2546</v>
      </c>
      <c r="I2032" s="2" t="s">
        <v>2546</v>
      </c>
      <c r="J2032" s="14" t="s">
        <v>8199</v>
      </c>
      <c r="K2032" s="14" t="s">
        <v>8199</v>
      </c>
      <c r="L2032" s="14" t="s">
        <v>8199</v>
      </c>
      <c r="M2032" s="14" t="s">
        <v>8199</v>
      </c>
      <c r="N2032" s="14" t="s">
        <v>8199</v>
      </c>
      <c r="O2032" s="14" t="s">
        <v>8199</v>
      </c>
    </row>
    <row r="2033" spans="1:15" x14ac:dyDescent="0.25">
      <c r="A2033">
        <v>210</v>
      </c>
      <c r="B2033">
        <v>213150</v>
      </c>
      <c r="C2033">
        <v>6</v>
      </c>
      <c r="D2033" t="s">
        <v>2555</v>
      </c>
      <c r="E2033" s="3">
        <v>34.5</v>
      </c>
      <c r="F2033">
        <v>250</v>
      </c>
      <c r="G2033" s="2" t="s">
        <v>1525</v>
      </c>
      <c r="H2033" s="2" t="s">
        <v>2546</v>
      </c>
      <c r="I2033" s="2" t="s">
        <v>2546</v>
      </c>
      <c r="J2033" s="14" t="s">
        <v>8199</v>
      </c>
      <c r="K2033" s="14" t="s">
        <v>8199</v>
      </c>
      <c r="L2033" s="14" t="s">
        <v>8199</v>
      </c>
      <c r="M2033" s="14" t="s">
        <v>8199</v>
      </c>
      <c r="N2033" s="14" t="s">
        <v>8199</v>
      </c>
      <c r="O2033" s="14" t="s">
        <v>8199</v>
      </c>
    </row>
    <row r="2034" spans="1:15" x14ac:dyDescent="0.25">
      <c r="A2034">
        <v>210</v>
      </c>
      <c r="B2034">
        <v>213200</v>
      </c>
      <c r="C2034">
        <v>9</v>
      </c>
      <c r="D2034" t="s">
        <v>2556</v>
      </c>
      <c r="E2034" s="3">
        <v>46.5</v>
      </c>
      <c r="F2034">
        <v>250</v>
      </c>
      <c r="G2034" s="2" t="s">
        <v>1525</v>
      </c>
      <c r="I2034" s="2" t="s">
        <v>1525</v>
      </c>
      <c r="J2034" s="14" t="s">
        <v>8199</v>
      </c>
      <c r="K2034" s="14" t="s">
        <v>8199</v>
      </c>
      <c r="L2034" s="14" t="s">
        <v>8199</v>
      </c>
      <c r="M2034" s="14" t="s">
        <v>8199</v>
      </c>
      <c r="N2034" s="14" t="s">
        <v>8199</v>
      </c>
      <c r="O2034" s="14" t="s">
        <v>8199</v>
      </c>
    </row>
    <row r="2035" spans="1:15" x14ac:dyDescent="0.25">
      <c r="A2035">
        <v>210</v>
      </c>
      <c r="B2035">
        <v>213250</v>
      </c>
      <c r="C2035">
        <v>4</v>
      </c>
      <c r="D2035" t="s">
        <v>2557</v>
      </c>
      <c r="E2035" s="3">
        <v>69.5</v>
      </c>
      <c r="F2035">
        <v>250</v>
      </c>
      <c r="G2035" s="2" t="s">
        <v>1525</v>
      </c>
      <c r="I2035" s="2" t="s">
        <v>1525</v>
      </c>
      <c r="J2035" s="14" t="s">
        <v>8199</v>
      </c>
      <c r="K2035" s="14" t="s">
        <v>8199</v>
      </c>
      <c r="L2035" s="14" t="s">
        <v>8199</v>
      </c>
      <c r="M2035" s="14" t="s">
        <v>8199</v>
      </c>
      <c r="N2035" s="14" t="s">
        <v>8199</v>
      </c>
      <c r="O2035" s="14" t="s">
        <v>8199</v>
      </c>
    </row>
    <row r="2036" spans="1:15" x14ac:dyDescent="0.25">
      <c r="A2036">
        <v>210</v>
      </c>
      <c r="B2036">
        <v>213300</v>
      </c>
      <c r="C2036">
        <v>7</v>
      </c>
      <c r="D2036" t="s">
        <v>2558</v>
      </c>
      <c r="E2036" s="3">
        <v>141</v>
      </c>
      <c r="F2036">
        <v>250</v>
      </c>
      <c r="G2036" s="2" t="s">
        <v>1525</v>
      </c>
      <c r="I2036" s="2" t="s">
        <v>1525</v>
      </c>
      <c r="J2036" s="14" t="s">
        <v>8199</v>
      </c>
      <c r="K2036" s="14" t="s">
        <v>8199</v>
      </c>
      <c r="L2036" s="14" t="s">
        <v>8199</v>
      </c>
      <c r="M2036" s="14" t="s">
        <v>8199</v>
      </c>
      <c r="N2036" s="14" t="s">
        <v>8199</v>
      </c>
      <c r="O2036" s="14" t="s">
        <v>8199</v>
      </c>
    </row>
    <row r="2037" spans="1:15" x14ac:dyDescent="0.25">
      <c r="A2037">
        <v>210</v>
      </c>
      <c r="B2037">
        <v>213500</v>
      </c>
      <c r="C2037">
        <v>2</v>
      </c>
      <c r="D2037" t="s">
        <v>2559</v>
      </c>
      <c r="E2037" s="3">
        <v>34.5</v>
      </c>
      <c r="F2037">
        <v>636</v>
      </c>
      <c r="G2037" s="2" t="s">
        <v>2560</v>
      </c>
      <c r="H2037" s="2" t="s">
        <v>2560</v>
      </c>
      <c r="I2037" s="2" t="s">
        <v>2560</v>
      </c>
      <c r="J2037" s="14" t="s">
        <v>8199</v>
      </c>
      <c r="K2037" s="14" t="s">
        <v>8199</v>
      </c>
      <c r="L2037" s="14" t="s">
        <v>8199</v>
      </c>
      <c r="M2037" s="14" t="s">
        <v>8199</v>
      </c>
      <c r="N2037" s="14" t="s">
        <v>8199</v>
      </c>
      <c r="O2037" s="14" t="s">
        <v>8199</v>
      </c>
    </row>
    <row r="2038" spans="1:15" x14ac:dyDescent="0.25">
      <c r="A2038">
        <v>210</v>
      </c>
      <c r="B2038">
        <v>213550</v>
      </c>
      <c r="C2038">
        <v>7</v>
      </c>
      <c r="D2038" t="s">
        <v>2561</v>
      </c>
      <c r="E2038" s="3">
        <v>34.5</v>
      </c>
      <c r="F2038">
        <v>636</v>
      </c>
      <c r="G2038" s="2" t="s">
        <v>2560</v>
      </c>
      <c r="H2038" s="2" t="s">
        <v>2560</v>
      </c>
      <c r="I2038" s="2" t="s">
        <v>2560</v>
      </c>
      <c r="J2038" s="14" t="s">
        <v>8199</v>
      </c>
      <c r="K2038" s="14" t="s">
        <v>8199</v>
      </c>
      <c r="L2038" s="14" t="s">
        <v>8199</v>
      </c>
      <c r="M2038" s="14" t="s">
        <v>8199</v>
      </c>
      <c r="N2038" s="14" t="s">
        <v>8199</v>
      </c>
      <c r="O2038" s="14" t="s">
        <v>8199</v>
      </c>
    </row>
    <row r="2039" spans="1:15" x14ac:dyDescent="0.25">
      <c r="A2039">
        <v>210</v>
      </c>
      <c r="B2039">
        <v>213800</v>
      </c>
      <c r="C2039">
        <v>6</v>
      </c>
      <c r="D2039" t="s">
        <v>2562</v>
      </c>
      <c r="E2039" s="3">
        <v>76</v>
      </c>
      <c r="F2039">
        <v>250</v>
      </c>
      <c r="G2039" s="2" t="s">
        <v>1525</v>
      </c>
      <c r="I2039" s="2" t="s">
        <v>1525</v>
      </c>
      <c r="J2039" s="14" t="s">
        <v>8199</v>
      </c>
      <c r="K2039" s="14" t="s">
        <v>8199</v>
      </c>
      <c r="L2039" s="14" t="s">
        <v>8199</v>
      </c>
      <c r="M2039" s="14" t="s">
        <v>8199</v>
      </c>
      <c r="N2039" s="14" t="s">
        <v>8199</v>
      </c>
      <c r="O2039" s="14" t="s">
        <v>8199</v>
      </c>
    </row>
    <row r="2040" spans="1:15" x14ac:dyDescent="0.25">
      <c r="A2040">
        <v>210</v>
      </c>
      <c r="B2040">
        <v>213850</v>
      </c>
      <c r="C2040">
        <v>1</v>
      </c>
      <c r="D2040" t="s">
        <v>2563</v>
      </c>
      <c r="E2040" s="3">
        <v>63</v>
      </c>
      <c r="F2040">
        <v>250</v>
      </c>
      <c r="G2040" s="2" t="s">
        <v>2564</v>
      </c>
      <c r="I2040" s="2" t="s">
        <v>2564</v>
      </c>
      <c r="J2040" s="14" t="s">
        <v>8199</v>
      </c>
      <c r="K2040" s="14" t="s">
        <v>8199</v>
      </c>
      <c r="L2040" s="14" t="s">
        <v>8199</v>
      </c>
      <c r="M2040" s="14" t="s">
        <v>8199</v>
      </c>
      <c r="N2040" s="14" t="s">
        <v>8199</v>
      </c>
      <c r="O2040" s="14" t="s">
        <v>8199</v>
      </c>
    </row>
    <row r="2041" spans="1:15" x14ac:dyDescent="0.25">
      <c r="A2041">
        <v>210</v>
      </c>
      <c r="B2041">
        <v>213900</v>
      </c>
      <c r="C2041">
        <v>4</v>
      </c>
      <c r="D2041" t="s">
        <v>2565</v>
      </c>
      <c r="E2041" s="3">
        <v>84</v>
      </c>
      <c r="F2041">
        <v>250</v>
      </c>
      <c r="G2041" s="2" t="s">
        <v>2564</v>
      </c>
      <c r="I2041" s="2" t="s">
        <v>2564</v>
      </c>
      <c r="J2041" s="14" t="s">
        <v>8199</v>
      </c>
      <c r="K2041" s="14" t="s">
        <v>8199</v>
      </c>
      <c r="L2041" s="14" t="s">
        <v>8199</v>
      </c>
      <c r="M2041" s="14" t="s">
        <v>8199</v>
      </c>
      <c r="N2041" s="14" t="s">
        <v>8199</v>
      </c>
      <c r="O2041" s="14" t="s">
        <v>8199</v>
      </c>
    </row>
    <row r="2042" spans="1:15" x14ac:dyDescent="0.25">
      <c r="A2042">
        <v>210</v>
      </c>
      <c r="B2042">
        <v>213935</v>
      </c>
      <c r="C2042">
        <v>0</v>
      </c>
      <c r="D2042" t="s">
        <v>2566</v>
      </c>
      <c r="E2042" s="3">
        <v>76</v>
      </c>
      <c r="F2042">
        <v>250</v>
      </c>
      <c r="G2042" s="2" t="s">
        <v>2567</v>
      </c>
      <c r="I2042" s="2" t="s">
        <v>2567</v>
      </c>
      <c r="J2042" s="14" t="s">
        <v>8199</v>
      </c>
      <c r="K2042" s="14" t="s">
        <v>8199</v>
      </c>
      <c r="L2042" s="14" t="s">
        <v>8199</v>
      </c>
      <c r="M2042" s="14" t="s">
        <v>8199</v>
      </c>
      <c r="N2042" s="14" t="s">
        <v>8199</v>
      </c>
      <c r="O2042" s="14" t="s">
        <v>8199</v>
      </c>
    </row>
    <row r="2043" spans="1:15" x14ac:dyDescent="0.25">
      <c r="A2043">
        <v>210</v>
      </c>
      <c r="B2043">
        <v>213950</v>
      </c>
      <c r="C2043">
        <v>9</v>
      </c>
      <c r="D2043" t="s">
        <v>2568</v>
      </c>
      <c r="E2043" s="3">
        <v>76</v>
      </c>
      <c r="F2043">
        <v>250</v>
      </c>
      <c r="G2043" s="2" t="s">
        <v>2564</v>
      </c>
      <c r="I2043" s="2" t="s">
        <v>2564</v>
      </c>
      <c r="J2043" s="14" t="s">
        <v>8199</v>
      </c>
      <c r="K2043" s="14" t="s">
        <v>8199</v>
      </c>
      <c r="L2043" s="14" t="s">
        <v>8199</v>
      </c>
      <c r="M2043" s="14" t="s">
        <v>8199</v>
      </c>
      <c r="N2043" s="14" t="s">
        <v>8199</v>
      </c>
      <c r="O2043" s="14" t="s">
        <v>8199</v>
      </c>
    </row>
    <row r="2044" spans="1:15" x14ac:dyDescent="0.25">
      <c r="A2044">
        <v>210</v>
      </c>
      <c r="B2044">
        <v>214035</v>
      </c>
      <c r="C2044">
        <v>8</v>
      </c>
      <c r="D2044" t="s">
        <v>2569</v>
      </c>
      <c r="E2044" s="3">
        <v>76</v>
      </c>
      <c r="F2044">
        <v>250</v>
      </c>
      <c r="G2044" s="2" t="s">
        <v>2567</v>
      </c>
      <c r="I2044" s="2" t="s">
        <v>2567</v>
      </c>
      <c r="J2044" s="14" t="s">
        <v>8199</v>
      </c>
      <c r="K2044" s="14" t="s">
        <v>8199</v>
      </c>
      <c r="L2044" s="14" t="s">
        <v>8199</v>
      </c>
      <c r="M2044" s="14" t="s">
        <v>8199</v>
      </c>
      <c r="N2044" s="14" t="s">
        <v>8199</v>
      </c>
      <c r="O2044" s="14" t="s">
        <v>8199</v>
      </c>
    </row>
    <row r="2045" spans="1:15" x14ac:dyDescent="0.25">
      <c r="A2045">
        <v>210</v>
      </c>
      <c r="B2045">
        <v>214050</v>
      </c>
      <c r="C2045">
        <v>7</v>
      </c>
      <c r="D2045" t="s">
        <v>2570</v>
      </c>
      <c r="E2045" s="3">
        <v>89.5</v>
      </c>
      <c r="F2045">
        <v>250</v>
      </c>
      <c r="G2045" s="2" t="s">
        <v>2564</v>
      </c>
      <c r="I2045" s="2" t="s">
        <v>2564</v>
      </c>
      <c r="J2045" s="14" t="s">
        <v>8199</v>
      </c>
      <c r="K2045" s="14" t="s">
        <v>8199</v>
      </c>
      <c r="L2045" s="14" t="s">
        <v>8199</v>
      </c>
      <c r="M2045" s="14" t="s">
        <v>8199</v>
      </c>
      <c r="N2045" s="14" t="s">
        <v>8199</v>
      </c>
      <c r="O2045" s="14" t="s">
        <v>8199</v>
      </c>
    </row>
    <row r="2046" spans="1:15" x14ac:dyDescent="0.25">
      <c r="A2046">
        <v>210</v>
      </c>
      <c r="B2046">
        <v>214100</v>
      </c>
      <c r="C2046">
        <v>0</v>
      </c>
      <c r="D2046" t="s">
        <v>2571</v>
      </c>
      <c r="E2046" s="3">
        <v>34.5</v>
      </c>
      <c r="F2046">
        <v>250</v>
      </c>
      <c r="G2046" s="2" t="s">
        <v>528</v>
      </c>
      <c r="I2046" s="2" t="s">
        <v>2572</v>
      </c>
      <c r="J2046" s="14" t="s">
        <v>8199</v>
      </c>
      <c r="K2046" s="14" t="s">
        <v>8199</v>
      </c>
      <c r="L2046" s="14" t="s">
        <v>8199</v>
      </c>
      <c r="M2046" s="14" t="s">
        <v>8199</v>
      </c>
      <c r="N2046" s="14" t="s">
        <v>8199</v>
      </c>
      <c r="O2046" s="14" t="s">
        <v>8199</v>
      </c>
    </row>
    <row r="2047" spans="1:15" x14ac:dyDescent="0.25">
      <c r="A2047">
        <v>210</v>
      </c>
      <c r="B2047">
        <v>214150</v>
      </c>
      <c r="C2047">
        <v>5</v>
      </c>
      <c r="D2047" t="s">
        <v>2573</v>
      </c>
      <c r="E2047" s="3">
        <v>34.5</v>
      </c>
      <c r="F2047">
        <v>250</v>
      </c>
      <c r="G2047" s="2" t="s">
        <v>2572</v>
      </c>
      <c r="I2047" s="2" t="s">
        <v>2572</v>
      </c>
      <c r="J2047" s="14" t="s">
        <v>8199</v>
      </c>
      <c r="K2047" s="14" t="s">
        <v>8199</v>
      </c>
      <c r="L2047" s="14" t="s">
        <v>8199</v>
      </c>
      <c r="M2047" s="14" t="s">
        <v>8199</v>
      </c>
      <c r="N2047" s="14" t="s">
        <v>8199</v>
      </c>
      <c r="O2047" s="14" t="s">
        <v>8199</v>
      </c>
    </row>
    <row r="2048" spans="1:15" x14ac:dyDescent="0.25">
      <c r="A2048">
        <v>210</v>
      </c>
      <c r="B2048">
        <v>214200</v>
      </c>
      <c r="C2048">
        <v>8</v>
      </c>
      <c r="D2048" t="s">
        <v>2574</v>
      </c>
      <c r="E2048" s="3">
        <v>34.5</v>
      </c>
      <c r="F2048">
        <v>636</v>
      </c>
      <c r="G2048" s="2" t="s">
        <v>2567</v>
      </c>
      <c r="H2048" s="2" t="s">
        <v>2567</v>
      </c>
      <c r="I2048" s="2" t="s">
        <v>2567</v>
      </c>
      <c r="J2048" s="14" t="s">
        <v>8199</v>
      </c>
      <c r="K2048" s="14" t="s">
        <v>8199</v>
      </c>
      <c r="L2048" s="14" t="s">
        <v>8199</v>
      </c>
      <c r="M2048" s="14" t="s">
        <v>8199</v>
      </c>
      <c r="N2048" s="14" t="s">
        <v>8199</v>
      </c>
      <c r="O2048" s="14" t="s">
        <v>8199</v>
      </c>
    </row>
    <row r="2049" spans="1:15" x14ac:dyDescent="0.25">
      <c r="A2049">
        <v>210</v>
      </c>
      <c r="B2049">
        <v>214250</v>
      </c>
      <c r="C2049">
        <v>3</v>
      </c>
      <c r="D2049" t="s">
        <v>2575</v>
      </c>
      <c r="E2049" s="3">
        <v>34.5</v>
      </c>
      <c r="F2049">
        <v>250</v>
      </c>
      <c r="G2049" s="2" t="s">
        <v>528</v>
      </c>
      <c r="H2049" s="2" t="s">
        <v>2564</v>
      </c>
      <c r="I2049" s="2" t="s">
        <v>2564</v>
      </c>
      <c r="J2049" s="14" t="s">
        <v>8199</v>
      </c>
      <c r="K2049" s="14" t="s">
        <v>8199</v>
      </c>
      <c r="L2049" s="14" t="s">
        <v>8199</v>
      </c>
      <c r="M2049" s="14" t="s">
        <v>8199</v>
      </c>
      <c r="N2049" s="14" t="s">
        <v>8199</v>
      </c>
      <c r="O2049" s="14" t="s">
        <v>8199</v>
      </c>
    </row>
    <row r="2050" spans="1:15" x14ac:dyDescent="0.25">
      <c r="A2050">
        <v>210</v>
      </c>
      <c r="B2050">
        <v>214275</v>
      </c>
      <c r="C2050">
        <v>0</v>
      </c>
      <c r="D2050" t="s">
        <v>2576</v>
      </c>
      <c r="E2050" s="3">
        <v>26.5</v>
      </c>
      <c r="F2050">
        <v>250</v>
      </c>
      <c r="G2050" s="2" t="s">
        <v>1525</v>
      </c>
      <c r="J2050" s="14" t="s">
        <v>8199</v>
      </c>
      <c r="K2050" s="14" t="s">
        <v>8199</v>
      </c>
      <c r="L2050" s="14" t="s">
        <v>8199</v>
      </c>
      <c r="M2050" s="14" t="s">
        <v>8199</v>
      </c>
      <c r="N2050" s="14" t="s">
        <v>8199</v>
      </c>
      <c r="O2050" s="14" t="s">
        <v>8199</v>
      </c>
    </row>
    <row r="2051" spans="1:15" x14ac:dyDescent="0.25">
      <c r="A2051">
        <v>210</v>
      </c>
      <c r="B2051">
        <v>214280</v>
      </c>
      <c r="C2051">
        <v>0</v>
      </c>
      <c r="D2051" t="s">
        <v>2577</v>
      </c>
      <c r="E2051" s="3">
        <v>26.5</v>
      </c>
      <c r="F2051">
        <v>250</v>
      </c>
      <c r="G2051" s="2" t="s">
        <v>1525</v>
      </c>
      <c r="J2051" s="14" t="s">
        <v>8199</v>
      </c>
      <c r="K2051" s="14" t="s">
        <v>8199</v>
      </c>
      <c r="L2051" s="14" t="s">
        <v>8199</v>
      </c>
      <c r="M2051" s="14" t="s">
        <v>8199</v>
      </c>
      <c r="N2051" s="14" t="s">
        <v>8199</v>
      </c>
      <c r="O2051" s="14" t="s">
        <v>8199</v>
      </c>
    </row>
    <row r="2052" spans="1:15" x14ac:dyDescent="0.25">
      <c r="A2052">
        <v>210</v>
      </c>
      <c r="B2052">
        <v>214282</v>
      </c>
      <c r="C2052">
        <v>6</v>
      </c>
      <c r="D2052" t="s">
        <v>2578</v>
      </c>
      <c r="E2052" s="3">
        <v>34.5</v>
      </c>
      <c r="F2052">
        <v>250</v>
      </c>
      <c r="G2052" s="2" t="s">
        <v>2572</v>
      </c>
      <c r="H2052" s="2" t="s">
        <v>2572</v>
      </c>
      <c r="I2052" s="2" t="s">
        <v>2572</v>
      </c>
      <c r="J2052" s="14" t="s">
        <v>8199</v>
      </c>
      <c r="K2052" s="14" t="s">
        <v>8199</v>
      </c>
      <c r="L2052" s="14" t="s">
        <v>8199</v>
      </c>
      <c r="M2052" s="14" t="s">
        <v>8199</v>
      </c>
      <c r="N2052" s="14" t="s">
        <v>8199</v>
      </c>
      <c r="O2052" s="14" t="s">
        <v>8199</v>
      </c>
    </row>
    <row r="2053" spans="1:15" x14ac:dyDescent="0.25">
      <c r="A2053">
        <v>210</v>
      </c>
      <c r="B2053">
        <v>214285</v>
      </c>
      <c r="C2053">
        <v>9</v>
      </c>
      <c r="D2053" t="s">
        <v>2579</v>
      </c>
      <c r="E2053" s="3">
        <v>26.5</v>
      </c>
      <c r="F2053">
        <v>636</v>
      </c>
      <c r="G2053" s="2" t="s">
        <v>2572</v>
      </c>
      <c r="H2053" s="2" t="s">
        <v>2572</v>
      </c>
      <c r="I2053" s="2" t="s">
        <v>2572</v>
      </c>
      <c r="J2053" s="14" t="s">
        <v>8199</v>
      </c>
      <c r="K2053" s="14" t="s">
        <v>8199</v>
      </c>
      <c r="L2053" s="14" t="s">
        <v>8199</v>
      </c>
      <c r="M2053" s="14" t="s">
        <v>8199</v>
      </c>
      <c r="N2053" s="14" t="s">
        <v>8199</v>
      </c>
      <c r="O2053" s="14" t="s">
        <v>8199</v>
      </c>
    </row>
    <row r="2054" spans="1:15" x14ac:dyDescent="0.25">
      <c r="A2054">
        <v>210</v>
      </c>
      <c r="B2054">
        <v>214290</v>
      </c>
      <c r="C2054">
        <v>9</v>
      </c>
      <c r="D2054" t="s">
        <v>2580</v>
      </c>
      <c r="E2054" s="3">
        <v>132</v>
      </c>
      <c r="F2054">
        <v>250</v>
      </c>
      <c r="H2054" s="2" t="s">
        <v>2581</v>
      </c>
      <c r="J2054" s="14" t="s">
        <v>8199</v>
      </c>
      <c r="K2054" s="14" t="s">
        <v>8199</v>
      </c>
      <c r="L2054" s="14" t="s">
        <v>8199</v>
      </c>
      <c r="M2054" s="14" t="s">
        <v>8199</v>
      </c>
      <c r="N2054" s="14" t="s">
        <v>8199</v>
      </c>
      <c r="O2054" s="14" t="s">
        <v>8199</v>
      </c>
    </row>
    <row r="2055" spans="1:15" x14ac:dyDescent="0.25">
      <c r="A2055">
        <v>210</v>
      </c>
      <c r="B2055">
        <v>214300</v>
      </c>
      <c r="C2055">
        <v>6</v>
      </c>
      <c r="D2055" t="s">
        <v>2582</v>
      </c>
      <c r="E2055" s="3">
        <v>34.5</v>
      </c>
      <c r="F2055">
        <v>250</v>
      </c>
      <c r="G2055" s="2" t="s">
        <v>2564</v>
      </c>
      <c r="H2055" s="2" t="s">
        <v>2581</v>
      </c>
      <c r="I2055" s="2" t="s">
        <v>2581</v>
      </c>
      <c r="J2055" s="14" t="s">
        <v>8199</v>
      </c>
      <c r="K2055" s="14" t="s">
        <v>8199</v>
      </c>
      <c r="L2055" s="14" t="s">
        <v>8199</v>
      </c>
      <c r="M2055" s="14" t="s">
        <v>8199</v>
      </c>
      <c r="N2055" s="14" t="s">
        <v>8199</v>
      </c>
      <c r="O2055" s="14" t="s">
        <v>8199</v>
      </c>
    </row>
    <row r="2056" spans="1:15" x14ac:dyDescent="0.25">
      <c r="A2056">
        <v>210</v>
      </c>
      <c r="B2056">
        <v>214305</v>
      </c>
      <c r="C2056">
        <v>5</v>
      </c>
      <c r="D2056" t="s">
        <v>2583</v>
      </c>
      <c r="E2056" s="3">
        <v>12.5</v>
      </c>
      <c r="F2056">
        <v>250</v>
      </c>
      <c r="J2056" s="14" t="s">
        <v>8199</v>
      </c>
      <c r="K2056" s="14" t="s">
        <v>8199</v>
      </c>
      <c r="L2056" s="14" t="s">
        <v>8199</v>
      </c>
      <c r="M2056" s="14" t="s">
        <v>8199</v>
      </c>
      <c r="N2056" s="14" t="s">
        <v>8199</v>
      </c>
      <c r="O2056" s="14" t="s">
        <v>8199</v>
      </c>
    </row>
    <row r="2057" spans="1:15" x14ac:dyDescent="0.25">
      <c r="A2057">
        <v>210</v>
      </c>
      <c r="B2057">
        <v>214350</v>
      </c>
      <c r="C2057">
        <v>1</v>
      </c>
      <c r="D2057" t="s">
        <v>2584</v>
      </c>
      <c r="E2057" s="3">
        <v>53</v>
      </c>
      <c r="F2057">
        <v>250</v>
      </c>
      <c r="G2057" s="2" t="s">
        <v>2567</v>
      </c>
      <c r="I2057" s="2" t="s">
        <v>2567</v>
      </c>
      <c r="J2057" s="14" t="s">
        <v>8199</v>
      </c>
      <c r="K2057" s="14" t="s">
        <v>8199</v>
      </c>
      <c r="L2057" s="14" t="s">
        <v>8199</v>
      </c>
      <c r="M2057" s="14" t="s">
        <v>8199</v>
      </c>
      <c r="N2057" s="14" t="s">
        <v>8199</v>
      </c>
      <c r="O2057" s="14" t="s">
        <v>8199</v>
      </c>
    </row>
    <row r="2058" spans="1:15" x14ac:dyDescent="0.25">
      <c r="A2058">
        <v>301</v>
      </c>
      <c r="B2058">
        <v>301001</v>
      </c>
      <c r="C2058">
        <v>4</v>
      </c>
      <c r="D2058" t="s">
        <v>12</v>
      </c>
      <c r="E2058" s="3">
        <v>0</v>
      </c>
      <c r="F2058" s="72" t="s">
        <v>8173</v>
      </c>
      <c r="G2058" s="71" t="s">
        <v>8173</v>
      </c>
      <c r="H2058" s="71" t="s">
        <v>8173</v>
      </c>
      <c r="I2058" s="69" t="s">
        <v>8173</v>
      </c>
      <c r="J2058" s="71" t="s">
        <v>8173</v>
      </c>
      <c r="K2058" s="71" t="s">
        <v>8173</v>
      </c>
      <c r="L2058" s="71" t="s">
        <v>8173</v>
      </c>
      <c r="M2058" s="69" t="s">
        <v>8173</v>
      </c>
      <c r="N2058" s="69" t="s">
        <v>8173</v>
      </c>
      <c r="O2058" s="69" t="s">
        <v>8173</v>
      </c>
    </row>
    <row r="2059" spans="1:15" x14ac:dyDescent="0.25">
      <c r="A2059">
        <v>301</v>
      </c>
      <c r="B2059">
        <v>301002</v>
      </c>
      <c r="C2059">
        <v>2</v>
      </c>
      <c r="D2059" t="s">
        <v>2585</v>
      </c>
      <c r="E2059" s="3">
        <v>0</v>
      </c>
      <c r="F2059">
        <v>300</v>
      </c>
      <c r="G2059" s="72" t="s">
        <v>8173</v>
      </c>
      <c r="H2059" s="71" t="s">
        <v>8173</v>
      </c>
      <c r="I2059" s="71" t="s">
        <v>8173</v>
      </c>
      <c r="J2059" s="72" t="s">
        <v>8173</v>
      </c>
      <c r="K2059" s="71" t="s">
        <v>8173</v>
      </c>
      <c r="L2059" s="71" t="s">
        <v>8173</v>
      </c>
      <c r="M2059" s="69" t="s">
        <v>8173</v>
      </c>
      <c r="N2059" s="69" t="s">
        <v>8173</v>
      </c>
      <c r="O2059" s="69" t="s">
        <v>8173</v>
      </c>
    </row>
    <row r="2060" spans="1:15" x14ac:dyDescent="0.25">
      <c r="A2060">
        <v>301</v>
      </c>
      <c r="B2060">
        <v>301003</v>
      </c>
      <c r="C2060">
        <v>0</v>
      </c>
      <c r="D2060" t="s">
        <v>12</v>
      </c>
      <c r="E2060" s="3">
        <v>0</v>
      </c>
      <c r="F2060">
        <v>300</v>
      </c>
      <c r="G2060" s="72" t="s">
        <v>8173</v>
      </c>
      <c r="H2060" s="71" t="s">
        <v>8173</v>
      </c>
      <c r="I2060" s="71" t="s">
        <v>8173</v>
      </c>
      <c r="J2060" s="71" t="s">
        <v>8173</v>
      </c>
      <c r="K2060" s="71" t="s">
        <v>8173</v>
      </c>
      <c r="L2060" s="71" t="s">
        <v>8173</v>
      </c>
      <c r="M2060" s="69" t="s">
        <v>8173</v>
      </c>
      <c r="N2060" s="69" t="s">
        <v>8173</v>
      </c>
      <c r="O2060" s="69" t="s">
        <v>8173</v>
      </c>
    </row>
    <row r="2061" spans="1:15" x14ac:dyDescent="0.25">
      <c r="A2061">
        <v>301</v>
      </c>
      <c r="B2061">
        <v>310938</v>
      </c>
      <c r="C2061">
        <v>6</v>
      </c>
      <c r="D2061" t="s">
        <v>2586</v>
      </c>
      <c r="E2061" s="3">
        <v>26.5</v>
      </c>
      <c r="F2061">
        <v>300</v>
      </c>
      <c r="G2061" s="2" t="s">
        <v>2587</v>
      </c>
      <c r="H2061" s="2" t="s">
        <v>2587</v>
      </c>
      <c r="I2061" s="2" t="s">
        <v>2587</v>
      </c>
      <c r="J2061" s="95">
        <f>+E2061*0.8</f>
        <v>21.200000000000003</v>
      </c>
      <c r="K2061" s="81">
        <f>0.75*E2061</f>
        <v>19.875</v>
      </c>
      <c r="L2061" s="94">
        <f t="shared" ref="L2061:L2071" si="78">0.16*E2061</f>
        <v>4.24</v>
      </c>
      <c r="M2061" s="89">
        <f t="shared" ref="M2061:M2071" si="79">0.28*E2061</f>
        <v>7.4200000000000008</v>
      </c>
      <c r="N2061" s="86">
        <f>0.68*E2061</f>
        <v>18.02</v>
      </c>
      <c r="O2061" s="86">
        <f t="shared" ref="O2061:O2071" si="80">0.31*E2061</f>
        <v>8.2149999999999999</v>
      </c>
    </row>
    <row r="2062" spans="1:15" x14ac:dyDescent="0.25">
      <c r="A2062">
        <v>301</v>
      </c>
      <c r="B2062">
        <v>311620</v>
      </c>
      <c r="C2062">
        <v>9</v>
      </c>
      <c r="D2062" t="s">
        <v>2588</v>
      </c>
      <c r="E2062" s="3">
        <v>33</v>
      </c>
      <c r="F2062">
        <v>300</v>
      </c>
      <c r="G2062" s="2" t="s">
        <v>2589</v>
      </c>
      <c r="H2062" s="2" t="s">
        <v>2589</v>
      </c>
      <c r="I2062" s="2" t="s">
        <v>2589</v>
      </c>
      <c r="J2062" s="95">
        <f t="shared" ref="J2062:J2071" si="81">+E2062*0.8</f>
        <v>26.400000000000002</v>
      </c>
      <c r="K2062" s="81">
        <f t="shared" ref="K2062:K2071" si="82">0.75*E2062</f>
        <v>24.75</v>
      </c>
      <c r="L2062" s="94">
        <f t="shared" si="78"/>
        <v>5.28</v>
      </c>
      <c r="M2062" s="89">
        <f t="shared" si="79"/>
        <v>9.24</v>
      </c>
      <c r="N2062" s="86">
        <f t="shared" ref="N2062:N2071" si="83">0.68*E2062</f>
        <v>22.44</v>
      </c>
      <c r="O2062" s="86">
        <f t="shared" si="80"/>
        <v>10.23</v>
      </c>
    </row>
    <row r="2063" spans="1:15" x14ac:dyDescent="0.25">
      <c r="A2063">
        <v>301</v>
      </c>
      <c r="B2063">
        <v>311660</v>
      </c>
      <c r="C2063">
        <v>5</v>
      </c>
      <c r="D2063" t="s">
        <v>2590</v>
      </c>
      <c r="E2063" s="3">
        <v>1606</v>
      </c>
      <c r="F2063">
        <v>300</v>
      </c>
      <c r="G2063" s="2" t="s">
        <v>2591</v>
      </c>
      <c r="H2063" s="2" t="s">
        <v>2591</v>
      </c>
      <c r="I2063" s="2" t="s">
        <v>2591</v>
      </c>
      <c r="J2063" s="95">
        <f t="shared" si="81"/>
        <v>1284.8000000000002</v>
      </c>
      <c r="K2063" s="81">
        <f t="shared" si="82"/>
        <v>1204.5</v>
      </c>
      <c r="L2063" s="94">
        <f t="shared" si="78"/>
        <v>256.95999999999998</v>
      </c>
      <c r="M2063" s="89">
        <f t="shared" si="79"/>
        <v>449.68000000000006</v>
      </c>
      <c r="N2063" s="86">
        <f t="shared" si="83"/>
        <v>1092.0800000000002</v>
      </c>
      <c r="O2063" s="86">
        <f t="shared" si="80"/>
        <v>497.86</v>
      </c>
    </row>
    <row r="2064" spans="1:15" x14ac:dyDescent="0.25">
      <c r="A2064">
        <v>301</v>
      </c>
      <c r="B2064">
        <v>311665</v>
      </c>
      <c r="C2064">
        <v>4</v>
      </c>
      <c r="D2064" t="s">
        <v>2592</v>
      </c>
      <c r="E2064" s="3">
        <v>1606</v>
      </c>
      <c r="F2064">
        <v>300</v>
      </c>
      <c r="G2064" s="2" t="s">
        <v>2593</v>
      </c>
      <c r="H2064" s="2" t="s">
        <v>2593</v>
      </c>
      <c r="I2064" s="2" t="s">
        <v>2593</v>
      </c>
      <c r="J2064" s="95">
        <f t="shared" si="81"/>
        <v>1284.8000000000002</v>
      </c>
      <c r="K2064" s="81">
        <f t="shared" si="82"/>
        <v>1204.5</v>
      </c>
      <c r="L2064" s="94">
        <f t="shared" si="78"/>
        <v>256.95999999999998</v>
      </c>
      <c r="M2064" s="89">
        <f t="shared" si="79"/>
        <v>449.68000000000006</v>
      </c>
      <c r="N2064" s="86">
        <f t="shared" si="83"/>
        <v>1092.0800000000002</v>
      </c>
      <c r="O2064" s="86">
        <f t="shared" si="80"/>
        <v>497.86</v>
      </c>
    </row>
    <row r="2065" spans="1:15" x14ac:dyDescent="0.25">
      <c r="A2065">
        <v>301</v>
      </c>
      <c r="B2065">
        <v>311995</v>
      </c>
      <c r="C2065">
        <v>5</v>
      </c>
      <c r="D2065" t="s">
        <v>2594</v>
      </c>
      <c r="E2065" s="3">
        <v>22</v>
      </c>
      <c r="F2065">
        <v>300</v>
      </c>
      <c r="G2065" s="2" t="s">
        <v>2595</v>
      </c>
      <c r="H2065" s="2" t="s">
        <v>2595</v>
      </c>
      <c r="I2065" s="2" t="s">
        <v>2595</v>
      </c>
      <c r="J2065" s="95">
        <f t="shared" si="81"/>
        <v>17.600000000000001</v>
      </c>
      <c r="K2065" s="81">
        <f t="shared" si="82"/>
        <v>16.5</v>
      </c>
      <c r="L2065" s="94">
        <f t="shared" si="78"/>
        <v>3.52</v>
      </c>
      <c r="M2065" s="89">
        <f t="shared" si="79"/>
        <v>6.16</v>
      </c>
      <c r="N2065" s="86">
        <f t="shared" si="83"/>
        <v>14.96</v>
      </c>
      <c r="O2065" s="86">
        <f t="shared" si="80"/>
        <v>6.82</v>
      </c>
    </row>
    <row r="2066" spans="1:15" x14ac:dyDescent="0.25">
      <c r="A2066">
        <v>301</v>
      </c>
      <c r="B2066">
        <v>312275</v>
      </c>
      <c r="C2066">
        <v>1</v>
      </c>
      <c r="D2066" t="s">
        <v>2596</v>
      </c>
      <c r="E2066" s="3">
        <v>271</v>
      </c>
      <c r="F2066">
        <v>300</v>
      </c>
      <c r="G2066" s="2" t="s">
        <v>2597</v>
      </c>
      <c r="H2066" s="2" t="s">
        <v>2597</v>
      </c>
      <c r="I2066" s="2" t="s">
        <v>2597</v>
      </c>
      <c r="J2066" s="95">
        <f t="shared" si="81"/>
        <v>216.8</v>
      </c>
      <c r="K2066" s="81">
        <f t="shared" si="82"/>
        <v>203.25</v>
      </c>
      <c r="L2066" s="94">
        <f t="shared" si="78"/>
        <v>43.36</v>
      </c>
      <c r="M2066" s="89">
        <f t="shared" si="79"/>
        <v>75.88000000000001</v>
      </c>
      <c r="N2066" s="86">
        <f t="shared" si="83"/>
        <v>184.28</v>
      </c>
      <c r="O2066" s="86">
        <f t="shared" si="80"/>
        <v>84.01</v>
      </c>
    </row>
    <row r="2067" spans="1:15" x14ac:dyDescent="0.25">
      <c r="A2067">
        <v>301</v>
      </c>
      <c r="B2067">
        <v>312720</v>
      </c>
      <c r="C2067">
        <v>6</v>
      </c>
      <c r="D2067" t="s">
        <v>7820</v>
      </c>
      <c r="E2067" s="3">
        <v>25.5</v>
      </c>
      <c r="F2067">
        <v>300</v>
      </c>
      <c r="G2067" s="2" t="s">
        <v>2598</v>
      </c>
      <c r="H2067" s="2" t="s">
        <v>2598</v>
      </c>
      <c r="I2067" s="2" t="s">
        <v>2598</v>
      </c>
      <c r="J2067" s="95">
        <f t="shared" si="81"/>
        <v>20.400000000000002</v>
      </c>
      <c r="K2067" s="81">
        <f t="shared" si="82"/>
        <v>19.125</v>
      </c>
      <c r="L2067" s="94">
        <f t="shared" si="78"/>
        <v>4.08</v>
      </c>
      <c r="M2067" s="89">
        <f t="shared" si="79"/>
        <v>7.1400000000000006</v>
      </c>
      <c r="N2067" s="86">
        <f t="shared" si="83"/>
        <v>17.34</v>
      </c>
      <c r="O2067" s="86">
        <f t="shared" si="80"/>
        <v>7.9050000000000002</v>
      </c>
    </row>
    <row r="2068" spans="1:15" x14ac:dyDescent="0.25">
      <c r="A2068">
        <v>301</v>
      </c>
      <c r="B2068">
        <v>312730</v>
      </c>
      <c r="C2068">
        <v>5</v>
      </c>
      <c r="D2068" t="s">
        <v>2599</v>
      </c>
      <c r="E2068" s="3">
        <v>150</v>
      </c>
      <c r="F2068">
        <v>300</v>
      </c>
      <c r="G2068" s="2" t="s">
        <v>2600</v>
      </c>
      <c r="H2068" s="2" t="s">
        <v>2600</v>
      </c>
      <c r="I2068" s="2" t="s">
        <v>2600</v>
      </c>
      <c r="J2068" s="95">
        <f t="shared" si="81"/>
        <v>120</v>
      </c>
      <c r="K2068" s="81">
        <f t="shared" si="82"/>
        <v>112.5</v>
      </c>
      <c r="L2068" s="94">
        <f t="shared" si="78"/>
        <v>24</v>
      </c>
      <c r="M2068" s="89">
        <f t="shared" si="79"/>
        <v>42.000000000000007</v>
      </c>
      <c r="N2068" s="86">
        <f t="shared" si="83"/>
        <v>102.00000000000001</v>
      </c>
      <c r="O2068" s="86">
        <f t="shared" si="80"/>
        <v>46.5</v>
      </c>
    </row>
    <row r="2069" spans="1:15" x14ac:dyDescent="0.25">
      <c r="A2069">
        <v>301</v>
      </c>
      <c r="B2069">
        <v>313420</v>
      </c>
      <c r="C2069">
        <v>2</v>
      </c>
      <c r="D2069" t="s">
        <v>2601</v>
      </c>
      <c r="E2069" s="3">
        <v>42</v>
      </c>
      <c r="F2069">
        <v>300</v>
      </c>
      <c r="G2069" s="2" t="s">
        <v>2602</v>
      </c>
      <c r="H2069" s="2" t="s">
        <v>2602</v>
      </c>
      <c r="I2069" s="2" t="s">
        <v>2602</v>
      </c>
      <c r="J2069" s="95">
        <f t="shared" si="81"/>
        <v>33.6</v>
      </c>
      <c r="K2069" s="81">
        <f t="shared" si="82"/>
        <v>31.5</v>
      </c>
      <c r="L2069" s="94">
        <f t="shared" si="78"/>
        <v>6.72</v>
      </c>
      <c r="M2069" s="89">
        <f t="shared" si="79"/>
        <v>11.760000000000002</v>
      </c>
      <c r="N2069" s="86">
        <f t="shared" si="83"/>
        <v>28.560000000000002</v>
      </c>
      <c r="O2069" s="86">
        <f t="shared" si="80"/>
        <v>13.02</v>
      </c>
    </row>
    <row r="2070" spans="1:15" x14ac:dyDescent="0.25">
      <c r="A2070">
        <v>301</v>
      </c>
      <c r="B2070">
        <v>313870</v>
      </c>
      <c r="C2070">
        <v>8</v>
      </c>
      <c r="D2070" t="s">
        <v>2603</v>
      </c>
      <c r="E2070" s="3">
        <v>177.5</v>
      </c>
      <c r="F2070">
        <v>300</v>
      </c>
      <c r="G2070" s="2" t="s">
        <v>2604</v>
      </c>
      <c r="H2070" s="2" t="s">
        <v>2604</v>
      </c>
      <c r="I2070" s="2" t="s">
        <v>2604</v>
      </c>
      <c r="J2070" s="95">
        <f t="shared" si="81"/>
        <v>142</v>
      </c>
      <c r="K2070" s="81">
        <f t="shared" si="82"/>
        <v>133.125</v>
      </c>
      <c r="L2070" s="94">
        <f t="shared" si="78"/>
        <v>28.400000000000002</v>
      </c>
      <c r="M2070" s="89">
        <f t="shared" si="79"/>
        <v>49.7</v>
      </c>
      <c r="N2070" s="86">
        <f t="shared" si="83"/>
        <v>120.7</v>
      </c>
      <c r="O2070" s="86">
        <f t="shared" si="80"/>
        <v>55.024999999999999</v>
      </c>
    </row>
    <row r="2071" spans="1:15" x14ac:dyDescent="0.25">
      <c r="A2071">
        <v>301</v>
      </c>
      <c r="B2071">
        <v>314750</v>
      </c>
      <c r="C2071">
        <v>1</v>
      </c>
      <c r="D2071" t="s">
        <v>2605</v>
      </c>
      <c r="E2071" s="3">
        <v>27.5</v>
      </c>
      <c r="F2071">
        <v>300</v>
      </c>
      <c r="G2071" s="2" t="s">
        <v>2606</v>
      </c>
      <c r="H2071" s="2" t="s">
        <v>2606</v>
      </c>
      <c r="I2071" s="2" t="s">
        <v>2606</v>
      </c>
      <c r="J2071" s="95">
        <f t="shared" si="81"/>
        <v>22</v>
      </c>
      <c r="K2071" s="81">
        <f t="shared" si="82"/>
        <v>20.625</v>
      </c>
      <c r="L2071" s="94">
        <f t="shared" si="78"/>
        <v>4.4000000000000004</v>
      </c>
      <c r="M2071" s="89">
        <f t="shared" si="79"/>
        <v>7.7000000000000011</v>
      </c>
      <c r="N2071" s="86">
        <f t="shared" si="83"/>
        <v>18.700000000000003</v>
      </c>
      <c r="O2071" s="86">
        <f t="shared" si="80"/>
        <v>8.5250000000000004</v>
      </c>
    </row>
    <row r="2072" spans="1:15" x14ac:dyDescent="0.25">
      <c r="A2072">
        <v>304</v>
      </c>
      <c r="B2072">
        <v>304001</v>
      </c>
      <c r="C2072">
        <v>1</v>
      </c>
      <c r="D2072" t="s">
        <v>12</v>
      </c>
      <c r="E2072" s="3">
        <v>0</v>
      </c>
      <c r="F2072">
        <v>300</v>
      </c>
      <c r="G2072" s="67" t="s">
        <v>8173</v>
      </c>
      <c r="H2072" s="67" t="s">
        <v>8173</v>
      </c>
      <c r="I2072" s="67" t="s">
        <v>8173</v>
      </c>
      <c r="J2072" s="75" t="s">
        <v>8173</v>
      </c>
      <c r="K2072" s="75" t="s">
        <v>8173</v>
      </c>
      <c r="L2072" s="75" t="s">
        <v>8173</v>
      </c>
      <c r="M2072" s="80" t="s">
        <v>8173</v>
      </c>
      <c r="N2072" s="69" t="s">
        <v>8173</v>
      </c>
      <c r="O2072" s="69" t="s">
        <v>8173</v>
      </c>
    </row>
    <row r="2073" spans="1:15" x14ac:dyDescent="0.25">
      <c r="A2073">
        <v>304</v>
      </c>
      <c r="B2073">
        <v>304002</v>
      </c>
      <c r="C2073">
        <v>9</v>
      </c>
      <c r="D2073" t="s">
        <v>2607</v>
      </c>
      <c r="E2073" s="3">
        <v>0</v>
      </c>
      <c r="F2073">
        <v>300</v>
      </c>
      <c r="G2073" s="67" t="s">
        <v>8173</v>
      </c>
      <c r="H2073" s="67" t="s">
        <v>8173</v>
      </c>
      <c r="I2073" s="67" t="s">
        <v>8173</v>
      </c>
      <c r="J2073" s="75" t="s">
        <v>8173</v>
      </c>
      <c r="K2073" s="75" t="s">
        <v>8173</v>
      </c>
      <c r="L2073" s="75" t="s">
        <v>8173</v>
      </c>
      <c r="M2073" s="80" t="s">
        <v>8173</v>
      </c>
      <c r="N2073" s="69" t="s">
        <v>8173</v>
      </c>
      <c r="O2073" s="69" t="s">
        <v>8173</v>
      </c>
    </row>
    <row r="2074" spans="1:15" x14ac:dyDescent="0.25">
      <c r="A2074">
        <v>304</v>
      </c>
      <c r="B2074">
        <v>304003</v>
      </c>
      <c r="C2074">
        <v>7</v>
      </c>
      <c r="D2074" t="s">
        <v>12</v>
      </c>
      <c r="E2074" s="3">
        <v>0</v>
      </c>
      <c r="F2074">
        <v>300</v>
      </c>
      <c r="G2074" s="67" t="s">
        <v>8173</v>
      </c>
      <c r="H2074" s="67" t="s">
        <v>8173</v>
      </c>
      <c r="I2074" s="67" t="s">
        <v>8173</v>
      </c>
      <c r="J2074" s="75" t="s">
        <v>8173</v>
      </c>
      <c r="K2074" s="75" t="s">
        <v>8173</v>
      </c>
      <c r="L2074" s="75" t="s">
        <v>8173</v>
      </c>
      <c r="M2074" s="80" t="s">
        <v>8173</v>
      </c>
      <c r="N2074" s="69" t="s">
        <v>8173</v>
      </c>
      <c r="O2074" s="69" t="s">
        <v>8173</v>
      </c>
    </row>
    <row r="2075" spans="1:15" x14ac:dyDescent="0.25">
      <c r="A2075">
        <v>304</v>
      </c>
      <c r="B2075">
        <v>304145</v>
      </c>
      <c r="C2075">
        <v>6</v>
      </c>
      <c r="D2075" t="s">
        <v>2608</v>
      </c>
      <c r="E2075" s="3">
        <v>16.5</v>
      </c>
      <c r="F2075">
        <v>300</v>
      </c>
      <c r="G2075" s="2" t="s">
        <v>2609</v>
      </c>
      <c r="H2075" s="2" t="s">
        <v>2609</v>
      </c>
      <c r="I2075" s="2" t="s">
        <v>2609</v>
      </c>
      <c r="J2075" s="81">
        <f>+E2075*0.8</f>
        <v>13.200000000000001</v>
      </c>
      <c r="K2075" s="81">
        <f t="shared" ref="K2075:K2131" si="84">0.75*E2075</f>
        <v>12.375</v>
      </c>
      <c r="L2075" s="94">
        <f t="shared" ref="L2075:L2131" si="85">0.16*E2075</f>
        <v>2.64</v>
      </c>
      <c r="M2075" s="89">
        <f t="shared" ref="M2075:M2138" si="86">0.28*E2075</f>
        <v>4.62</v>
      </c>
      <c r="N2075" s="86">
        <f t="shared" ref="N2075:N2131" si="87">0.68*E2075</f>
        <v>11.22</v>
      </c>
      <c r="O2075" s="86">
        <f t="shared" ref="O2075:O2131" si="88">0.31*E2075</f>
        <v>5.1150000000000002</v>
      </c>
    </row>
    <row r="2076" spans="1:15" x14ac:dyDescent="0.25">
      <c r="A2076">
        <v>304</v>
      </c>
      <c r="B2076">
        <v>304150</v>
      </c>
      <c r="C2076">
        <v>6</v>
      </c>
      <c r="D2076" t="s">
        <v>2610</v>
      </c>
      <c r="E2076" s="3">
        <v>32</v>
      </c>
      <c r="F2076">
        <v>300</v>
      </c>
      <c r="G2076" s="2" t="s">
        <v>2611</v>
      </c>
      <c r="H2076" s="2" t="s">
        <v>2611</v>
      </c>
      <c r="I2076" s="2" t="s">
        <v>2611</v>
      </c>
      <c r="J2076" s="81">
        <f t="shared" ref="J2076:J2131" si="89">+E2076*0.8</f>
        <v>25.6</v>
      </c>
      <c r="K2076" s="81">
        <f t="shared" si="84"/>
        <v>24</v>
      </c>
      <c r="L2076" s="94">
        <f t="shared" si="85"/>
        <v>5.12</v>
      </c>
      <c r="M2076" s="89">
        <f t="shared" si="86"/>
        <v>8.9600000000000009</v>
      </c>
      <c r="N2076" s="86">
        <f t="shared" si="87"/>
        <v>21.76</v>
      </c>
      <c r="O2076" s="86">
        <f t="shared" si="88"/>
        <v>9.92</v>
      </c>
    </row>
    <row r="2077" spans="1:15" x14ac:dyDescent="0.25">
      <c r="A2077">
        <v>304</v>
      </c>
      <c r="B2077">
        <v>304151</v>
      </c>
      <c r="C2077">
        <v>4</v>
      </c>
      <c r="D2077" t="s">
        <v>2612</v>
      </c>
      <c r="E2077" s="3">
        <v>25.5</v>
      </c>
      <c r="F2077">
        <v>300</v>
      </c>
      <c r="G2077" s="2" t="s">
        <v>2613</v>
      </c>
      <c r="H2077" s="2" t="s">
        <v>2613</v>
      </c>
      <c r="I2077" s="2" t="s">
        <v>2613</v>
      </c>
      <c r="J2077" s="81">
        <f t="shared" si="89"/>
        <v>20.400000000000002</v>
      </c>
      <c r="K2077" s="81">
        <f t="shared" si="84"/>
        <v>19.125</v>
      </c>
      <c r="L2077" s="94">
        <f t="shared" si="85"/>
        <v>4.08</v>
      </c>
      <c r="M2077" s="89">
        <f t="shared" si="86"/>
        <v>7.1400000000000006</v>
      </c>
      <c r="N2077" s="86">
        <f t="shared" si="87"/>
        <v>17.34</v>
      </c>
      <c r="O2077" s="86">
        <f t="shared" si="88"/>
        <v>7.9050000000000002</v>
      </c>
    </row>
    <row r="2078" spans="1:15" x14ac:dyDescent="0.25">
      <c r="A2078">
        <v>304</v>
      </c>
      <c r="B2078">
        <v>304161</v>
      </c>
      <c r="C2078">
        <v>3</v>
      </c>
      <c r="D2078" t="s">
        <v>2614</v>
      </c>
      <c r="E2078" s="3">
        <v>25.5</v>
      </c>
      <c r="F2078">
        <v>300</v>
      </c>
      <c r="G2078" s="2" t="s">
        <v>2615</v>
      </c>
      <c r="H2078" s="2" t="s">
        <v>2615</v>
      </c>
      <c r="I2078" s="2" t="s">
        <v>2615</v>
      </c>
      <c r="J2078" s="81">
        <f t="shared" si="89"/>
        <v>20.400000000000002</v>
      </c>
      <c r="K2078" s="81">
        <f t="shared" si="84"/>
        <v>19.125</v>
      </c>
      <c r="L2078" s="94">
        <f t="shared" si="85"/>
        <v>4.08</v>
      </c>
      <c r="M2078" s="89">
        <f t="shared" si="86"/>
        <v>7.1400000000000006</v>
      </c>
      <c r="N2078" s="86">
        <f t="shared" si="87"/>
        <v>17.34</v>
      </c>
      <c r="O2078" s="86">
        <f t="shared" si="88"/>
        <v>7.9050000000000002</v>
      </c>
    </row>
    <row r="2079" spans="1:15" x14ac:dyDescent="0.25">
      <c r="A2079">
        <v>304</v>
      </c>
      <c r="B2079">
        <v>304171</v>
      </c>
      <c r="C2079">
        <v>2</v>
      </c>
      <c r="D2079" t="s">
        <v>2616</v>
      </c>
      <c r="E2079" s="3">
        <v>22</v>
      </c>
      <c r="F2079">
        <v>300</v>
      </c>
      <c r="G2079" s="2" t="s">
        <v>2617</v>
      </c>
      <c r="H2079" s="2" t="s">
        <v>2617</v>
      </c>
      <c r="I2079" s="2" t="s">
        <v>2617</v>
      </c>
      <c r="J2079" s="81">
        <f t="shared" si="89"/>
        <v>17.600000000000001</v>
      </c>
      <c r="K2079" s="81">
        <f t="shared" si="84"/>
        <v>16.5</v>
      </c>
      <c r="L2079" s="94">
        <f t="shared" si="85"/>
        <v>3.52</v>
      </c>
      <c r="M2079" s="89">
        <f t="shared" si="86"/>
        <v>6.16</v>
      </c>
      <c r="N2079" s="86">
        <f t="shared" si="87"/>
        <v>14.96</v>
      </c>
      <c r="O2079" s="86">
        <f t="shared" si="88"/>
        <v>6.82</v>
      </c>
    </row>
    <row r="2080" spans="1:15" x14ac:dyDescent="0.25">
      <c r="A2080">
        <v>304</v>
      </c>
      <c r="B2080">
        <v>304190</v>
      </c>
      <c r="C2080">
        <v>2</v>
      </c>
      <c r="D2080" t="s">
        <v>2618</v>
      </c>
      <c r="E2080" s="3">
        <v>27.5</v>
      </c>
      <c r="F2080">
        <v>300</v>
      </c>
      <c r="G2080" s="2" t="s">
        <v>2619</v>
      </c>
      <c r="H2080" s="2" t="s">
        <v>2619</v>
      </c>
      <c r="I2080" s="2" t="s">
        <v>2619</v>
      </c>
      <c r="J2080" s="81">
        <f t="shared" si="89"/>
        <v>22</v>
      </c>
      <c r="K2080" s="81">
        <f t="shared" si="84"/>
        <v>20.625</v>
      </c>
      <c r="L2080" s="94">
        <f t="shared" si="85"/>
        <v>4.4000000000000004</v>
      </c>
      <c r="M2080" s="89">
        <f t="shared" si="86"/>
        <v>7.7000000000000011</v>
      </c>
      <c r="N2080" s="86">
        <f t="shared" si="87"/>
        <v>18.700000000000003</v>
      </c>
      <c r="O2080" s="86">
        <f t="shared" si="88"/>
        <v>8.5250000000000004</v>
      </c>
    </row>
    <row r="2081" spans="1:15" x14ac:dyDescent="0.25">
      <c r="A2081">
        <v>304</v>
      </c>
      <c r="B2081">
        <v>304195</v>
      </c>
      <c r="C2081">
        <v>1</v>
      </c>
      <c r="D2081" t="s">
        <v>2620</v>
      </c>
      <c r="E2081" s="3">
        <v>37.5</v>
      </c>
      <c r="F2081">
        <v>300</v>
      </c>
      <c r="G2081" s="2" t="s">
        <v>2621</v>
      </c>
      <c r="H2081" s="2" t="s">
        <v>2621</v>
      </c>
      <c r="I2081" s="2" t="s">
        <v>2621</v>
      </c>
      <c r="J2081" s="81">
        <f t="shared" si="89"/>
        <v>30</v>
      </c>
      <c r="K2081" s="81">
        <f t="shared" si="84"/>
        <v>28.125</v>
      </c>
      <c r="L2081" s="94">
        <f t="shared" si="85"/>
        <v>6</v>
      </c>
      <c r="M2081" s="89">
        <f t="shared" si="86"/>
        <v>10.500000000000002</v>
      </c>
      <c r="N2081" s="86">
        <f t="shared" si="87"/>
        <v>25.500000000000004</v>
      </c>
      <c r="O2081" s="86">
        <f t="shared" si="88"/>
        <v>11.625</v>
      </c>
    </row>
    <row r="2082" spans="1:15" x14ac:dyDescent="0.25">
      <c r="A2082">
        <v>304</v>
      </c>
      <c r="B2082">
        <v>304198</v>
      </c>
      <c r="C2082">
        <v>5</v>
      </c>
      <c r="D2082" t="s">
        <v>2622</v>
      </c>
      <c r="E2082" s="3">
        <v>4.5</v>
      </c>
      <c r="F2082">
        <v>300</v>
      </c>
      <c r="G2082" s="2" t="s">
        <v>2623</v>
      </c>
      <c r="H2082" s="2" t="s">
        <v>2623</v>
      </c>
      <c r="I2082" s="2" t="s">
        <v>2623</v>
      </c>
      <c r="J2082" s="81">
        <f t="shared" si="89"/>
        <v>3.6</v>
      </c>
      <c r="K2082" s="81">
        <f t="shared" si="84"/>
        <v>3.375</v>
      </c>
      <c r="L2082" s="94">
        <f t="shared" si="85"/>
        <v>0.72</v>
      </c>
      <c r="M2082" s="89">
        <f t="shared" si="86"/>
        <v>1.2600000000000002</v>
      </c>
      <c r="N2082" s="86">
        <f t="shared" si="87"/>
        <v>3.06</v>
      </c>
      <c r="O2082" s="86">
        <f t="shared" si="88"/>
        <v>1.395</v>
      </c>
    </row>
    <row r="2083" spans="1:15" x14ac:dyDescent="0.25">
      <c r="A2083">
        <v>304</v>
      </c>
      <c r="B2083">
        <v>304200</v>
      </c>
      <c r="C2083">
        <v>9</v>
      </c>
      <c r="D2083" t="s">
        <v>2624</v>
      </c>
      <c r="E2083" s="3">
        <v>33</v>
      </c>
      <c r="F2083">
        <v>300</v>
      </c>
      <c r="G2083" s="2" t="s">
        <v>2625</v>
      </c>
      <c r="H2083" s="2" t="s">
        <v>2625</v>
      </c>
      <c r="I2083" s="2" t="s">
        <v>2625</v>
      </c>
      <c r="J2083" s="81">
        <f t="shared" si="89"/>
        <v>26.400000000000002</v>
      </c>
      <c r="K2083" s="81">
        <f t="shared" si="84"/>
        <v>24.75</v>
      </c>
      <c r="L2083" s="94">
        <f t="shared" si="85"/>
        <v>5.28</v>
      </c>
      <c r="M2083" s="89">
        <f t="shared" si="86"/>
        <v>9.24</v>
      </c>
      <c r="N2083" s="86">
        <f t="shared" si="87"/>
        <v>22.44</v>
      </c>
      <c r="O2083" s="86">
        <f t="shared" si="88"/>
        <v>10.23</v>
      </c>
    </row>
    <row r="2084" spans="1:15" x14ac:dyDescent="0.25">
      <c r="A2084">
        <v>304</v>
      </c>
      <c r="B2084">
        <v>304210</v>
      </c>
      <c r="C2084">
        <v>8</v>
      </c>
      <c r="D2084" t="s">
        <v>2626</v>
      </c>
      <c r="E2084" s="3">
        <v>27.5</v>
      </c>
      <c r="F2084">
        <v>300</v>
      </c>
      <c r="G2084" s="2" t="s">
        <v>2627</v>
      </c>
      <c r="H2084" s="2" t="s">
        <v>2627</v>
      </c>
      <c r="I2084" s="2" t="s">
        <v>2627</v>
      </c>
      <c r="J2084" s="81">
        <f t="shared" si="89"/>
        <v>22</v>
      </c>
      <c r="K2084" s="81">
        <f t="shared" si="84"/>
        <v>20.625</v>
      </c>
      <c r="L2084" s="94">
        <f t="shared" si="85"/>
        <v>4.4000000000000004</v>
      </c>
      <c r="M2084" s="89">
        <f t="shared" si="86"/>
        <v>7.7000000000000011</v>
      </c>
      <c r="N2084" s="86">
        <f t="shared" si="87"/>
        <v>18.700000000000003</v>
      </c>
      <c r="O2084" s="86">
        <f t="shared" si="88"/>
        <v>8.5250000000000004</v>
      </c>
    </row>
    <row r="2085" spans="1:15" x14ac:dyDescent="0.25">
      <c r="A2085">
        <v>304</v>
      </c>
      <c r="B2085">
        <v>304225</v>
      </c>
      <c r="C2085">
        <v>6</v>
      </c>
      <c r="D2085" t="s">
        <v>2628</v>
      </c>
      <c r="E2085" s="3">
        <v>37.5</v>
      </c>
      <c r="F2085">
        <v>300</v>
      </c>
      <c r="G2085" s="2" t="s">
        <v>2629</v>
      </c>
      <c r="H2085" s="2" t="s">
        <v>2629</v>
      </c>
      <c r="I2085" s="2" t="s">
        <v>2629</v>
      </c>
      <c r="J2085" s="81">
        <f t="shared" si="89"/>
        <v>30</v>
      </c>
      <c r="K2085" s="81">
        <f t="shared" si="84"/>
        <v>28.125</v>
      </c>
      <c r="L2085" s="94">
        <f t="shared" si="85"/>
        <v>6</v>
      </c>
      <c r="M2085" s="89">
        <f t="shared" si="86"/>
        <v>10.500000000000002</v>
      </c>
      <c r="N2085" s="86">
        <f t="shared" si="87"/>
        <v>25.500000000000004</v>
      </c>
      <c r="O2085" s="86">
        <f t="shared" si="88"/>
        <v>11.625</v>
      </c>
    </row>
    <row r="2086" spans="1:15" x14ac:dyDescent="0.25">
      <c r="A2086">
        <v>304</v>
      </c>
      <c r="B2086">
        <v>304250</v>
      </c>
      <c r="C2086">
        <v>4</v>
      </c>
      <c r="D2086" t="s">
        <v>2630</v>
      </c>
      <c r="E2086" s="3">
        <v>71.5</v>
      </c>
      <c r="F2086">
        <v>300</v>
      </c>
      <c r="G2086" s="2" t="s">
        <v>2631</v>
      </c>
      <c r="H2086" s="2" t="s">
        <v>2631</v>
      </c>
      <c r="I2086" s="2" t="s">
        <v>2631</v>
      </c>
      <c r="J2086" s="81">
        <f t="shared" si="89"/>
        <v>57.2</v>
      </c>
      <c r="K2086" s="81">
        <f t="shared" si="84"/>
        <v>53.625</v>
      </c>
      <c r="L2086" s="94">
        <f t="shared" si="85"/>
        <v>11.44</v>
      </c>
      <c r="M2086" s="89">
        <f t="shared" si="86"/>
        <v>20.020000000000003</v>
      </c>
      <c r="N2086" s="86">
        <f t="shared" si="87"/>
        <v>48.620000000000005</v>
      </c>
      <c r="O2086" s="86">
        <f t="shared" si="88"/>
        <v>22.164999999999999</v>
      </c>
    </row>
    <row r="2087" spans="1:15" x14ac:dyDescent="0.25">
      <c r="A2087">
        <v>304</v>
      </c>
      <c r="B2087">
        <v>304255</v>
      </c>
      <c r="C2087">
        <v>3</v>
      </c>
      <c r="D2087" t="s">
        <v>2632</v>
      </c>
      <c r="E2087" s="3">
        <v>4.5</v>
      </c>
      <c r="F2087">
        <v>300</v>
      </c>
      <c r="G2087" s="2" t="s">
        <v>2623</v>
      </c>
      <c r="H2087" s="2" t="s">
        <v>2623</v>
      </c>
      <c r="I2087" s="2" t="s">
        <v>2623</v>
      </c>
      <c r="J2087" s="81">
        <f t="shared" si="89"/>
        <v>3.6</v>
      </c>
      <c r="K2087" s="81">
        <f t="shared" si="84"/>
        <v>3.375</v>
      </c>
      <c r="L2087" s="94">
        <f t="shared" si="85"/>
        <v>0.72</v>
      </c>
      <c r="M2087" s="89">
        <f t="shared" si="86"/>
        <v>1.2600000000000002</v>
      </c>
      <c r="N2087" s="86">
        <f t="shared" si="87"/>
        <v>3.06</v>
      </c>
      <c r="O2087" s="86">
        <f t="shared" si="88"/>
        <v>1.395</v>
      </c>
    </row>
    <row r="2088" spans="1:15" x14ac:dyDescent="0.25">
      <c r="A2088">
        <v>304</v>
      </c>
      <c r="B2088">
        <v>304260</v>
      </c>
      <c r="C2088">
        <v>3</v>
      </c>
      <c r="D2088" t="s">
        <v>2633</v>
      </c>
      <c r="E2088" s="3">
        <v>135.5</v>
      </c>
      <c r="F2088">
        <v>300</v>
      </c>
      <c r="G2088" s="2" t="s">
        <v>2634</v>
      </c>
      <c r="H2088" s="2" t="s">
        <v>2634</v>
      </c>
      <c r="I2088" s="2" t="s">
        <v>2634</v>
      </c>
      <c r="J2088" s="81">
        <f t="shared" si="89"/>
        <v>108.4</v>
      </c>
      <c r="K2088" s="81">
        <f t="shared" si="84"/>
        <v>101.625</v>
      </c>
      <c r="L2088" s="94">
        <f t="shared" si="85"/>
        <v>21.68</v>
      </c>
      <c r="M2088" s="89">
        <f t="shared" si="86"/>
        <v>37.940000000000005</v>
      </c>
      <c r="N2088" s="86">
        <f t="shared" si="87"/>
        <v>92.14</v>
      </c>
      <c r="O2088" s="86">
        <f t="shared" si="88"/>
        <v>42.005000000000003</v>
      </c>
    </row>
    <row r="2089" spans="1:15" x14ac:dyDescent="0.25">
      <c r="A2089">
        <v>304</v>
      </c>
      <c r="B2089">
        <v>304265</v>
      </c>
      <c r="C2089">
        <v>2</v>
      </c>
      <c r="D2089" t="s">
        <v>2635</v>
      </c>
      <c r="E2089" s="3">
        <v>37.5</v>
      </c>
      <c r="F2089">
        <v>300</v>
      </c>
      <c r="G2089" s="2" t="s">
        <v>2636</v>
      </c>
      <c r="H2089" s="2" t="s">
        <v>2636</v>
      </c>
      <c r="I2089" s="2" t="s">
        <v>2636</v>
      </c>
      <c r="J2089" s="81">
        <f t="shared" si="89"/>
        <v>30</v>
      </c>
      <c r="K2089" s="81">
        <f t="shared" si="84"/>
        <v>28.125</v>
      </c>
      <c r="L2089" s="94">
        <f t="shared" si="85"/>
        <v>6</v>
      </c>
      <c r="M2089" s="89">
        <f t="shared" si="86"/>
        <v>10.500000000000002</v>
      </c>
      <c r="N2089" s="86">
        <f t="shared" si="87"/>
        <v>25.500000000000004</v>
      </c>
      <c r="O2089" s="86">
        <f t="shared" si="88"/>
        <v>11.625</v>
      </c>
    </row>
    <row r="2090" spans="1:15" x14ac:dyDescent="0.25">
      <c r="A2090">
        <v>304</v>
      </c>
      <c r="B2090">
        <v>304275</v>
      </c>
      <c r="C2090">
        <v>1</v>
      </c>
      <c r="D2090" t="s">
        <v>2637</v>
      </c>
      <c r="E2090" s="3">
        <v>27.5</v>
      </c>
      <c r="F2090">
        <v>300</v>
      </c>
      <c r="G2090" s="2" t="s">
        <v>2627</v>
      </c>
      <c r="H2090" s="2" t="s">
        <v>2627</v>
      </c>
      <c r="I2090" s="2" t="s">
        <v>2627</v>
      </c>
      <c r="J2090" s="81">
        <f t="shared" si="89"/>
        <v>22</v>
      </c>
      <c r="K2090" s="81">
        <f t="shared" si="84"/>
        <v>20.625</v>
      </c>
      <c r="L2090" s="94">
        <f t="shared" si="85"/>
        <v>4.4000000000000004</v>
      </c>
      <c r="M2090" s="89">
        <f t="shared" si="86"/>
        <v>7.7000000000000011</v>
      </c>
      <c r="N2090" s="86">
        <f t="shared" si="87"/>
        <v>18.700000000000003</v>
      </c>
      <c r="O2090" s="86">
        <f t="shared" si="88"/>
        <v>8.5250000000000004</v>
      </c>
    </row>
    <row r="2091" spans="1:15" x14ac:dyDescent="0.25">
      <c r="A2091">
        <v>304</v>
      </c>
      <c r="B2091">
        <v>304280</v>
      </c>
      <c r="C2091">
        <v>1</v>
      </c>
      <c r="D2091" t="s">
        <v>2638</v>
      </c>
      <c r="E2091" s="3">
        <v>27.5</v>
      </c>
      <c r="F2091">
        <v>300</v>
      </c>
      <c r="G2091" s="2" t="s">
        <v>2627</v>
      </c>
      <c r="H2091" s="2" t="s">
        <v>2627</v>
      </c>
      <c r="I2091" s="2" t="s">
        <v>2627</v>
      </c>
      <c r="J2091" s="81">
        <f t="shared" si="89"/>
        <v>22</v>
      </c>
      <c r="K2091" s="81">
        <f t="shared" si="84"/>
        <v>20.625</v>
      </c>
      <c r="L2091" s="94">
        <f t="shared" si="85"/>
        <v>4.4000000000000004</v>
      </c>
      <c r="M2091" s="89">
        <f t="shared" si="86"/>
        <v>7.7000000000000011</v>
      </c>
      <c r="N2091" s="86">
        <f t="shared" si="87"/>
        <v>18.700000000000003</v>
      </c>
      <c r="O2091" s="86">
        <f t="shared" si="88"/>
        <v>8.5250000000000004</v>
      </c>
    </row>
    <row r="2092" spans="1:15" x14ac:dyDescent="0.25">
      <c r="A2092">
        <v>304</v>
      </c>
      <c r="B2092">
        <v>304290</v>
      </c>
      <c r="C2092">
        <v>0</v>
      </c>
      <c r="D2092" t="s">
        <v>2639</v>
      </c>
      <c r="E2092" s="3">
        <v>82.5</v>
      </c>
      <c r="F2092">
        <v>300</v>
      </c>
      <c r="G2092" s="2" t="s">
        <v>2640</v>
      </c>
      <c r="H2092" s="2" t="s">
        <v>2640</v>
      </c>
      <c r="I2092" s="2" t="s">
        <v>2640</v>
      </c>
      <c r="J2092" s="81">
        <f t="shared" si="89"/>
        <v>66</v>
      </c>
      <c r="K2092" s="81">
        <f t="shared" si="84"/>
        <v>61.875</v>
      </c>
      <c r="L2092" s="94">
        <f t="shared" si="85"/>
        <v>13.200000000000001</v>
      </c>
      <c r="M2092" s="89">
        <f t="shared" si="86"/>
        <v>23.1</v>
      </c>
      <c r="N2092" s="86">
        <f t="shared" si="87"/>
        <v>56.1</v>
      </c>
      <c r="O2092" s="86">
        <f t="shared" si="88"/>
        <v>25.574999999999999</v>
      </c>
    </row>
    <row r="2093" spans="1:15" x14ac:dyDescent="0.25">
      <c r="A2093">
        <v>304</v>
      </c>
      <c r="B2093">
        <v>304323</v>
      </c>
      <c r="C2093">
        <v>9</v>
      </c>
      <c r="D2093" t="s">
        <v>2641</v>
      </c>
      <c r="E2093" s="3">
        <v>37.5</v>
      </c>
      <c r="F2093">
        <v>300</v>
      </c>
      <c r="G2093" s="2" t="s">
        <v>2642</v>
      </c>
      <c r="H2093" s="2" t="s">
        <v>2642</v>
      </c>
      <c r="I2093" s="2" t="s">
        <v>2642</v>
      </c>
      <c r="J2093" s="81">
        <f t="shared" si="89"/>
        <v>30</v>
      </c>
      <c r="K2093" s="81">
        <f t="shared" si="84"/>
        <v>28.125</v>
      </c>
      <c r="L2093" s="94">
        <f t="shared" si="85"/>
        <v>6</v>
      </c>
      <c r="M2093" s="89">
        <f t="shared" si="86"/>
        <v>10.500000000000002</v>
      </c>
      <c r="N2093" s="86">
        <f t="shared" si="87"/>
        <v>25.500000000000004</v>
      </c>
      <c r="O2093" s="86">
        <f t="shared" si="88"/>
        <v>11.625</v>
      </c>
    </row>
    <row r="2094" spans="1:15" x14ac:dyDescent="0.25">
      <c r="A2094">
        <v>304</v>
      </c>
      <c r="B2094">
        <v>304325</v>
      </c>
      <c r="C2094">
        <v>4</v>
      </c>
      <c r="D2094" t="s">
        <v>2643</v>
      </c>
      <c r="E2094" s="3">
        <v>22</v>
      </c>
      <c r="F2094">
        <v>300</v>
      </c>
      <c r="G2094" s="2" t="s">
        <v>2644</v>
      </c>
      <c r="H2094" s="2" t="s">
        <v>2644</v>
      </c>
      <c r="I2094" s="2" t="s">
        <v>2644</v>
      </c>
      <c r="J2094" s="81">
        <f t="shared" si="89"/>
        <v>17.600000000000001</v>
      </c>
      <c r="K2094" s="81">
        <f t="shared" si="84"/>
        <v>16.5</v>
      </c>
      <c r="L2094" s="94">
        <f t="shared" si="85"/>
        <v>3.52</v>
      </c>
      <c r="M2094" s="89">
        <f t="shared" si="86"/>
        <v>6.16</v>
      </c>
      <c r="N2094" s="86">
        <f t="shared" si="87"/>
        <v>14.96</v>
      </c>
      <c r="O2094" s="86">
        <f t="shared" si="88"/>
        <v>6.82</v>
      </c>
    </row>
    <row r="2095" spans="1:15" x14ac:dyDescent="0.25">
      <c r="A2095">
        <v>304</v>
      </c>
      <c r="B2095">
        <v>304330</v>
      </c>
      <c r="C2095">
        <v>4</v>
      </c>
      <c r="D2095" t="s">
        <v>2645</v>
      </c>
      <c r="E2095" s="3">
        <v>49.5</v>
      </c>
      <c r="F2095">
        <v>300</v>
      </c>
      <c r="G2095" s="2" t="s">
        <v>2646</v>
      </c>
      <c r="H2095" s="2" t="s">
        <v>2646</v>
      </c>
      <c r="I2095" s="2" t="s">
        <v>2646</v>
      </c>
      <c r="J2095" s="81">
        <f t="shared" si="89"/>
        <v>39.6</v>
      </c>
      <c r="K2095" s="81">
        <f t="shared" si="84"/>
        <v>37.125</v>
      </c>
      <c r="L2095" s="94">
        <f t="shared" si="85"/>
        <v>7.92</v>
      </c>
      <c r="M2095" s="89">
        <f t="shared" si="86"/>
        <v>13.860000000000001</v>
      </c>
      <c r="N2095" s="86">
        <f t="shared" si="87"/>
        <v>33.660000000000004</v>
      </c>
      <c r="O2095" s="86">
        <f t="shared" si="88"/>
        <v>15.345000000000001</v>
      </c>
    </row>
    <row r="2096" spans="1:15" x14ac:dyDescent="0.25">
      <c r="A2096">
        <v>304</v>
      </c>
      <c r="B2096">
        <v>304350</v>
      </c>
      <c r="C2096">
        <v>2</v>
      </c>
      <c r="D2096" t="s">
        <v>2647</v>
      </c>
      <c r="E2096" s="3">
        <v>22</v>
      </c>
      <c r="F2096">
        <v>300</v>
      </c>
      <c r="G2096" s="2" t="s">
        <v>2648</v>
      </c>
      <c r="H2096" s="2" t="s">
        <v>2648</v>
      </c>
      <c r="I2096" s="2" t="s">
        <v>2648</v>
      </c>
      <c r="J2096" s="81">
        <f t="shared" si="89"/>
        <v>17.600000000000001</v>
      </c>
      <c r="K2096" s="81">
        <f t="shared" si="84"/>
        <v>16.5</v>
      </c>
      <c r="L2096" s="94">
        <f t="shared" si="85"/>
        <v>3.52</v>
      </c>
      <c r="M2096" s="89">
        <f t="shared" si="86"/>
        <v>6.16</v>
      </c>
      <c r="N2096" s="86">
        <f t="shared" si="87"/>
        <v>14.96</v>
      </c>
      <c r="O2096" s="86">
        <f t="shared" si="88"/>
        <v>6.82</v>
      </c>
    </row>
    <row r="2097" spans="1:15" x14ac:dyDescent="0.25">
      <c r="A2097">
        <v>304</v>
      </c>
      <c r="B2097">
        <v>304360</v>
      </c>
      <c r="C2097">
        <v>1</v>
      </c>
      <c r="D2097" t="s">
        <v>2649</v>
      </c>
      <c r="E2097" s="3">
        <v>26.5</v>
      </c>
      <c r="F2097">
        <v>300</v>
      </c>
      <c r="G2097" s="2" t="s">
        <v>2650</v>
      </c>
      <c r="H2097" s="2" t="s">
        <v>2650</v>
      </c>
      <c r="I2097" s="2" t="s">
        <v>2650</v>
      </c>
      <c r="J2097" s="81">
        <f t="shared" si="89"/>
        <v>21.200000000000003</v>
      </c>
      <c r="K2097" s="81">
        <f t="shared" si="84"/>
        <v>19.875</v>
      </c>
      <c r="L2097" s="94">
        <f t="shared" si="85"/>
        <v>4.24</v>
      </c>
      <c r="M2097" s="89">
        <f t="shared" si="86"/>
        <v>7.4200000000000008</v>
      </c>
      <c r="N2097" s="86">
        <f t="shared" si="87"/>
        <v>18.02</v>
      </c>
      <c r="O2097" s="86">
        <f t="shared" si="88"/>
        <v>8.2149999999999999</v>
      </c>
    </row>
    <row r="2098" spans="1:15" x14ac:dyDescent="0.25">
      <c r="A2098">
        <v>304</v>
      </c>
      <c r="B2098">
        <v>304375</v>
      </c>
      <c r="C2098">
        <v>9</v>
      </c>
      <c r="D2098" t="s">
        <v>2651</v>
      </c>
      <c r="E2098" s="3">
        <v>33</v>
      </c>
      <c r="F2098">
        <v>300</v>
      </c>
      <c r="G2098" s="2" t="s">
        <v>2652</v>
      </c>
      <c r="H2098" s="2" t="s">
        <v>2652</v>
      </c>
      <c r="I2098" s="2" t="s">
        <v>2652</v>
      </c>
      <c r="J2098" s="81">
        <f t="shared" si="89"/>
        <v>26.400000000000002</v>
      </c>
      <c r="K2098" s="81">
        <f t="shared" si="84"/>
        <v>24.75</v>
      </c>
      <c r="L2098" s="94">
        <f t="shared" si="85"/>
        <v>5.28</v>
      </c>
      <c r="M2098" s="89">
        <f t="shared" si="86"/>
        <v>9.24</v>
      </c>
      <c r="N2098" s="86">
        <f t="shared" si="87"/>
        <v>22.44</v>
      </c>
      <c r="O2098" s="86">
        <f t="shared" si="88"/>
        <v>10.23</v>
      </c>
    </row>
    <row r="2099" spans="1:15" x14ac:dyDescent="0.25">
      <c r="A2099">
        <v>304</v>
      </c>
      <c r="B2099">
        <v>304380</v>
      </c>
      <c r="C2099">
        <v>9</v>
      </c>
      <c r="D2099" t="s">
        <v>2653</v>
      </c>
      <c r="E2099" s="3">
        <v>21</v>
      </c>
      <c r="F2099">
        <v>300</v>
      </c>
      <c r="G2099" s="2" t="s">
        <v>2609</v>
      </c>
      <c r="H2099" s="2" t="s">
        <v>2609</v>
      </c>
      <c r="I2099" s="2" t="s">
        <v>2609</v>
      </c>
      <c r="J2099" s="81">
        <f t="shared" si="89"/>
        <v>16.8</v>
      </c>
      <c r="K2099" s="81">
        <f t="shared" si="84"/>
        <v>15.75</v>
      </c>
      <c r="L2099" s="94">
        <f t="shared" si="85"/>
        <v>3.36</v>
      </c>
      <c r="M2099" s="89">
        <f t="shared" si="86"/>
        <v>5.8800000000000008</v>
      </c>
      <c r="N2099" s="86">
        <f t="shared" si="87"/>
        <v>14.280000000000001</v>
      </c>
      <c r="O2099" s="86">
        <f t="shared" si="88"/>
        <v>6.51</v>
      </c>
    </row>
    <row r="2100" spans="1:15" x14ac:dyDescent="0.25">
      <c r="A2100">
        <v>304</v>
      </c>
      <c r="B2100">
        <v>304400</v>
      </c>
      <c r="C2100">
        <v>5</v>
      </c>
      <c r="D2100" t="s">
        <v>2654</v>
      </c>
      <c r="E2100" s="3">
        <v>13.5</v>
      </c>
      <c r="F2100">
        <v>300</v>
      </c>
      <c r="G2100" s="2" t="s">
        <v>2655</v>
      </c>
      <c r="H2100" s="2" t="s">
        <v>2655</v>
      </c>
      <c r="I2100" s="2" t="s">
        <v>2655</v>
      </c>
      <c r="J2100" s="81">
        <f t="shared" si="89"/>
        <v>10.8</v>
      </c>
      <c r="K2100" s="81">
        <f t="shared" si="84"/>
        <v>10.125</v>
      </c>
      <c r="L2100" s="94">
        <f t="shared" si="85"/>
        <v>2.16</v>
      </c>
      <c r="M2100" s="89">
        <f t="shared" si="86"/>
        <v>3.7800000000000002</v>
      </c>
      <c r="N2100" s="86">
        <f t="shared" si="87"/>
        <v>9.1800000000000015</v>
      </c>
      <c r="O2100" s="86">
        <f t="shared" si="88"/>
        <v>4.1849999999999996</v>
      </c>
    </row>
    <row r="2101" spans="1:15" x14ac:dyDescent="0.25">
      <c r="A2101">
        <v>304</v>
      </c>
      <c r="B2101">
        <v>304410</v>
      </c>
      <c r="C2101">
        <v>4</v>
      </c>
      <c r="D2101" t="s">
        <v>2656</v>
      </c>
      <c r="E2101" s="3">
        <v>27.5</v>
      </c>
      <c r="F2101">
        <v>300</v>
      </c>
      <c r="G2101" s="2" t="s">
        <v>2627</v>
      </c>
      <c r="H2101" s="2" t="s">
        <v>2627</v>
      </c>
      <c r="I2101" s="2" t="s">
        <v>2627</v>
      </c>
      <c r="J2101" s="81">
        <f t="shared" si="89"/>
        <v>22</v>
      </c>
      <c r="K2101" s="81">
        <f t="shared" si="84"/>
        <v>20.625</v>
      </c>
      <c r="L2101" s="94">
        <f t="shared" si="85"/>
        <v>4.4000000000000004</v>
      </c>
      <c r="M2101" s="89">
        <f t="shared" si="86"/>
        <v>7.7000000000000011</v>
      </c>
      <c r="N2101" s="86">
        <f t="shared" si="87"/>
        <v>18.700000000000003</v>
      </c>
      <c r="O2101" s="86">
        <f t="shared" si="88"/>
        <v>8.5250000000000004</v>
      </c>
    </row>
    <row r="2102" spans="1:15" x14ac:dyDescent="0.25">
      <c r="A2102">
        <v>304</v>
      </c>
      <c r="B2102">
        <v>304415</v>
      </c>
      <c r="C2102">
        <v>3</v>
      </c>
      <c r="D2102" t="s">
        <v>2657</v>
      </c>
      <c r="E2102" s="3">
        <v>82.5</v>
      </c>
      <c r="F2102">
        <v>300</v>
      </c>
      <c r="G2102" s="2" t="s">
        <v>2640</v>
      </c>
      <c r="H2102" s="2" t="s">
        <v>2640</v>
      </c>
      <c r="I2102" s="2" t="s">
        <v>2640</v>
      </c>
      <c r="J2102" s="81">
        <f t="shared" si="89"/>
        <v>66</v>
      </c>
      <c r="K2102" s="81">
        <f t="shared" si="84"/>
        <v>61.875</v>
      </c>
      <c r="L2102" s="94">
        <f t="shared" si="85"/>
        <v>13.200000000000001</v>
      </c>
      <c r="M2102" s="89">
        <f t="shared" si="86"/>
        <v>23.1</v>
      </c>
      <c r="N2102" s="86">
        <f t="shared" si="87"/>
        <v>56.1</v>
      </c>
      <c r="O2102" s="86">
        <f t="shared" si="88"/>
        <v>25.574999999999999</v>
      </c>
    </row>
    <row r="2103" spans="1:15" x14ac:dyDescent="0.25">
      <c r="A2103">
        <v>304</v>
      </c>
      <c r="B2103">
        <v>304425</v>
      </c>
      <c r="C2103">
        <v>2</v>
      </c>
      <c r="D2103" t="s">
        <v>2658</v>
      </c>
      <c r="E2103" s="3">
        <v>37.5</v>
      </c>
      <c r="F2103">
        <v>300</v>
      </c>
      <c r="G2103" s="2" t="s">
        <v>2659</v>
      </c>
      <c r="H2103" s="2" t="s">
        <v>2659</v>
      </c>
      <c r="I2103" s="2" t="s">
        <v>2659</v>
      </c>
      <c r="J2103" s="81">
        <f t="shared" si="89"/>
        <v>30</v>
      </c>
      <c r="K2103" s="81">
        <f t="shared" si="84"/>
        <v>28.125</v>
      </c>
      <c r="L2103" s="94">
        <f t="shared" si="85"/>
        <v>6</v>
      </c>
      <c r="M2103" s="89">
        <f t="shared" si="86"/>
        <v>10.500000000000002</v>
      </c>
      <c r="N2103" s="86">
        <f t="shared" si="87"/>
        <v>25.500000000000004</v>
      </c>
      <c r="O2103" s="86">
        <f t="shared" si="88"/>
        <v>11.625</v>
      </c>
    </row>
    <row r="2104" spans="1:15" x14ac:dyDescent="0.25">
      <c r="A2104">
        <v>304</v>
      </c>
      <c r="B2104">
        <v>304450</v>
      </c>
      <c r="C2104">
        <v>0</v>
      </c>
      <c r="D2104" t="s">
        <v>2660</v>
      </c>
      <c r="E2104" s="3">
        <v>27.5</v>
      </c>
      <c r="F2104">
        <v>300</v>
      </c>
      <c r="G2104" s="2" t="s">
        <v>2661</v>
      </c>
      <c r="H2104" s="2" t="s">
        <v>2661</v>
      </c>
      <c r="I2104" s="2" t="s">
        <v>2661</v>
      </c>
      <c r="J2104" s="81">
        <f t="shared" si="89"/>
        <v>22</v>
      </c>
      <c r="K2104" s="81">
        <f t="shared" si="84"/>
        <v>20.625</v>
      </c>
      <c r="L2104" s="94">
        <f t="shared" si="85"/>
        <v>4.4000000000000004</v>
      </c>
      <c r="M2104" s="89">
        <f t="shared" si="86"/>
        <v>7.7000000000000011</v>
      </c>
      <c r="N2104" s="86">
        <f t="shared" si="87"/>
        <v>18.700000000000003</v>
      </c>
      <c r="O2104" s="86">
        <f t="shared" si="88"/>
        <v>8.5250000000000004</v>
      </c>
    </row>
    <row r="2105" spans="1:15" x14ac:dyDescent="0.25">
      <c r="A2105">
        <v>304</v>
      </c>
      <c r="B2105">
        <v>304490</v>
      </c>
      <c r="C2105">
        <v>6</v>
      </c>
      <c r="D2105" t="s">
        <v>2662</v>
      </c>
      <c r="E2105" s="3">
        <v>23.5</v>
      </c>
      <c r="F2105">
        <v>300</v>
      </c>
      <c r="G2105" s="2" t="s">
        <v>2663</v>
      </c>
      <c r="H2105" s="2" t="s">
        <v>2663</v>
      </c>
      <c r="I2105" s="2" t="s">
        <v>2663</v>
      </c>
      <c r="J2105" s="81">
        <f t="shared" si="89"/>
        <v>18.8</v>
      </c>
      <c r="K2105" s="81">
        <f t="shared" si="84"/>
        <v>17.625</v>
      </c>
      <c r="L2105" s="94">
        <f t="shared" si="85"/>
        <v>3.7600000000000002</v>
      </c>
      <c r="M2105" s="89">
        <f t="shared" si="86"/>
        <v>6.580000000000001</v>
      </c>
      <c r="N2105" s="86">
        <f t="shared" si="87"/>
        <v>15.98</v>
      </c>
      <c r="O2105" s="86">
        <f t="shared" si="88"/>
        <v>7.2850000000000001</v>
      </c>
    </row>
    <row r="2106" spans="1:15" x14ac:dyDescent="0.25">
      <c r="A2106">
        <v>304</v>
      </c>
      <c r="B2106">
        <v>304500</v>
      </c>
      <c r="C2106">
        <v>2</v>
      </c>
      <c r="D2106" t="s">
        <v>2664</v>
      </c>
      <c r="E2106" s="3">
        <v>13.5</v>
      </c>
      <c r="F2106">
        <v>300</v>
      </c>
      <c r="G2106" s="2" t="s">
        <v>2665</v>
      </c>
      <c r="H2106" s="2" t="s">
        <v>2665</v>
      </c>
      <c r="I2106" s="2" t="s">
        <v>2665</v>
      </c>
      <c r="J2106" s="81">
        <f t="shared" si="89"/>
        <v>10.8</v>
      </c>
      <c r="K2106" s="81">
        <f t="shared" si="84"/>
        <v>10.125</v>
      </c>
      <c r="L2106" s="94">
        <f t="shared" si="85"/>
        <v>2.16</v>
      </c>
      <c r="M2106" s="89">
        <f t="shared" si="86"/>
        <v>3.7800000000000002</v>
      </c>
      <c r="N2106" s="86">
        <f t="shared" si="87"/>
        <v>9.1800000000000015</v>
      </c>
      <c r="O2106" s="86">
        <f t="shared" si="88"/>
        <v>4.1849999999999996</v>
      </c>
    </row>
    <row r="2107" spans="1:15" x14ac:dyDescent="0.25">
      <c r="A2107">
        <v>304</v>
      </c>
      <c r="B2107">
        <v>304501</v>
      </c>
      <c r="C2107">
        <v>0</v>
      </c>
      <c r="D2107" t="s">
        <v>2666</v>
      </c>
      <c r="E2107" s="3">
        <v>21</v>
      </c>
      <c r="F2107">
        <v>300</v>
      </c>
      <c r="G2107" s="2" t="s">
        <v>2661</v>
      </c>
      <c r="H2107" s="2" t="s">
        <v>2661</v>
      </c>
      <c r="I2107" s="2" t="s">
        <v>2661</v>
      </c>
      <c r="J2107" s="81">
        <f t="shared" si="89"/>
        <v>16.8</v>
      </c>
      <c r="K2107" s="81">
        <f t="shared" si="84"/>
        <v>15.75</v>
      </c>
      <c r="L2107" s="94">
        <f t="shared" si="85"/>
        <v>3.36</v>
      </c>
      <c r="M2107" s="89">
        <f t="shared" si="86"/>
        <v>5.8800000000000008</v>
      </c>
      <c r="N2107" s="86">
        <f t="shared" si="87"/>
        <v>14.280000000000001</v>
      </c>
      <c r="O2107" s="86">
        <f t="shared" si="88"/>
        <v>6.51</v>
      </c>
    </row>
    <row r="2108" spans="1:15" x14ac:dyDescent="0.25">
      <c r="A2108">
        <v>304</v>
      </c>
      <c r="B2108">
        <v>304502</v>
      </c>
      <c r="C2108">
        <v>8</v>
      </c>
      <c r="D2108" t="s">
        <v>2667</v>
      </c>
      <c r="E2108" s="3">
        <v>37.5</v>
      </c>
      <c r="F2108">
        <v>300</v>
      </c>
      <c r="G2108" s="2" t="s">
        <v>2668</v>
      </c>
      <c r="H2108" s="2" t="s">
        <v>2668</v>
      </c>
      <c r="I2108" s="2" t="s">
        <v>2668</v>
      </c>
      <c r="J2108" s="81">
        <f t="shared" si="89"/>
        <v>30</v>
      </c>
      <c r="K2108" s="81">
        <f t="shared" si="84"/>
        <v>28.125</v>
      </c>
      <c r="L2108" s="94">
        <f t="shared" si="85"/>
        <v>6</v>
      </c>
      <c r="M2108" s="89">
        <f t="shared" si="86"/>
        <v>10.500000000000002</v>
      </c>
      <c r="N2108" s="86">
        <f t="shared" si="87"/>
        <v>25.500000000000004</v>
      </c>
      <c r="O2108" s="86">
        <f t="shared" si="88"/>
        <v>11.625</v>
      </c>
    </row>
    <row r="2109" spans="1:15" x14ac:dyDescent="0.25">
      <c r="A2109">
        <v>304</v>
      </c>
      <c r="B2109">
        <v>304503</v>
      </c>
      <c r="C2109">
        <v>6</v>
      </c>
      <c r="D2109" t="s">
        <v>2669</v>
      </c>
      <c r="E2109" s="3">
        <v>82.5</v>
      </c>
      <c r="F2109">
        <v>300</v>
      </c>
      <c r="G2109" s="2" t="s">
        <v>2640</v>
      </c>
      <c r="H2109" s="2" t="s">
        <v>2640</v>
      </c>
      <c r="I2109" s="2" t="s">
        <v>2640</v>
      </c>
      <c r="J2109" s="81">
        <f t="shared" si="89"/>
        <v>66</v>
      </c>
      <c r="K2109" s="81">
        <f t="shared" si="84"/>
        <v>61.875</v>
      </c>
      <c r="L2109" s="94">
        <f t="shared" si="85"/>
        <v>13.200000000000001</v>
      </c>
      <c r="M2109" s="89">
        <f t="shared" si="86"/>
        <v>23.1</v>
      </c>
      <c r="N2109" s="86">
        <f t="shared" si="87"/>
        <v>56.1</v>
      </c>
      <c r="O2109" s="86">
        <f t="shared" si="88"/>
        <v>25.574999999999999</v>
      </c>
    </row>
    <row r="2110" spans="1:15" x14ac:dyDescent="0.25">
      <c r="A2110">
        <v>304</v>
      </c>
      <c r="B2110">
        <v>304504</v>
      </c>
      <c r="C2110">
        <v>4</v>
      </c>
      <c r="D2110" t="s">
        <v>2670</v>
      </c>
      <c r="E2110" s="3">
        <v>21</v>
      </c>
      <c r="F2110">
        <v>300</v>
      </c>
      <c r="G2110" s="2" t="s">
        <v>2661</v>
      </c>
      <c r="H2110" s="2" t="s">
        <v>2661</v>
      </c>
      <c r="I2110" s="2" t="s">
        <v>2661</v>
      </c>
      <c r="J2110" s="81">
        <f t="shared" si="89"/>
        <v>16.8</v>
      </c>
      <c r="K2110" s="81">
        <f t="shared" si="84"/>
        <v>15.75</v>
      </c>
      <c r="L2110" s="94">
        <f t="shared" si="85"/>
        <v>3.36</v>
      </c>
      <c r="M2110" s="89">
        <f t="shared" si="86"/>
        <v>5.8800000000000008</v>
      </c>
      <c r="N2110" s="86">
        <f t="shared" si="87"/>
        <v>14.280000000000001</v>
      </c>
      <c r="O2110" s="86">
        <f t="shared" si="88"/>
        <v>6.51</v>
      </c>
    </row>
    <row r="2111" spans="1:15" x14ac:dyDescent="0.25">
      <c r="A2111">
        <v>304</v>
      </c>
      <c r="B2111">
        <v>304505</v>
      </c>
      <c r="C2111">
        <v>1</v>
      </c>
      <c r="D2111" t="s">
        <v>2671</v>
      </c>
      <c r="E2111" s="3">
        <v>22</v>
      </c>
      <c r="F2111">
        <v>300</v>
      </c>
      <c r="G2111" s="2" t="s">
        <v>2672</v>
      </c>
      <c r="H2111" s="2" t="s">
        <v>2672</v>
      </c>
      <c r="I2111" s="2" t="s">
        <v>2672</v>
      </c>
      <c r="J2111" s="81">
        <f t="shared" si="89"/>
        <v>17.600000000000001</v>
      </c>
      <c r="K2111" s="81">
        <f t="shared" si="84"/>
        <v>16.5</v>
      </c>
      <c r="L2111" s="94">
        <f t="shared" si="85"/>
        <v>3.52</v>
      </c>
      <c r="M2111" s="89">
        <f t="shared" si="86"/>
        <v>6.16</v>
      </c>
      <c r="N2111" s="86">
        <f t="shared" si="87"/>
        <v>14.96</v>
      </c>
      <c r="O2111" s="86">
        <f t="shared" si="88"/>
        <v>6.82</v>
      </c>
    </row>
    <row r="2112" spans="1:15" x14ac:dyDescent="0.25">
      <c r="A2112">
        <v>304</v>
      </c>
      <c r="B2112">
        <v>304506</v>
      </c>
      <c r="C2112">
        <v>9</v>
      </c>
      <c r="D2112" t="s">
        <v>2673</v>
      </c>
      <c r="E2112" s="3">
        <v>64</v>
      </c>
      <c r="F2112">
        <v>300</v>
      </c>
      <c r="G2112" s="2" t="s">
        <v>2674</v>
      </c>
      <c r="H2112" s="2" t="s">
        <v>2674</v>
      </c>
      <c r="I2112" s="2" t="s">
        <v>2674</v>
      </c>
      <c r="J2112" s="81">
        <f t="shared" si="89"/>
        <v>51.2</v>
      </c>
      <c r="K2112" s="81">
        <f t="shared" si="84"/>
        <v>48</v>
      </c>
      <c r="L2112" s="94">
        <f t="shared" si="85"/>
        <v>10.24</v>
      </c>
      <c r="M2112" s="89">
        <f t="shared" si="86"/>
        <v>17.920000000000002</v>
      </c>
      <c r="N2112" s="86">
        <f t="shared" si="87"/>
        <v>43.52</v>
      </c>
      <c r="O2112" s="86">
        <f t="shared" si="88"/>
        <v>19.84</v>
      </c>
    </row>
    <row r="2113" spans="1:15" x14ac:dyDescent="0.25">
      <c r="A2113">
        <v>304</v>
      </c>
      <c r="B2113">
        <v>304508</v>
      </c>
      <c r="C2113">
        <v>5</v>
      </c>
      <c r="D2113" t="s">
        <v>2675</v>
      </c>
      <c r="E2113" s="3">
        <v>4.5</v>
      </c>
      <c r="F2113">
        <v>300</v>
      </c>
      <c r="G2113" s="2" t="s">
        <v>2623</v>
      </c>
      <c r="H2113" s="2" t="s">
        <v>2623</v>
      </c>
      <c r="I2113" s="2" t="s">
        <v>2623</v>
      </c>
      <c r="J2113" s="81">
        <f t="shared" si="89"/>
        <v>3.6</v>
      </c>
      <c r="K2113" s="81">
        <f t="shared" si="84"/>
        <v>3.375</v>
      </c>
      <c r="L2113" s="94">
        <f t="shared" si="85"/>
        <v>0.72</v>
      </c>
      <c r="M2113" s="89">
        <f t="shared" si="86"/>
        <v>1.2600000000000002</v>
      </c>
      <c r="N2113" s="86">
        <f t="shared" si="87"/>
        <v>3.06</v>
      </c>
      <c r="O2113" s="86">
        <f t="shared" si="88"/>
        <v>1.395</v>
      </c>
    </row>
    <row r="2114" spans="1:15" x14ac:dyDescent="0.25">
      <c r="A2114">
        <v>304</v>
      </c>
      <c r="B2114">
        <v>304509</v>
      </c>
      <c r="C2114">
        <v>3</v>
      </c>
      <c r="D2114" t="s">
        <v>2676</v>
      </c>
      <c r="E2114" s="3">
        <v>37.5</v>
      </c>
      <c r="F2114">
        <v>300</v>
      </c>
      <c r="G2114" s="2" t="s">
        <v>2677</v>
      </c>
      <c r="H2114" s="2" t="s">
        <v>2677</v>
      </c>
      <c r="I2114" s="2" t="s">
        <v>2677</v>
      </c>
      <c r="J2114" s="81">
        <f t="shared" si="89"/>
        <v>30</v>
      </c>
      <c r="K2114" s="81">
        <f t="shared" si="84"/>
        <v>28.125</v>
      </c>
      <c r="L2114" s="94">
        <f t="shared" si="85"/>
        <v>6</v>
      </c>
      <c r="M2114" s="89">
        <f t="shared" si="86"/>
        <v>10.500000000000002</v>
      </c>
      <c r="N2114" s="86">
        <f t="shared" si="87"/>
        <v>25.500000000000004</v>
      </c>
      <c r="O2114" s="86">
        <f t="shared" si="88"/>
        <v>11.625</v>
      </c>
    </row>
    <row r="2115" spans="1:15" x14ac:dyDescent="0.25">
      <c r="A2115">
        <v>304</v>
      </c>
      <c r="B2115">
        <v>304525</v>
      </c>
      <c r="C2115">
        <v>9</v>
      </c>
      <c r="D2115" t="s">
        <v>2678</v>
      </c>
      <c r="E2115" s="3">
        <v>37.5</v>
      </c>
      <c r="F2115">
        <v>300</v>
      </c>
      <c r="G2115" s="2" t="s">
        <v>2679</v>
      </c>
      <c r="H2115" s="2" t="s">
        <v>2679</v>
      </c>
      <c r="I2115" s="2" t="s">
        <v>2679</v>
      </c>
      <c r="J2115" s="81">
        <f t="shared" si="89"/>
        <v>30</v>
      </c>
      <c r="K2115" s="81">
        <f t="shared" si="84"/>
        <v>28.125</v>
      </c>
      <c r="L2115" s="94">
        <f t="shared" si="85"/>
        <v>6</v>
      </c>
      <c r="M2115" s="89">
        <f t="shared" si="86"/>
        <v>10.500000000000002</v>
      </c>
      <c r="N2115" s="86">
        <f t="shared" si="87"/>
        <v>25.500000000000004</v>
      </c>
      <c r="O2115" s="86">
        <f t="shared" si="88"/>
        <v>11.625</v>
      </c>
    </row>
    <row r="2116" spans="1:15" x14ac:dyDescent="0.25">
      <c r="A2116">
        <v>304</v>
      </c>
      <c r="B2116">
        <v>304570</v>
      </c>
      <c r="C2116">
        <v>5</v>
      </c>
      <c r="D2116" t="s">
        <v>2680</v>
      </c>
      <c r="E2116" s="3">
        <v>27.5</v>
      </c>
      <c r="F2116">
        <v>300</v>
      </c>
      <c r="G2116" s="2" t="s">
        <v>2627</v>
      </c>
      <c r="H2116" s="2" t="s">
        <v>2627</v>
      </c>
      <c r="I2116" s="2" t="s">
        <v>2627</v>
      </c>
      <c r="J2116" s="81">
        <f t="shared" si="89"/>
        <v>22</v>
      </c>
      <c r="K2116" s="81">
        <f t="shared" si="84"/>
        <v>20.625</v>
      </c>
      <c r="L2116" s="94">
        <f t="shared" si="85"/>
        <v>4.4000000000000004</v>
      </c>
      <c r="M2116" s="89">
        <f t="shared" si="86"/>
        <v>7.7000000000000011</v>
      </c>
      <c r="N2116" s="86">
        <f t="shared" si="87"/>
        <v>18.700000000000003</v>
      </c>
      <c r="O2116" s="86">
        <f t="shared" si="88"/>
        <v>8.5250000000000004</v>
      </c>
    </row>
    <row r="2117" spans="1:15" x14ac:dyDescent="0.25">
      <c r="A2117">
        <v>304</v>
      </c>
      <c r="B2117">
        <v>304590</v>
      </c>
      <c r="C2117">
        <v>3</v>
      </c>
      <c r="D2117" t="s">
        <v>2681</v>
      </c>
      <c r="E2117" s="3">
        <v>30</v>
      </c>
      <c r="F2117">
        <v>300</v>
      </c>
      <c r="G2117" s="2" t="s">
        <v>2682</v>
      </c>
      <c r="H2117" s="2" t="s">
        <v>2682</v>
      </c>
      <c r="I2117" s="2" t="s">
        <v>2682</v>
      </c>
      <c r="J2117" s="81">
        <f t="shared" si="89"/>
        <v>24</v>
      </c>
      <c r="K2117" s="81">
        <f t="shared" si="84"/>
        <v>22.5</v>
      </c>
      <c r="L2117" s="94">
        <f t="shared" si="85"/>
        <v>4.8</v>
      </c>
      <c r="M2117" s="89">
        <f t="shared" si="86"/>
        <v>8.4</v>
      </c>
      <c r="N2117" s="86">
        <f t="shared" si="87"/>
        <v>20.400000000000002</v>
      </c>
      <c r="O2117" s="86">
        <f t="shared" si="88"/>
        <v>9.3000000000000007</v>
      </c>
    </row>
    <row r="2118" spans="1:15" x14ac:dyDescent="0.25">
      <c r="A2118">
        <v>304</v>
      </c>
      <c r="B2118">
        <v>304600</v>
      </c>
      <c r="C2118">
        <v>0</v>
      </c>
      <c r="D2118" t="s">
        <v>2683</v>
      </c>
      <c r="E2118" s="3">
        <v>37.5</v>
      </c>
      <c r="F2118">
        <v>300</v>
      </c>
      <c r="G2118" s="2" t="s">
        <v>2621</v>
      </c>
      <c r="H2118" s="2" t="s">
        <v>2621</v>
      </c>
      <c r="I2118" s="2" t="s">
        <v>2621</v>
      </c>
      <c r="J2118" s="81">
        <f t="shared" si="89"/>
        <v>30</v>
      </c>
      <c r="K2118" s="81">
        <f t="shared" si="84"/>
        <v>28.125</v>
      </c>
      <c r="L2118" s="94">
        <f t="shared" si="85"/>
        <v>6</v>
      </c>
      <c r="M2118" s="89">
        <f t="shared" si="86"/>
        <v>10.500000000000002</v>
      </c>
      <c r="N2118" s="86">
        <f t="shared" si="87"/>
        <v>25.500000000000004</v>
      </c>
      <c r="O2118" s="86">
        <f t="shared" si="88"/>
        <v>11.625</v>
      </c>
    </row>
    <row r="2119" spans="1:15" x14ac:dyDescent="0.25">
      <c r="A2119">
        <v>304</v>
      </c>
      <c r="B2119">
        <v>304610</v>
      </c>
      <c r="C2119">
        <v>9</v>
      </c>
      <c r="D2119" t="s">
        <v>2684</v>
      </c>
      <c r="E2119" s="3">
        <v>37.5</v>
      </c>
      <c r="F2119">
        <v>300</v>
      </c>
      <c r="G2119" s="2" t="s">
        <v>2621</v>
      </c>
      <c r="H2119" s="2" t="s">
        <v>2621</v>
      </c>
      <c r="I2119" s="2" t="s">
        <v>2621</v>
      </c>
      <c r="J2119" s="81">
        <f t="shared" si="89"/>
        <v>30</v>
      </c>
      <c r="K2119" s="81">
        <f t="shared" si="84"/>
        <v>28.125</v>
      </c>
      <c r="L2119" s="94">
        <f t="shared" si="85"/>
        <v>6</v>
      </c>
      <c r="M2119" s="89">
        <f t="shared" si="86"/>
        <v>10.500000000000002</v>
      </c>
      <c r="N2119" s="86">
        <f t="shared" si="87"/>
        <v>25.500000000000004</v>
      </c>
      <c r="O2119" s="86">
        <f t="shared" si="88"/>
        <v>11.625</v>
      </c>
    </row>
    <row r="2120" spans="1:15" x14ac:dyDescent="0.25">
      <c r="A2120">
        <v>304</v>
      </c>
      <c r="B2120">
        <v>304620</v>
      </c>
      <c r="C2120">
        <v>8</v>
      </c>
      <c r="D2120" t="s">
        <v>2685</v>
      </c>
      <c r="E2120" s="3">
        <v>13.5</v>
      </c>
      <c r="F2120">
        <v>300</v>
      </c>
      <c r="G2120" s="2" t="s">
        <v>2686</v>
      </c>
      <c r="H2120" s="2" t="s">
        <v>2686</v>
      </c>
      <c r="I2120" s="2" t="s">
        <v>2686</v>
      </c>
      <c r="J2120" s="81">
        <f t="shared" si="89"/>
        <v>10.8</v>
      </c>
      <c r="K2120" s="81">
        <f t="shared" si="84"/>
        <v>10.125</v>
      </c>
      <c r="L2120" s="94">
        <f t="shared" si="85"/>
        <v>2.16</v>
      </c>
      <c r="M2120" s="89">
        <f t="shared" si="86"/>
        <v>3.7800000000000002</v>
      </c>
      <c r="N2120" s="86">
        <f t="shared" si="87"/>
        <v>9.1800000000000015</v>
      </c>
      <c r="O2120" s="86">
        <f t="shared" si="88"/>
        <v>4.1849999999999996</v>
      </c>
    </row>
    <row r="2121" spans="1:15" x14ac:dyDescent="0.25">
      <c r="A2121">
        <v>304</v>
      </c>
      <c r="B2121">
        <v>304650</v>
      </c>
      <c r="C2121">
        <v>5</v>
      </c>
      <c r="D2121" t="s">
        <v>2687</v>
      </c>
      <c r="E2121" s="3">
        <v>27.5</v>
      </c>
      <c r="F2121">
        <v>300</v>
      </c>
      <c r="G2121" s="2" t="s">
        <v>2627</v>
      </c>
      <c r="H2121" s="2" t="s">
        <v>2627</v>
      </c>
      <c r="I2121" s="2" t="s">
        <v>2627</v>
      </c>
      <c r="J2121" s="81">
        <f t="shared" si="89"/>
        <v>22</v>
      </c>
      <c r="K2121" s="81">
        <f t="shared" si="84"/>
        <v>20.625</v>
      </c>
      <c r="L2121" s="94">
        <f t="shared" si="85"/>
        <v>4.4000000000000004</v>
      </c>
      <c r="M2121" s="89">
        <f t="shared" si="86"/>
        <v>7.7000000000000011</v>
      </c>
      <c r="N2121" s="86">
        <f t="shared" si="87"/>
        <v>18.700000000000003</v>
      </c>
      <c r="O2121" s="86">
        <f t="shared" si="88"/>
        <v>8.5250000000000004</v>
      </c>
    </row>
    <row r="2122" spans="1:15" x14ac:dyDescent="0.25">
      <c r="A2122">
        <v>304</v>
      </c>
      <c r="B2122">
        <v>304670</v>
      </c>
      <c r="C2122">
        <v>3</v>
      </c>
      <c r="D2122" t="s">
        <v>2688</v>
      </c>
      <c r="E2122" s="3">
        <v>27.5</v>
      </c>
      <c r="F2122">
        <v>300</v>
      </c>
      <c r="G2122" s="2" t="s">
        <v>2627</v>
      </c>
      <c r="H2122" s="2" t="s">
        <v>2627</v>
      </c>
      <c r="I2122" s="2" t="s">
        <v>2627</v>
      </c>
      <c r="J2122" s="81">
        <f t="shared" si="89"/>
        <v>22</v>
      </c>
      <c r="K2122" s="81">
        <f t="shared" si="84"/>
        <v>20.625</v>
      </c>
      <c r="L2122" s="94">
        <f t="shared" si="85"/>
        <v>4.4000000000000004</v>
      </c>
      <c r="M2122" s="89">
        <f t="shared" si="86"/>
        <v>7.7000000000000011</v>
      </c>
      <c r="N2122" s="86">
        <f t="shared" si="87"/>
        <v>18.700000000000003</v>
      </c>
      <c r="O2122" s="86">
        <f t="shared" si="88"/>
        <v>8.5250000000000004</v>
      </c>
    </row>
    <row r="2123" spans="1:15" x14ac:dyDescent="0.25">
      <c r="A2123">
        <v>304</v>
      </c>
      <c r="B2123">
        <v>304675</v>
      </c>
      <c r="C2123">
        <v>2</v>
      </c>
      <c r="D2123" t="s">
        <v>2689</v>
      </c>
      <c r="E2123" s="3">
        <v>21</v>
      </c>
      <c r="F2123">
        <v>300</v>
      </c>
      <c r="G2123" s="2" t="s">
        <v>2661</v>
      </c>
      <c r="H2123" s="2" t="s">
        <v>2661</v>
      </c>
      <c r="I2123" s="2" t="s">
        <v>2661</v>
      </c>
      <c r="J2123" s="81">
        <f t="shared" si="89"/>
        <v>16.8</v>
      </c>
      <c r="K2123" s="81">
        <f t="shared" si="84"/>
        <v>15.75</v>
      </c>
      <c r="L2123" s="94">
        <f t="shared" si="85"/>
        <v>3.36</v>
      </c>
      <c r="M2123" s="89">
        <f t="shared" si="86"/>
        <v>5.8800000000000008</v>
      </c>
      <c r="N2123" s="86">
        <f t="shared" si="87"/>
        <v>14.280000000000001</v>
      </c>
      <c r="O2123" s="86">
        <f t="shared" si="88"/>
        <v>6.51</v>
      </c>
    </row>
    <row r="2124" spans="1:15" x14ac:dyDescent="0.25">
      <c r="A2124">
        <v>304</v>
      </c>
      <c r="B2124">
        <v>304750</v>
      </c>
      <c r="C2124">
        <v>3</v>
      </c>
      <c r="D2124" t="s">
        <v>2690</v>
      </c>
      <c r="E2124" s="3">
        <v>22</v>
      </c>
      <c r="F2124">
        <v>300</v>
      </c>
      <c r="G2124" s="2" t="s">
        <v>2691</v>
      </c>
      <c r="H2124" s="2" t="s">
        <v>2691</v>
      </c>
      <c r="I2124" s="2" t="s">
        <v>2691</v>
      </c>
      <c r="J2124" s="81">
        <f t="shared" si="89"/>
        <v>17.600000000000001</v>
      </c>
      <c r="K2124" s="81">
        <f t="shared" si="84"/>
        <v>16.5</v>
      </c>
      <c r="L2124" s="94">
        <f t="shared" si="85"/>
        <v>3.52</v>
      </c>
      <c r="M2124" s="89">
        <f t="shared" si="86"/>
        <v>6.16</v>
      </c>
      <c r="N2124" s="86">
        <f t="shared" si="87"/>
        <v>14.96</v>
      </c>
      <c r="O2124" s="86">
        <f t="shared" si="88"/>
        <v>6.82</v>
      </c>
    </row>
    <row r="2125" spans="1:15" x14ac:dyDescent="0.25">
      <c r="A2125">
        <v>304</v>
      </c>
      <c r="B2125">
        <v>314700</v>
      </c>
      <c r="C2125">
        <v>6</v>
      </c>
      <c r="D2125" t="s">
        <v>2692</v>
      </c>
      <c r="E2125" s="3">
        <v>27.5</v>
      </c>
      <c r="F2125">
        <v>300</v>
      </c>
      <c r="G2125" s="2" t="s">
        <v>2693</v>
      </c>
      <c r="H2125" s="2" t="s">
        <v>2693</v>
      </c>
      <c r="I2125" s="2" t="s">
        <v>2693</v>
      </c>
      <c r="J2125" s="81">
        <f t="shared" si="89"/>
        <v>22</v>
      </c>
      <c r="K2125" s="81">
        <f t="shared" si="84"/>
        <v>20.625</v>
      </c>
      <c r="L2125" s="94">
        <f t="shared" si="85"/>
        <v>4.4000000000000004</v>
      </c>
      <c r="M2125" s="89">
        <f t="shared" si="86"/>
        <v>7.7000000000000011</v>
      </c>
      <c r="N2125" s="86">
        <f t="shared" si="87"/>
        <v>18.700000000000003</v>
      </c>
      <c r="O2125" s="86">
        <f t="shared" si="88"/>
        <v>8.5250000000000004</v>
      </c>
    </row>
    <row r="2126" spans="1:15" x14ac:dyDescent="0.25">
      <c r="A2126">
        <v>304</v>
      </c>
      <c r="B2126">
        <v>314908</v>
      </c>
      <c r="C2126">
        <v>5</v>
      </c>
      <c r="D2126" t="s">
        <v>2694</v>
      </c>
      <c r="E2126" s="3">
        <v>88</v>
      </c>
      <c r="F2126">
        <v>300</v>
      </c>
      <c r="G2126" s="2" t="s">
        <v>2695</v>
      </c>
      <c r="H2126" s="2" t="s">
        <v>2695</v>
      </c>
      <c r="I2126" s="2" t="s">
        <v>2695</v>
      </c>
      <c r="J2126" s="81">
        <f t="shared" si="89"/>
        <v>70.400000000000006</v>
      </c>
      <c r="K2126" s="81">
        <f t="shared" si="84"/>
        <v>66</v>
      </c>
      <c r="L2126" s="94">
        <f t="shared" si="85"/>
        <v>14.08</v>
      </c>
      <c r="M2126" s="89">
        <f t="shared" si="86"/>
        <v>24.64</v>
      </c>
      <c r="N2126" s="86">
        <f t="shared" si="87"/>
        <v>59.84</v>
      </c>
      <c r="O2126" s="86">
        <f t="shared" si="88"/>
        <v>27.28</v>
      </c>
    </row>
    <row r="2127" spans="1:15" x14ac:dyDescent="0.25">
      <c r="A2127">
        <v>304</v>
      </c>
      <c r="B2127">
        <v>314936</v>
      </c>
      <c r="C2127">
        <v>6</v>
      </c>
      <c r="D2127" t="s">
        <v>2696</v>
      </c>
      <c r="E2127" s="3">
        <v>673</v>
      </c>
      <c r="F2127">
        <v>300</v>
      </c>
      <c r="G2127" s="2" t="s">
        <v>2697</v>
      </c>
      <c r="H2127" s="2" t="s">
        <v>2697</v>
      </c>
      <c r="I2127" s="2" t="s">
        <v>2697</v>
      </c>
      <c r="J2127" s="81">
        <f t="shared" si="89"/>
        <v>538.4</v>
      </c>
      <c r="K2127" s="81">
        <f t="shared" si="84"/>
        <v>504.75</v>
      </c>
      <c r="L2127" s="94">
        <f t="shared" si="85"/>
        <v>107.68</v>
      </c>
      <c r="M2127" s="89">
        <f t="shared" si="86"/>
        <v>188.44000000000003</v>
      </c>
      <c r="N2127" s="86">
        <f t="shared" si="87"/>
        <v>457.64000000000004</v>
      </c>
      <c r="O2127" s="86">
        <f t="shared" si="88"/>
        <v>208.63</v>
      </c>
    </row>
    <row r="2128" spans="1:15" x14ac:dyDescent="0.25">
      <c r="A2128">
        <v>304</v>
      </c>
      <c r="B2128">
        <v>331450</v>
      </c>
      <c r="C2128">
        <v>7</v>
      </c>
      <c r="D2128" t="s">
        <v>2698</v>
      </c>
      <c r="E2128" s="3">
        <v>164</v>
      </c>
      <c r="F2128">
        <v>300</v>
      </c>
      <c r="G2128" s="2" t="s">
        <v>2699</v>
      </c>
      <c r="H2128" s="2" t="s">
        <v>2699</v>
      </c>
      <c r="I2128" s="2" t="s">
        <v>2699</v>
      </c>
      <c r="J2128" s="81">
        <f t="shared" si="89"/>
        <v>131.20000000000002</v>
      </c>
      <c r="K2128" s="81">
        <f t="shared" si="84"/>
        <v>123</v>
      </c>
      <c r="L2128" s="94">
        <f t="shared" si="85"/>
        <v>26.240000000000002</v>
      </c>
      <c r="M2128" s="89">
        <f t="shared" si="86"/>
        <v>45.92</v>
      </c>
      <c r="N2128" s="86">
        <f t="shared" si="87"/>
        <v>111.52000000000001</v>
      </c>
      <c r="O2128" s="86">
        <f t="shared" si="88"/>
        <v>50.839999999999996</v>
      </c>
    </row>
    <row r="2129" spans="1:15" x14ac:dyDescent="0.25">
      <c r="A2129">
        <v>304</v>
      </c>
      <c r="B2129">
        <v>360704</v>
      </c>
      <c r="C2129">
        <v>1</v>
      </c>
      <c r="D2129" t="s">
        <v>2700</v>
      </c>
      <c r="E2129" s="3">
        <v>111.5</v>
      </c>
      <c r="F2129">
        <v>300</v>
      </c>
      <c r="G2129" s="2" t="s">
        <v>2695</v>
      </c>
      <c r="H2129" s="2" t="s">
        <v>2695</v>
      </c>
      <c r="I2129" s="2" t="s">
        <v>2695</v>
      </c>
      <c r="J2129" s="81">
        <f t="shared" si="89"/>
        <v>89.2</v>
      </c>
      <c r="K2129" s="81">
        <f t="shared" si="84"/>
        <v>83.625</v>
      </c>
      <c r="L2129" s="94">
        <f t="shared" si="85"/>
        <v>17.84</v>
      </c>
      <c r="M2129" s="89">
        <f t="shared" si="86"/>
        <v>31.220000000000002</v>
      </c>
      <c r="N2129" s="86">
        <f t="shared" si="87"/>
        <v>75.820000000000007</v>
      </c>
      <c r="O2129" s="86">
        <f t="shared" si="88"/>
        <v>34.564999999999998</v>
      </c>
    </row>
    <row r="2130" spans="1:15" x14ac:dyDescent="0.25">
      <c r="A2130">
        <v>304</v>
      </c>
      <c r="B2130">
        <v>360706</v>
      </c>
      <c r="C2130">
        <v>6</v>
      </c>
      <c r="D2130" t="s">
        <v>2701</v>
      </c>
      <c r="E2130" s="3">
        <v>111.5</v>
      </c>
      <c r="F2130">
        <v>300</v>
      </c>
      <c r="G2130" s="2" t="s">
        <v>2702</v>
      </c>
      <c r="H2130" s="2" t="s">
        <v>2702</v>
      </c>
      <c r="I2130" s="2" t="s">
        <v>2702</v>
      </c>
      <c r="J2130" s="81">
        <f t="shared" si="89"/>
        <v>89.2</v>
      </c>
      <c r="K2130" s="81">
        <f t="shared" si="84"/>
        <v>83.625</v>
      </c>
      <c r="L2130" s="94">
        <f t="shared" si="85"/>
        <v>17.84</v>
      </c>
      <c r="M2130" s="89">
        <f t="shared" si="86"/>
        <v>31.220000000000002</v>
      </c>
      <c r="N2130" s="86">
        <f t="shared" si="87"/>
        <v>75.820000000000007</v>
      </c>
      <c r="O2130" s="86">
        <f t="shared" si="88"/>
        <v>34.564999999999998</v>
      </c>
    </row>
    <row r="2131" spans="1:15" x14ac:dyDescent="0.25">
      <c r="A2131">
        <v>307</v>
      </c>
      <c r="B2131">
        <v>370566</v>
      </c>
      <c r="C2131">
        <v>2</v>
      </c>
      <c r="D2131" t="s">
        <v>2706</v>
      </c>
      <c r="E2131" s="3">
        <v>69</v>
      </c>
      <c r="F2131">
        <v>300</v>
      </c>
      <c r="G2131" s="2" t="s">
        <v>2034</v>
      </c>
      <c r="H2131" s="2" t="s">
        <v>2034</v>
      </c>
      <c r="I2131" s="2" t="s">
        <v>2034</v>
      </c>
      <c r="J2131" s="81">
        <f t="shared" si="89"/>
        <v>55.2</v>
      </c>
      <c r="K2131" s="81">
        <f t="shared" si="84"/>
        <v>51.75</v>
      </c>
      <c r="L2131" s="94">
        <f t="shared" si="85"/>
        <v>11.040000000000001</v>
      </c>
      <c r="M2131" s="89">
        <f t="shared" si="86"/>
        <v>19.32</v>
      </c>
      <c r="N2131" s="86">
        <f t="shared" si="87"/>
        <v>46.92</v>
      </c>
      <c r="O2131" s="86">
        <f t="shared" si="88"/>
        <v>21.39</v>
      </c>
    </row>
    <row r="2132" spans="1:15" x14ac:dyDescent="0.25">
      <c r="A2132">
        <v>308</v>
      </c>
      <c r="B2132">
        <v>307010</v>
      </c>
      <c r="C2132">
        <v>9</v>
      </c>
      <c r="D2132" t="s">
        <v>12</v>
      </c>
      <c r="E2132" s="3">
        <v>0</v>
      </c>
      <c r="F2132">
        <v>300</v>
      </c>
      <c r="G2132" s="67" t="s">
        <v>8173</v>
      </c>
      <c r="H2132" s="67" t="s">
        <v>8173</v>
      </c>
      <c r="I2132" s="67" t="s">
        <v>8173</v>
      </c>
      <c r="J2132" s="75" t="s">
        <v>8173</v>
      </c>
      <c r="K2132" s="76" t="s">
        <v>8173</v>
      </c>
      <c r="L2132" s="76" t="s">
        <v>8173</v>
      </c>
      <c r="M2132" s="89">
        <f t="shared" si="86"/>
        <v>0</v>
      </c>
      <c r="N2132" s="69" t="s">
        <v>8173</v>
      </c>
      <c r="O2132" s="69" t="s">
        <v>8173</v>
      </c>
    </row>
    <row r="2133" spans="1:15" x14ac:dyDescent="0.25">
      <c r="A2133">
        <v>308</v>
      </c>
      <c r="B2133">
        <v>307015</v>
      </c>
      <c r="C2133">
        <v>8</v>
      </c>
      <c r="D2133" t="s">
        <v>2710</v>
      </c>
      <c r="E2133" s="3">
        <v>0</v>
      </c>
      <c r="F2133">
        <v>300</v>
      </c>
      <c r="G2133" s="67" t="s">
        <v>8173</v>
      </c>
      <c r="H2133" s="67" t="s">
        <v>8173</v>
      </c>
      <c r="I2133" s="67" t="s">
        <v>8173</v>
      </c>
      <c r="J2133" s="75" t="s">
        <v>8173</v>
      </c>
      <c r="K2133" s="76" t="s">
        <v>8173</v>
      </c>
      <c r="L2133" s="76" t="s">
        <v>8173</v>
      </c>
      <c r="M2133" s="89">
        <f t="shared" si="86"/>
        <v>0</v>
      </c>
      <c r="N2133" s="69" t="s">
        <v>8173</v>
      </c>
      <c r="O2133" s="69" t="s">
        <v>8173</v>
      </c>
    </row>
    <row r="2134" spans="1:15" x14ac:dyDescent="0.25">
      <c r="A2134">
        <v>308</v>
      </c>
      <c r="B2134">
        <v>307020</v>
      </c>
      <c r="C2134">
        <v>8</v>
      </c>
      <c r="D2134" t="s">
        <v>12</v>
      </c>
      <c r="E2134" s="3">
        <v>0</v>
      </c>
      <c r="F2134">
        <v>300</v>
      </c>
      <c r="G2134" s="67" t="s">
        <v>8173</v>
      </c>
      <c r="H2134" s="67" t="s">
        <v>8173</v>
      </c>
      <c r="I2134" s="67" t="s">
        <v>8173</v>
      </c>
      <c r="J2134" s="75" t="s">
        <v>8173</v>
      </c>
      <c r="K2134" s="76" t="s">
        <v>8173</v>
      </c>
      <c r="L2134" s="76" t="s">
        <v>8173</v>
      </c>
      <c r="M2134" s="89">
        <f t="shared" si="86"/>
        <v>0</v>
      </c>
      <c r="N2134" s="69" t="s">
        <v>8173</v>
      </c>
      <c r="O2134" s="69" t="s">
        <v>8173</v>
      </c>
    </row>
    <row r="2135" spans="1:15" x14ac:dyDescent="0.25">
      <c r="A2135">
        <v>308</v>
      </c>
      <c r="B2135">
        <v>307150</v>
      </c>
      <c r="C2135">
        <v>3</v>
      </c>
      <c r="D2135" t="s">
        <v>2711</v>
      </c>
      <c r="E2135" s="3">
        <v>771.5</v>
      </c>
      <c r="F2135">
        <v>380</v>
      </c>
      <c r="G2135" s="2" t="s">
        <v>1525</v>
      </c>
      <c r="H2135" s="2" t="s">
        <v>2712</v>
      </c>
      <c r="I2135" s="2" t="s">
        <v>2712</v>
      </c>
      <c r="J2135" s="81">
        <f t="shared" ref="J2135:J2166" si="90">+E2135*0.8</f>
        <v>617.20000000000005</v>
      </c>
      <c r="K2135" s="81">
        <f t="shared" ref="K2135:K2166" si="91">0.75*E2135</f>
        <v>578.625</v>
      </c>
      <c r="L2135" s="94">
        <f t="shared" ref="L2135:L2166" si="92">0.16*E2135</f>
        <v>123.44</v>
      </c>
      <c r="M2135" s="89">
        <f t="shared" si="86"/>
        <v>216.02</v>
      </c>
      <c r="N2135" s="86">
        <f t="shared" ref="N2135:N2166" si="93">0.68*E2135</f>
        <v>524.62</v>
      </c>
      <c r="O2135" s="86">
        <f t="shared" ref="O2135:O2166" si="94">0.31*E2135</f>
        <v>239.16499999999999</v>
      </c>
    </row>
    <row r="2136" spans="1:15" x14ac:dyDescent="0.25">
      <c r="A2136">
        <v>308</v>
      </c>
      <c r="B2136">
        <v>307200</v>
      </c>
      <c r="C2136">
        <v>6</v>
      </c>
      <c r="D2136" t="s">
        <v>2713</v>
      </c>
      <c r="E2136" s="3">
        <v>278.5</v>
      </c>
      <c r="F2136">
        <v>384</v>
      </c>
      <c r="G2136" s="2" t="s">
        <v>1525</v>
      </c>
      <c r="H2136" s="2" t="s">
        <v>2714</v>
      </c>
      <c r="I2136" s="2" t="s">
        <v>2714</v>
      </c>
      <c r="J2136" s="81">
        <f t="shared" si="90"/>
        <v>222.8</v>
      </c>
      <c r="K2136" s="81">
        <f t="shared" si="91"/>
        <v>208.875</v>
      </c>
      <c r="L2136" s="94">
        <f t="shared" si="92"/>
        <v>44.56</v>
      </c>
      <c r="M2136" s="89">
        <f t="shared" si="86"/>
        <v>77.98</v>
      </c>
      <c r="N2136" s="86">
        <f t="shared" si="93"/>
        <v>189.38000000000002</v>
      </c>
      <c r="O2136" s="86">
        <f t="shared" si="94"/>
        <v>86.334999999999994</v>
      </c>
    </row>
    <row r="2137" spans="1:15" x14ac:dyDescent="0.25">
      <c r="A2137">
        <v>308</v>
      </c>
      <c r="B2137">
        <v>307215</v>
      </c>
      <c r="C2137">
        <v>4</v>
      </c>
      <c r="D2137" t="s">
        <v>2715</v>
      </c>
      <c r="E2137" s="3">
        <v>1164</v>
      </c>
      <c r="F2137">
        <v>384</v>
      </c>
      <c r="G2137" s="2" t="s">
        <v>2716</v>
      </c>
      <c r="H2137" s="2" t="s">
        <v>2716</v>
      </c>
      <c r="I2137" s="2" t="s">
        <v>2716</v>
      </c>
      <c r="J2137" s="81">
        <f t="shared" si="90"/>
        <v>931.2</v>
      </c>
      <c r="K2137" s="81">
        <f t="shared" si="91"/>
        <v>873</v>
      </c>
      <c r="L2137" s="94">
        <f t="shared" si="92"/>
        <v>186.24</v>
      </c>
      <c r="M2137" s="89">
        <f t="shared" si="86"/>
        <v>325.92</v>
      </c>
      <c r="N2137" s="86">
        <f t="shared" si="93"/>
        <v>791.5200000000001</v>
      </c>
      <c r="O2137" s="86">
        <f t="shared" si="94"/>
        <v>360.84</v>
      </c>
    </row>
    <row r="2138" spans="1:15" x14ac:dyDescent="0.25">
      <c r="A2138">
        <v>308</v>
      </c>
      <c r="B2138">
        <v>307217</v>
      </c>
      <c r="C2138">
        <v>0</v>
      </c>
      <c r="D2138" t="s">
        <v>2717</v>
      </c>
      <c r="E2138" s="3">
        <v>291.5</v>
      </c>
      <c r="F2138">
        <v>391</v>
      </c>
      <c r="G2138" s="2" t="s">
        <v>2497</v>
      </c>
      <c r="H2138" s="2" t="s">
        <v>1525</v>
      </c>
      <c r="I2138" s="2" t="s">
        <v>2497</v>
      </c>
      <c r="J2138" s="81">
        <f t="shared" si="90"/>
        <v>233.20000000000002</v>
      </c>
      <c r="K2138" s="81">
        <f t="shared" si="91"/>
        <v>218.625</v>
      </c>
      <c r="L2138" s="94">
        <f t="shared" si="92"/>
        <v>46.64</v>
      </c>
      <c r="M2138" s="89">
        <f t="shared" si="86"/>
        <v>81.62</v>
      </c>
      <c r="N2138" s="86">
        <f t="shared" si="93"/>
        <v>198.22000000000003</v>
      </c>
      <c r="O2138" s="86">
        <f t="shared" si="94"/>
        <v>90.364999999999995</v>
      </c>
    </row>
    <row r="2139" spans="1:15" x14ac:dyDescent="0.25">
      <c r="A2139">
        <v>308</v>
      </c>
      <c r="B2139">
        <v>307250</v>
      </c>
      <c r="C2139">
        <v>1</v>
      </c>
      <c r="D2139" t="s">
        <v>2718</v>
      </c>
      <c r="E2139" s="3">
        <v>604</v>
      </c>
      <c r="F2139">
        <v>380</v>
      </c>
      <c r="G2139" s="2" t="s">
        <v>1525</v>
      </c>
      <c r="H2139" s="2" t="s">
        <v>2719</v>
      </c>
      <c r="I2139" s="2" t="s">
        <v>2719</v>
      </c>
      <c r="J2139" s="81">
        <f t="shared" si="90"/>
        <v>483.20000000000005</v>
      </c>
      <c r="K2139" s="81">
        <f t="shared" si="91"/>
        <v>453</v>
      </c>
      <c r="L2139" s="94">
        <f t="shared" si="92"/>
        <v>96.64</v>
      </c>
      <c r="M2139" s="89">
        <f t="shared" ref="M2139:M2166" si="95">0.28*E2139</f>
        <v>169.12</v>
      </c>
      <c r="N2139" s="86">
        <f t="shared" si="93"/>
        <v>410.72</v>
      </c>
      <c r="O2139" s="86">
        <f t="shared" si="94"/>
        <v>187.24</v>
      </c>
    </row>
    <row r="2140" spans="1:15" x14ac:dyDescent="0.25">
      <c r="A2140">
        <v>308</v>
      </c>
      <c r="B2140">
        <v>308125</v>
      </c>
      <c r="C2140">
        <v>4</v>
      </c>
      <c r="D2140" t="s">
        <v>2720</v>
      </c>
      <c r="E2140" s="3">
        <v>18</v>
      </c>
      <c r="F2140">
        <v>300</v>
      </c>
      <c r="G2140" s="2" t="s">
        <v>2721</v>
      </c>
      <c r="H2140" s="2" t="s">
        <v>2721</v>
      </c>
      <c r="I2140" s="2" t="s">
        <v>2721</v>
      </c>
      <c r="J2140" s="81">
        <f t="shared" si="90"/>
        <v>14.4</v>
      </c>
      <c r="K2140" s="81">
        <f t="shared" si="91"/>
        <v>13.5</v>
      </c>
      <c r="L2140" s="94">
        <f t="shared" si="92"/>
        <v>2.88</v>
      </c>
      <c r="M2140" s="89">
        <f t="shared" si="95"/>
        <v>5.0400000000000009</v>
      </c>
      <c r="N2140" s="86">
        <f t="shared" si="93"/>
        <v>12.24</v>
      </c>
      <c r="O2140" s="86">
        <f t="shared" si="94"/>
        <v>5.58</v>
      </c>
    </row>
    <row r="2141" spans="1:15" x14ac:dyDescent="0.25">
      <c r="A2141">
        <v>308</v>
      </c>
      <c r="B2141">
        <v>308150</v>
      </c>
      <c r="C2141">
        <v>2</v>
      </c>
      <c r="D2141" t="s">
        <v>2722</v>
      </c>
      <c r="E2141" s="3">
        <v>32</v>
      </c>
      <c r="F2141">
        <v>300</v>
      </c>
      <c r="G2141" s="2" t="s">
        <v>2723</v>
      </c>
      <c r="H2141" s="2" t="s">
        <v>2723</v>
      </c>
      <c r="I2141" s="2" t="s">
        <v>2723</v>
      </c>
      <c r="J2141" s="81">
        <f t="shared" si="90"/>
        <v>25.6</v>
      </c>
      <c r="K2141" s="81">
        <f t="shared" si="91"/>
        <v>24</v>
      </c>
      <c r="L2141" s="94">
        <f t="shared" si="92"/>
        <v>5.12</v>
      </c>
      <c r="M2141" s="89">
        <f t="shared" si="95"/>
        <v>8.9600000000000009</v>
      </c>
      <c r="N2141" s="86">
        <f t="shared" si="93"/>
        <v>21.76</v>
      </c>
      <c r="O2141" s="86">
        <f t="shared" si="94"/>
        <v>9.92</v>
      </c>
    </row>
    <row r="2142" spans="1:15" x14ac:dyDescent="0.25">
      <c r="A2142">
        <v>308</v>
      </c>
      <c r="B2142">
        <v>308300</v>
      </c>
      <c r="C2142">
        <v>3</v>
      </c>
      <c r="D2142" t="s">
        <v>2724</v>
      </c>
      <c r="E2142" s="3">
        <v>115.5</v>
      </c>
      <c r="F2142">
        <v>300</v>
      </c>
      <c r="G2142" s="2" t="s">
        <v>2725</v>
      </c>
      <c r="H2142" s="2" t="s">
        <v>2725</v>
      </c>
      <c r="I2142" s="2" t="s">
        <v>2725</v>
      </c>
      <c r="J2142" s="81">
        <f t="shared" si="90"/>
        <v>92.4</v>
      </c>
      <c r="K2142" s="81">
        <f t="shared" si="91"/>
        <v>86.625</v>
      </c>
      <c r="L2142" s="94">
        <f t="shared" si="92"/>
        <v>18.48</v>
      </c>
      <c r="M2142" s="89">
        <f t="shared" si="95"/>
        <v>32.340000000000003</v>
      </c>
      <c r="N2142" s="86">
        <f t="shared" si="93"/>
        <v>78.540000000000006</v>
      </c>
      <c r="O2142" s="86">
        <f t="shared" si="94"/>
        <v>35.805</v>
      </c>
    </row>
    <row r="2143" spans="1:15" x14ac:dyDescent="0.25">
      <c r="A2143">
        <v>308</v>
      </c>
      <c r="B2143">
        <v>308350</v>
      </c>
      <c r="C2143">
        <v>8</v>
      </c>
      <c r="D2143" t="s">
        <v>2726</v>
      </c>
      <c r="E2143" s="3">
        <v>148</v>
      </c>
      <c r="F2143">
        <v>300</v>
      </c>
      <c r="G2143" s="2" t="s">
        <v>2727</v>
      </c>
      <c r="H2143" s="2" t="s">
        <v>2727</v>
      </c>
      <c r="I2143" s="2" t="s">
        <v>2727</v>
      </c>
      <c r="J2143" s="81">
        <f t="shared" si="90"/>
        <v>118.4</v>
      </c>
      <c r="K2143" s="81">
        <f t="shared" si="91"/>
        <v>111</v>
      </c>
      <c r="L2143" s="94">
        <f t="shared" si="92"/>
        <v>23.68</v>
      </c>
      <c r="M2143" s="89">
        <f t="shared" si="95"/>
        <v>41.440000000000005</v>
      </c>
      <c r="N2143" s="86">
        <f t="shared" si="93"/>
        <v>100.64</v>
      </c>
      <c r="O2143" s="86">
        <f t="shared" si="94"/>
        <v>45.88</v>
      </c>
    </row>
    <row r="2144" spans="1:15" x14ac:dyDescent="0.25">
      <c r="A2144">
        <v>308</v>
      </c>
      <c r="B2144">
        <v>308360</v>
      </c>
      <c r="C2144">
        <v>7</v>
      </c>
      <c r="D2144" t="s">
        <v>2728</v>
      </c>
      <c r="E2144" s="3">
        <v>16.5</v>
      </c>
      <c r="F2144">
        <v>300</v>
      </c>
      <c r="G2144" s="2" t="s">
        <v>2729</v>
      </c>
      <c r="H2144" s="2" t="s">
        <v>2729</v>
      </c>
      <c r="I2144" s="2" t="s">
        <v>2729</v>
      </c>
      <c r="J2144" s="81">
        <f t="shared" si="90"/>
        <v>13.200000000000001</v>
      </c>
      <c r="K2144" s="81">
        <f t="shared" si="91"/>
        <v>12.375</v>
      </c>
      <c r="L2144" s="94">
        <f t="shared" si="92"/>
        <v>2.64</v>
      </c>
      <c r="M2144" s="89">
        <f t="shared" si="95"/>
        <v>4.62</v>
      </c>
      <c r="N2144" s="86">
        <f t="shared" si="93"/>
        <v>11.22</v>
      </c>
      <c r="O2144" s="86">
        <f t="shared" si="94"/>
        <v>5.1150000000000002</v>
      </c>
    </row>
    <row r="2145" spans="1:15" x14ac:dyDescent="0.25">
      <c r="A2145">
        <v>308</v>
      </c>
      <c r="B2145">
        <v>308375</v>
      </c>
      <c r="C2145">
        <v>5</v>
      </c>
      <c r="D2145" t="s">
        <v>2730</v>
      </c>
      <c r="E2145" s="3">
        <v>67</v>
      </c>
      <c r="F2145">
        <v>300</v>
      </c>
      <c r="G2145" s="2" t="s">
        <v>2731</v>
      </c>
      <c r="H2145" s="2" t="s">
        <v>2731</v>
      </c>
      <c r="I2145" s="2" t="s">
        <v>2731</v>
      </c>
      <c r="J2145" s="81">
        <f t="shared" si="90"/>
        <v>53.6</v>
      </c>
      <c r="K2145" s="81">
        <f t="shared" si="91"/>
        <v>50.25</v>
      </c>
      <c r="L2145" s="94">
        <f t="shared" si="92"/>
        <v>10.72</v>
      </c>
      <c r="M2145" s="89">
        <f t="shared" si="95"/>
        <v>18.760000000000002</v>
      </c>
      <c r="N2145" s="86">
        <f t="shared" si="93"/>
        <v>45.56</v>
      </c>
      <c r="O2145" s="86">
        <f t="shared" si="94"/>
        <v>20.77</v>
      </c>
    </row>
    <row r="2146" spans="1:15" x14ac:dyDescent="0.25">
      <c r="A2146">
        <v>308</v>
      </c>
      <c r="B2146">
        <v>308380</v>
      </c>
      <c r="C2146">
        <v>5</v>
      </c>
      <c r="D2146" t="s">
        <v>2732</v>
      </c>
      <c r="E2146" s="3">
        <v>12.5</v>
      </c>
      <c r="F2146">
        <v>300</v>
      </c>
      <c r="G2146" s="2" t="s">
        <v>2733</v>
      </c>
      <c r="H2146" s="2" t="s">
        <v>2733</v>
      </c>
      <c r="I2146" s="2" t="s">
        <v>2733</v>
      </c>
      <c r="J2146" s="81">
        <f t="shared" si="90"/>
        <v>10</v>
      </c>
      <c r="K2146" s="81">
        <f t="shared" si="91"/>
        <v>9.375</v>
      </c>
      <c r="L2146" s="94">
        <f t="shared" si="92"/>
        <v>2</v>
      </c>
      <c r="M2146" s="89">
        <f t="shared" si="95"/>
        <v>3.5000000000000004</v>
      </c>
      <c r="N2146" s="86">
        <f t="shared" si="93"/>
        <v>8.5</v>
      </c>
      <c r="O2146" s="86">
        <f t="shared" si="94"/>
        <v>3.875</v>
      </c>
    </row>
    <row r="2147" spans="1:15" x14ac:dyDescent="0.25">
      <c r="A2147">
        <v>308</v>
      </c>
      <c r="B2147">
        <v>308390</v>
      </c>
      <c r="C2147">
        <v>4</v>
      </c>
      <c r="D2147" t="s">
        <v>2734</v>
      </c>
      <c r="E2147" s="3">
        <v>38.5</v>
      </c>
      <c r="F2147">
        <v>300</v>
      </c>
      <c r="G2147" s="2" t="s">
        <v>2735</v>
      </c>
      <c r="H2147" s="2" t="s">
        <v>2735</v>
      </c>
      <c r="I2147" s="2" t="s">
        <v>2735</v>
      </c>
      <c r="J2147" s="81">
        <f t="shared" si="90"/>
        <v>30.8</v>
      </c>
      <c r="K2147" s="81">
        <f t="shared" si="91"/>
        <v>28.875</v>
      </c>
      <c r="L2147" s="94">
        <f t="shared" si="92"/>
        <v>6.16</v>
      </c>
      <c r="M2147" s="89">
        <f t="shared" si="95"/>
        <v>10.780000000000001</v>
      </c>
      <c r="N2147" s="86">
        <f t="shared" si="93"/>
        <v>26.180000000000003</v>
      </c>
      <c r="O2147" s="86">
        <f t="shared" si="94"/>
        <v>11.935</v>
      </c>
    </row>
    <row r="2148" spans="1:15" x14ac:dyDescent="0.25">
      <c r="A2148">
        <v>308</v>
      </c>
      <c r="B2148">
        <v>308450</v>
      </c>
      <c r="C2148">
        <v>6</v>
      </c>
      <c r="D2148" t="s">
        <v>2736</v>
      </c>
      <c r="E2148" s="3">
        <v>16.5</v>
      </c>
      <c r="F2148">
        <v>300</v>
      </c>
      <c r="G2148" s="2" t="s">
        <v>2737</v>
      </c>
      <c r="H2148" s="2" t="s">
        <v>2737</v>
      </c>
      <c r="I2148" s="2" t="s">
        <v>2737</v>
      </c>
      <c r="J2148" s="81">
        <f t="shared" si="90"/>
        <v>13.200000000000001</v>
      </c>
      <c r="K2148" s="81">
        <f t="shared" si="91"/>
        <v>12.375</v>
      </c>
      <c r="L2148" s="94">
        <f t="shared" si="92"/>
        <v>2.64</v>
      </c>
      <c r="M2148" s="89">
        <f t="shared" si="95"/>
        <v>4.62</v>
      </c>
      <c r="N2148" s="86">
        <f t="shared" si="93"/>
        <v>11.22</v>
      </c>
      <c r="O2148" s="86">
        <f t="shared" si="94"/>
        <v>5.1150000000000002</v>
      </c>
    </row>
    <row r="2149" spans="1:15" x14ac:dyDescent="0.25">
      <c r="A2149">
        <v>308</v>
      </c>
      <c r="B2149">
        <v>308500</v>
      </c>
      <c r="C2149">
        <v>8</v>
      </c>
      <c r="D2149" t="s">
        <v>2738</v>
      </c>
      <c r="E2149" s="3">
        <v>18</v>
      </c>
      <c r="F2149">
        <v>300</v>
      </c>
      <c r="G2149" s="2" t="s">
        <v>2727</v>
      </c>
      <c r="H2149" s="2" t="s">
        <v>2727</v>
      </c>
      <c r="I2149" s="2" t="s">
        <v>2727</v>
      </c>
      <c r="J2149" s="81">
        <f t="shared" si="90"/>
        <v>14.4</v>
      </c>
      <c r="K2149" s="81">
        <f t="shared" si="91"/>
        <v>13.5</v>
      </c>
      <c r="L2149" s="94">
        <f t="shared" si="92"/>
        <v>2.88</v>
      </c>
      <c r="M2149" s="89">
        <f t="shared" si="95"/>
        <v>5.0400000000000009</v>
      </c>
      <c r="N2149" s="86">
        <f t="shared" si="93"/>
        <v>12.24</v>
      </c>
      <c r="O2149" s="86">
        <f t="shared" si="94"/>
        <v>5.58</v>
      </c>
    </row>
    <row r="2150" spans="1:15" x14ac:dyDescent="0.25">
      <c r="A2150">
        <v>308</v>
      </c>
      <c r="B2150">
        <v>308550</v>
      </c>
      <c r="C2150">
        <v>3</v>
      </c>
      <c r="D2150" t="s">
        <v>2739</v>
      </c>
      <c r="E2150" s="3">
        <v>110</v>
      </c>
      <c r="F2150">
        <v>300</v>
      </c>
      <c r="G2150" s="2" t="s">
        <v>2740</v>
      </c>
      <c r="H2150" s="2" t="s">
        <v>2740</v>
      </c>
      <c r="I2150" s="2" t="s">
        <v>2740</v>
      </c>
      <c r="J2150" s="81">
        <f t="shared" si="90"/>
        <v>88</v>
      </c>
      <c r="K2150" s="81">
        <f t="shared" si="91"/>
        <v>82.5</v>
      </c>
      <c r="L2150" s="94">
        <f t="shared" si="92"/>
        <v>17.600000000000001</v>
      </c>
      <c r="M2150" s="89">
        <f t="shared" si="95"/>
        <v>30.800000000000004</v>
      </c>
      <c r="N2150" s="86">
        <f t="shared" si="93"/>
        <v>74.800000000000011</v>
      </c>
      <c r="O2150" s="86">
        <f t="shared" si="94"/>
        <v>34.1</v>
      </c>
    </row>
    <row r="2151" spans="1:15" x14ac:dyDescent="0.25">
      <c r="A2151">
        <v>308</v>
      </c>
      <c r="B2151">
        <v>308606</v>
      </c>
      <c r="C2151">
        <v>3</v>
      </c>
      <c r="D2151" t="s">
        <v>2741</v>
      </c>
      <c r="E2151" s="3">
        <v>24.5</v>
      </c>
      <c r="F2151">
        <v>300</v>
      </c>
      <c r="G2151" s="2" t="s">
        <v>2742</v>
      </c>
      <c r="H2151" s="2" t="s">
        <v>2742</v>
      </c>
      <c r="I2151" s="2" t="s">
        <v>2742</v>
      </c>
      <c r="J2151" s="81">
        <f t="shared" si="90"/>
        <v>19.600000000000001</v>
      </c>
      <c r="K2151" s="81">
        <f t="shared" si="91"/>
        <v>18.375</v>
      </c>
      <c r="L2151" s="94">
        <f t="shared" si="92"/>
        <v>3.92</v>
      </c>
      <c r="M2151" s="89">
        <f t="shared" si="95"/>
        <v>6.86</v>
      </c>
      <c r="N2151" s="86">
        <f t="shared" si="93"/>
        <v>16.66</v>
      </c>
      <c r="O2151" s="86">
        <f t="shared" si="94"/>
        <v>7.5949999999999998</v>
      </c>
    </row>
    <row r="2152" spans="1:15" x14ac:dyDescent="0.25">
      <c r="A2152">
        <v>308</v>
      </c>
      <c r="B2152">
        <v>308610</v>
      </c>
      <c r="C2152">
        <v>5</v>
      </c>
      <c r="D2152" t="s">
        <v>2743</v>
      </c>
      <c r="E2152" s="3">
        <v>110</v>
      </c>
      <c r="F2152">
        <v>300</v>
      </c>
      <c r="G2152" s="2" t="s">
        <v>2744</v>
      </c>
      <c r="H2152" s="2" t="s">
        <v>2744</v>
      </c>
      <c r="I2152" s="2" t="s">
        <v>2744</v>
      </c>
      <c r="J2152" s="81">
        <f t="shared" si="90"/>
        <v>88</v>
      </c>
      <c r="K2152" s="81">
        <f t="shared" si="91"/>
        <v>82.5</v>
      </c>
      <c r="L2152" s="94">
        <f t="shared" si="92"/>
        <v>17.600000000000001</v>
      </c>
      <c r="M2152" s="89">
        <f t="shared" si="95"/>
        <v>30.800000000000004</v>
      </c>
      <c r="N2152" s="86">
        <f t="shared" si="93"/>
        <v>74.800000000000011</v>
      </c>
      <c r="O2152" s="86">
        <f t="shared" si="94"/>
        <v>34.1</v>
      </c>
    </row>
    <row r="2153" spans="1:15" x14ac:dyDescent="0.25">
      <c r="A2153">
        <v>308</v>
      </c>
      <c r="B2153">
        <v>308615</v>
      </c>
      <c r="C2153">
        <v>4</v>
      </c>
      <c r="D2153" t="s">
        <v>2745</v>
      </c>
      <c r="E2153" s="3">
        <v>33</v>
      </c>
      <c r="F2153">
        <v>300</v>
      </c>
      <c r="G2153" s="2" t="s">
        <v>2746</v>
      </c>
      <c r="H2153" s="2" t="s">
        <v>2746</v>
      </c>
      <c r="I2153" s="2" t="s">
        <v>2746</v>
      </c>
      <c r="J2153" s="81">
        <f t="shared" si="90"/>
        <v>26.400000000000002</v>
      </c>
      <c r="K2153" s="81">
        <f t="shared" si="91"/>
        <v>24.75</v>
      </c>
      <c r="L2153" s="94">
        <f t="shared" si="92"/>
        <v>5.28</v>
      </c>
      <c r="M2153" s="89">
        <f t="shared" si="95"/>
        <v>9.24</v>
      </c>
      <c r="N2153" s="86">
        <f t="shared" si="93"/>
        <v>22.44</v>
      </c>
      <c r="O2153" s="86">
        <f t="shared" si="94"/>
        <v>10.23</v>
      </c>
    </row>
    <row r="2154" spans="1:15" x14ac:dyDescent="0.25">
      <c r="A2154">
        <v>308</v>
      </c>
      <c r="B2154">
        <v>308620</v>
      </c>
      <c r="C2154">
        <v>4</v>
      </c>
      <c r="D2154" t="s">
        <v>2747</v>
      </c>
      <c r="E2154" s="3">
        <v>21</v>
      </c>
      <c r="F2154">
        <v>300</v>
      </c>
      <c r="G2154" s="2" t="s">
        <v>2748</v>
      </c>
      <c r="H2154" s="2" t="s">
        <v>2748</v>
      </c>
      <c r="I2154" s="2" t="s">
        <v>2748</v>
      </c>
      <c r="J2154" s="81">
        <f t="shared" si="90"/>
        <v>16.8</v>
      </c>
      <c r="K2154" s="81">
        <f t="shared" si="91"/>
        <v>15.75</v>
      </c>
      <c r="L2154" s="94">
        <f t="shared" si="92"/>
        <v>3.36</v>
      </c>
      <c r="M2154" s="89">
        <f t="shared" si="95"/>
        <v>5.8800000000000008</v>
      </c>
      <c r="N2154" s="86">
        <f t="shared" si="93"/>
        <v>14.280000000000001</v>
      </c>
      <c r="O2154" s="86">
        <f t="shared" si="94"/>
        <v>6.51</v>
      </c>
    </row>
    <row r="2155" spans="1:15" x14ac:dyDescent="0.25">
      <c r="A2155">
        <v>308</v>
      </c>
      <c r="B2155">
        <v>308760</v>
      </c>
      <c r="C2155">
        <v>8</v>
      </c>
      <c r="D2155" t="s">
        <v>2749</v>
      </c>
      <c r="E2155" s="3">
        <v>115.5</v>
      </c>
      <c r="F2155">
        <v>300</v>
      </c>
      <c r="G2155" s="2" t="s">
        <v>2750</v>
      </c>
      <c r="H2155" s="2" t="s">
        <v>2750</v>
      </c>
      <c r="I2155" s="2" t="s">
        <v>2750</v>
      </c>
      <c r="J2155" s="81">
        <f t="shared" si="90"/>
        <v>92.4</v>
      </c>
      <c r="K2155" s="81">
        <f t="shared" si="91"/>
        <v>86.625</v>
      </c>
      <c r="L2155" s="94">
        <f t="shared" si="92"/>
        <v>18.48</v>
      </c>
      <c r="M2155" s="89">
        <f t="shared" si="95"/>
        <v>32.340000000000003</v>
      </c>
      <c r="N2155" s="86">
        <f t="shared" si="93"/>
        <v>78.540000000000006</v>
      </c>
      <c r="O2155" s="86">
        <f t="shared" si="94"/>
        <v>35.805</v>
      </c>
    </row>
    <row r="2156" spans="1:15" x14ac:dyDescent="0.25">
      <c r="A2156">
        <v>308</v>
      </c>
      <c r="B2156">
        <v>308925</v>
      </c>
      <c r="C2156">
        <v>7</v>
      </c>
      <c r="D2156" t="s">
        <v>2751</v>
      </c>
      <c r="E2156" s="3">
        <v>24.5</v>
      </c>
      <c r="F2156">
        <v>300</v>
      </c>
      <c r="G2156" s="2" t="s">
        <v>2742</v>
      </c>
      <c r="H2156" s="2" t="s">
        <v>2742</v>
      </c>
      <c r="I2156" s="2" t="s">
        <v>2742</v>
      </c>
      <c r="J2156" s="81">
        <f t="shared" si="90"/>
        <v>19.600000000000001</v>
      </c>
      <c r="K2156" s="81">
        <f t="shared" si="91"/>
        <v>18.375</v>
      </c>
      <c r="L2156" s="94">
        <f t="shared" si="92"/>
        <v>3.92</v>
      </c>
      <c r="M2156" s="89">
        <f t="shared" si="95"/>
        <v>6.86</v>
      </c>
      <c r="N2156" s="86">
        <f t="shared" si="93"/>
        <v>16.66</v>
      </c>
      <c r="O2156" s="86">
        <f t="shared" si="94"/>
        <v>7.5949999999999998</v>
      </c>
    </row>
    <row r="2157" spans="1:15" x14ac:dyDescent="0.25">
      <c r="A2157">
        <v>308</v>
      </c>
      <c r="B2157">
        <v>308950</v>
      </c>
      <c r="C2157">
        <v>5</v>
      </c>
      <c r="D2157" t="s">
        <v>2752</v>
      </c>
      <c r="E2157" s="3">
        <v>32</v>
      </c>
      <c r="F2157">
        <v>300</v>
      </c>
      <c r="G2157" s="2" t="s">
        <v>2753</v>
      </c>
      <c r="H2157" s="2" t="s">
        <v>2753</v>
      </c>
      <c r="I2157" s="2" t="s">
        <v>2753</v>
      </c>
      <c r="J2157" s="81">
        <f t="shared" si="90"/>
        <v>25.6</v>
      </c>
      <c r="K2157" s="81">
        <f t="shared" si="91"/>
        <v>24</v>
      </c>
      <c r="L2157" s="94">
        <f t="shared" si="92"/>
        <v>5.12</v>
      </c>
      <c r="M2157" s="89">
        <f t="shared" si="95"/>
        <v>8.9600000000000009</v>
      </c>
      <c r="N2157" s="86">
        <f t="shared" si="93"/>
        <v>21.76</v>
      </c>
      <c r="O2157" s="86">
        <f t="shared" si="94"/>
        <v>9.92</v>
      </c>
    </row>
    <row r="2158" spans="1:15" x14ac:dyDescent="0.25">
      <c r="A2158">
        <v>308</v>
      </c>
      <c r="B2158">
        <v>308962</v>
      </c>
      <c r="C2158">
        <v>0</v>
      </c>
      <c r="D2158" t="s">
        <v>2754</v>
      </c>
      <c r="E2158" s="3">
        <v>327</v>
      </c>
      <c r="F2158">
        <v>250</v>
      </c>
      <c r="G2158" s="2" t="s">
        <v>2755</v>
      </c>
      <c r="H2158" s="2" t="s">
        <v>2756</v>
      </c>
      <c r="I2158" s="2" t="s">
        <v>2755</v>
      </c>
      <c r="J2158" s="81">
        <f t="shared" si="90"/>
        <v>261.60000000000002</v>
      </c>
      <c r="K2158" s="81">
        <f t="shared" si="91"/>
        <v>245.25</v>
      </c>
      <c r="L2158" s="94">
        <f t="shared" si="92"/>
        <v>52.32</v>
      </c>
      <c r="M2158" s="89">
        <f t="shared" si="95"/>
        <v>91.56</v>
      </c>
      <c r="N2158" s="86">
        <f t="shared" si="93"/>
        <v>222.36</v>
      </c>
      <c r="O2158" s="86">
        <f t="shared" si="94"/>
        <v>101.37</v>
      </c>
    </row>
    <row r="2159" spans="1:15" x14ac:dyDescent="0.25">
      <c r="A2159">
        <v>308</v>
      </c>
      <c r="B2159">
        <v>308973</v>
      </c>
      <c r="C2159">
        <v>7</v>
      </c>
      <c r="D2159" t="s">
        <v>2757</v>
      </c>
      <c r="E2159" s="3">
        <v>111.5</v>
      </c>
      <c r="F2159">
        <v>300</v>
      </c>
      <c r="G2159" s="2" t="s">
        <v>2727</v>
      </c>
      <c r="H2159" s="2" t="s">
        <v>2727</v>
      </c>
      <c r="I2159" s="2" t="s">
        <v>2727</v>
      </c>
      <c r="J2159" s="81">
        <f t="shared" si="90"/>
        <v>89.2</v>
      </c>
      <c r="K2159" s="81">
        <f t="shared" si="91"/>
        <v>83.625</v>
      </c>
      <c r="L2159" s="94">
        <f t="shared" si="92"/>
        <v>17.84</v>
      </c>
      <c r="M2159" s="89">
        <f t="shared" si="95"/>
        <v>31.220000000000002</v>
      </c>
      <c r="N2159" s="86">
        <f t="shared" si="93"/>
        <v>75.820000000000007</v>
      </c>
      <c r="O2159" s="86">
        <f t="shared" si="94"/>
        <v>34.564999999999998</v>
      </c>
    </row>
    <row r="2160" spans="1:15" x14ac:dyDescent="0.25">
      <c r="A2160">
        <v>308</v>
      </c>
      <c r="B2160">
        <v>308990</v>
      </c>
      <c r="C2160">
        <v>1</v>
      </c>
      <c r="D2160" t="s">
        <v>2758</v>
      </c>
      <c r="E2160" s="3">
        <v>103.5</v>
      </c>
      <c r="F2160">
        <v>300</v>
      </c>
      <c r="G2160" s="2" t="s">
        <v>2759</v>
      </c>
      <c r="H2160" s="2" t="s">
        <v>2759</v>
      </c>
      <c r="I2160" s="2" t="s">
        <v>2759</v>
      </c>
      <c r="J2160" s="81">
        <f t="shared" si="90"/>
        <v>82.800000000000011</v>
      </c>
      <c r="K2160" s="81">
        <f t="shared" si="91"/>
        <v>77.625</v>
      </c>
      <c r="L2160" s="94">
        <f t="shared" si="92"/>
        <v>16.559999999999999</v>
      </c>
      <c r="M2160" s="89">
        <f t="shared" si="95"/>
        <v>28.980000000000004</v>
      </c>
      <c r="N2160" s="86">
        <f t="shared" si="93"/>
        <v>70.38000000000001</v>
      </c>
      <c r="O2160" s="86">
        <f t="shared" si="94"/>
        <v>32.085000000000001</v>
      </c>
    </row>
    <row r="2161" spans="1:15" x14ac:dyDescent="0.25">
      <c r="A2161">
        <v>308</v>
      </c>
      <c r="B2161">
        <v>308995</v>
      </c>
      <c r="C2161">
        <v>0</v>
      </c>
      <c r="D2161" t="s">
        <v>2760</v>
      </c>
      <c r="E2161" s="3">
        <v>132</v>
      </c>
      <c r="F2161">
        <v>300</v>
      </c>
      <c r="G2161" s="2" t="s">
        <v>2746</v>
      </c>
      <c r="H2161" s="2" t="s">
        <v>2746</v>
      </c>
      <c r="I2161" s="2" t="s">
        <v>2746</v>
      </c>
      <c r="J2161" s="81">
        <f t="shared" si="90"/>
        <v>105.60000000000001</v>
      </c>
      <c r="K2161" s="81">
        <f t="shared" si="91"/>
        <v>99</v>
      </c>
      <c r="L2161" s="94">
        <f t="shared" si="92"/>
        <v>21.12</v>
      </c>
      <c r="M2161" s="89">
        <f t="shared" si="95"/>
        <v>36.96</v>
      </c>
      <c r="N2161" s="86">
        <f t="shared" si="93"/>
        <v>89.76</v>
      </c>
      <c r="O2161" s="86">
        <f t="shared" si="94"/>
        <v>40.92</v>
      </c>
    </row>
    <row r="2162" spans="1:15" x14ac:dyDescent="0.25">
      <c r="A2162">
        <v>308</v>
      </c>
      <c r="B2162">
        <v>361950</v>
      </c>
      <c r="C2162">
        <v>9</v>
      </c>
      <c r="D2162" t="s">
        <v>2761</v>
      </c>
      <c r="E2162" s="3">
        <v>111.5</v>
      </c>
      <c r="F2162">
        <v>300</v>
      </c>
      <c r="G2162" s="2" t="s">
        <v>2762</v>
      </c>
      <c r="H2162" s="2" t="s">
        <v>2762</v>
      </c>
      <c r="I2162" s="2" t="s">
        <v>2762</v>
      </c>
      <c r="J2162" s="81">
        <f t="shared" si="90"/>
        <v>89.2</v>
      </c>
      <c r="K2162" s="81">
        <f t="shared" si="91"/>
        <v>83.625</v>
      </c>
      <c r="L2162" s="94">
        <f t="shared" si="92"/>
        <v>17.84</v>
      </c>
      <c r="M2162" s="89">
        <f t="shared" si="95"/>
        <v>31.220000000000002</v>
      </c>
      <c r="N2162" s="86">
        <f t="shared" si="93"/>
        <v>75.820000000000007</v>
      </c>
      <c r="O2162" s="86">
        <f t="shared" si="94"/>
        <v>34.564999999999998</v>
      </c>
    </row>
    <row r="2163" spans="1:15" x14ac:dyDescent="0.25">
      <c r="A2163">
        <v>308</v>
      </c>
      <c r="B2163">
        <v>361955</v>
      </c>
      <c r="C2163">
        <v>8</v>
      </c>
      <c r="D2163" t="s">
        <v>2763</v>
      </c>
      <c r="E2163" s="3">
        <v>111.5</v>
      </c>
      <c r="F2163">
        <v>300</v>
      </c>
      <c r="G2163" s="2" t="s">
        <v>2764</v>
      </c>
      <c r="H2163" s="2" t="s">
        <v>2764</v>
      </c>
      <c r="I2163" s="2" t="s">
        <v>2764</v>
      </c>
      <c r="J2163" s="81">
        <f t="shared" si="90"/>
        <v>89.2</v>
      </c>
      <c r="K2163" s="81">
        <f t="shared" si="91"/>
        <v>83.625</v>
      </c>
      <c r="L2163" s="94">
        <f t="shared" si="92"/>
        <v>17.84</v>
      </c>
      <c r="M2163" s="89">
        <f t="shared" si="95"/>
        <v>31.220000000000002</v>
      </c>
      <c r="N2163" s="86">
        <f t="shared" si="93"/>
        <v>75.820000000000007</v>
      </c>
      <c r="O2163" s="86">
        <f t="shared" si="94"/>
        <v>34.564999999999998</v>
      </c>
    </row>
    <row r="2164" spans="1:15" x14ac:dyDescent="0.25">
      <c r="A2164">
        <v>308</v>
      </c>
      <c r="B2164">
        <v>361960</v>
      </c>
      <c r="C2164">
        <v>8</v>
      </c>
      <c r="D2164" t="s">
        <v>2765</v>
      </c>
      <c r="E2164" s="3">
        <v>111.5</v>
      </c>
      <c r="F2164">
        <v>300</v>
      </c>
      <c r="G2164" s="2" t="s">
        <v>2759</v>
      </c>
      <c r="H2164" s="2" t="s">
        <v>2759</v>
      </c>
      <c r="I2164" s="2" t="s">
        <v>2759</v>
      </c>
      <c r="J2164" s="81">
        <f t="shared" si="90"/>
        <v>89.2</v>
      </c>
      <c r="K2164" s="81">
        <f t="shared" si="91"/>
        <v>83.625</v>
      </c>
      <c r="L2164" s="94">
        <f t="shared" si="92"/>
        <v>17.84</v>
      </c>
      <c r="M2164" s="89">
        <f t="shared" si="95"/>
        <v>31.220000000000002</v>
      </c>
      <c r="N2164" s="86">
        <f t="shared" si="93"/>
        <v>75.820000000000007</v>
      </c>
      <c r="O2164" s="86">
        <f t="shared" si="94"/>
        <v>34.564999999999998</v>
      </c>
    </row>
    <row r="2165" spans="1:15" x14ac:dyDescent="0.25">
      <c r="A2165">
        <v>310</v>
      </c>
      <c r="B2165">
        <v>304140</v>
      </c>
      <c r="C2165">
        <v>7</v>
      </c>
      <c r="D2165" t="s">
        <v>2766</v>
      </c>
      <c r="E2165" s="3">
        <v>65</v>
      </c>
      <c r="F2165">
        <v>300</v>
      </c>
      <c r="G2165" s="2" t="s">
        <v>2767</v>
      </c>
      <c r="H2165" s="2" t="s">
        <v>2767</v>
      </c>
      <c r="I2165" s="2" t="s">
        <v>2767</v>
      </c>
      <c r="J2165" s="81">
        <f t="shared" si="90"/>
        <v>52</v>
      </c>
      <c r="K2165" s="81">
        <f t="shared" si="91"/>
        <v>48.75</v>
      </c>
      <c r="L2165" s="94">
        <f t="shared" si="92"/>
        <v>10.4</v>
      </c>
      <c r="M2165" s="89">
        <f t="shared" si="95"/>
        <v>18.200000000000003</v>
      </c>
      <c r="N2165" s="86">
        <f t="shared" si="93"/>
        <v>44.2</v>
      </c>
      <c r="O2165" s="86">
        <f t="shared" si="94"/>
        <v>20.149999999999999</v>
      </c>
    </row>
    <row r="2166" spans="1:15" x14ac:dyDescent="0.25">
      <c r="A2166">
        <v>310</v>
      </c>
      <c r="B2166">
        <v>304427</v>
      </c>
      <c r="C2166">
        <v>8</v>
      </c>
      <c r="D2166" t="s">
        <v>2768</v>
      </c>
      <c r="E2166" s="3">
        <v>320</v>
      </c>
      <c r="F2166">
        <v>300</v>
      </c>
      <c r="G2166" s="2" t="s">
        <v>2769</v>
      </c>
      <c r="H2166" s="2" t="s">
        <v>2769</v>
      </c>
      <c r="I2166" s="2" t="s">
        <v>2769</v>
      </c>
      <c r="J2166" s="81">
        <f t="shared" si="90"/>
        <v>256</v>
      </c>
      <c r="K2166" s="81">
        <f t="shared" si="91"/>
        <v>240</v>
      </c>
      <c r="L2166" s="94">
        <f t="shared" si="92"/>
        <v>51.2</v>
      </c>
      <c r="M2166" s="89">
        <f t="shared" si="95"/>
        <v>89.600000000000009</v>
      </c>
      <c r="N2166" s="86">
        <f t="shared" si="93"/>
        <v>217.60000000000002</v>
      </c>
      <c r="O2166" s="86">
        <f t="shared" si="94"/>
        <v>99.2</v>
      </c>
    </row>
    <row r="2167" spans="1:15" x14ac:dyDescent="0.25">
      <c r="A2167">
        <v>310</v>
      </c>
      <c r="B2167">
        <v>308200</v>
      </c>
      <c r="C2167">
        <v>5</v>
      </c>
      <c r="D2167" t="s">
        <v>12</v>
      </c>
      <c r="E2167" s="3">
        <v>0</v>
      </c>
      <c r="F2167">
        <v>300</v>
      </c>
      <c r="G2167" s="67" t="s">
        <v>8173</v>
      </c>
      <c r="H2167" s="67" t="s">
        <v>8173</v>
      </c>
      <c r="I2167" s="67" t="s">
        <v>8173</v>
      </c>
      <c r="J2167" s="75" t="s">
        <v>8173</v>
      </c>
      <c r="K2167" s="76" t="s">
        <v>8173</v>
      </c>
      <c r="L2167" s="76" t="s">
        <v>8173</v>
      </c>
      <c r="M2167" s="68" t="s">
        <v>8173</v>
      </c>
      <c r="N2167" s="69" t="s">
        <v>8173</v>
      </c>
      <c r="O2167" s="69" t="s">
        <v>8173</v>
      </c>
    </row>
    <row r="2168" spans="1:15" x14ac:dyDescent="0.25">
      <c r="A2168">
        <v>310</v>
      </c>
      <c r="B2168">
        <v>308225</v>
      </c>
      <c r="C2168">
        <v>2</v>
      </c>
      <c r="D2168" t="s">
        <v>2770</v>
      </c>
      <c r="E2168" s="3">
        <v>0</v>
      </c>
      <c r="F2168">
        <v>300</v>
      </c>
      <c r="G2168" s="67" t="s">
        <v>8173</v>
      </c>
      <c r="H2168" s="67" t="s">
        <v>8173</v>
      </c>
      <c r="I2168" s="67" t="s">
        <v>8173</v>
      </c>
      <c r="J2168" s="75" t="s">
        <v>8173</v>
      </c>
      <c r="K2168" s="76" t="s">
        <v>8173</v>
      </c>
      <c r="L2168" s="76" t="s">
        <v>8173</v>
      </c>
      <c r="M2168" s="68" t="s">
        <v>8173</v>
      </c>
      <c r="N2168" s="69" t="s">
        <v>8173</v>
      </c>
      <c r="O2168" s="69" t="s">
        <v>8173</v>
      </c>
    </row>
    <row r="2169" spans="1:15" x14ac:dyDescent="0.25">
      <c r="A2169">
        <v>310</v>
      </c>
      <c r="B2169">
        <v>308250</v>
      </c>
      <c r="C2169">
        <v>0</v>
      </c>
      <c r="D2169" t="s">
        <v>12</v>
      </c>
      <c r="E2169" s="3">
        <v>0</v>
      </c>
      <c r="F2169">
        <v>300</v>
      </c>
      <c r="G2169" s="67" t="s">
        <v>8173</v>
      </c>
      <c r="H2169" s="67" t="s">
        <v>8173</v>
      </c>
      <c r="I2169" s="67" t="s">
        <v>8173</v>
      </c>
      <c r="J2169" s="75" t="s">
        <v>8173</v>
      </c>
      <c r="K2169" s="76" t="s">
        <v>8173</v>
      </c>
      <c r="L2169" s="76" t="s">
        <v>8173</v>
      </c>
      <c r="M2169" s="68" t="s">
        <v>8173</v>
      </c>
      <c r="N2169" s="69" t="s">
        <v>8173</v>
      </c>
      <c r="O2169" s="69" t="s">
        <v>8173</v>
      </c>
    </row>
    <row r="2170" spans="1:15" x14ac:dyDescent="0.25">
      <c r="A2170">
        <v>310</v>
      </c>
      <c r="B2170">
        <v>308400</v>
      </c>
      <c r="C2170">
        <v>1</v>
      </c>
      <c r="D2170" t="s">
        <v>2771</v>
      </c>
      <c r="E2170" s="3">
        <v>60.5</v>
      </c>
      <c r="F2170">
        <v>300</v>
      </c>
      <c r="G2170" s="2" t="s">
        <v>2772</v>
      </c>
      <c r="H2170" s="2" t="s">
        <v>2772</v>
      </c>
      <c r="I2170" s="2" t="s">
        <v>2772</v>
      </c>
      <c r="J2170" s="81">
        <f t="shared" ref="J2170:J2233" si="96">+E2170*0.8</f>
        <v>48.400000000000006</v>
      </c>
      <c r="K2170" s="81">
        <f t="shared" ref="K2170:K2233" si="97">0.75*E2170</f>
        <v>45.375</v>
      </c>
      <c r="L2170" s="94">
        <f t="shared" ref="L2170:L2233" si="98">0.16*E2170</f>
        <v>9.68</v>
      </c>
      <c r="M2170" s="89">
        <f t="shared" ref="M2170:M2233" si="99">0.28*E2170</f>
        <v>16.940000000000001</v>
      </c>
      <c r="N2170" s="86">
        <f t="shared" ref="N2170:N2233" si="100">0.68*E2170</f>
        <v>41.14</v>
      </c>
      <c r="O2170" s="86">
        <f t="shared" ref="O2170:O2233" si="101">0.31*E2170</f>
        <v>18.754999999999999</v>
      </c>
    </row>
    <row r="2171" spans="1:15" x14ac:dyDescent="0.25">
      <c r="A2171">
        <v>310</v>
      </c>
      <c r="B2171">
        <v>308600</v>
      </c>
      <c r="C2171">
        <v>6</v>
      </c>
      <c r="D2171" t="s">
        <v>2773</v>
      </c>
      <c r="E2171" s="3">
        <v>623</v>
      </c>
      <c r="F2171">
        <v>300</v>
      </c>
      <c r="G2171" s="2" t="s">
        <v>2774</v>
      </c>
      <c r="H2171" s="2" t="s">
        <v>2774</v>
      </c>
      <c r="I2171" s="2" t="s">
        <v>2774</v>
      </c>
      <c r="J2171" s="81">
        <f t="shared" si="96"/>
        <v>498.40000000000003</v>
      </c>
      <c r="K2171" s="81">
        <f t="shared" si="97"/>
        <v>467.25</v>
      </c>
      <c r="L2171" s="94">
        <f t="shared" si="98"/>
        <v>99.68</v>
      </c>
      <c r="M2171" s="89">
        <f t="shared" si="99"/>
        <v>174.44000000000003</v>
      </c>
      <c r="N2171" s="86">
        <f t="shared" si="100"/>
        <v>423.64000000000004</v>
      </c>
      <c r="O2171" s="86">
        <f t="shared" si="101"/>
        <v>193.13</v>
      </c>
    </row>
    <row r="2172" spans="1:15" x14ac:dyDescent="0.25">
      <c r="A2172">
        <v>310</v>
      </c>
      <c r="B2172">
        <v>308700</v>
      </c>
      <c r="C2172">
        <v>4</v>
      </c>
      <c r="D2172" t="s">
        <v>2775</v>
      </c>
      <c r="E2172" s="3">
        <v>26.5</v>
      </c>
      <c r="F2172">
        <v>300</v>
      </c>
      <c r="G2172" s="2" t="s">
        <v>2776</v>
      </c>
      <c r="H2172" s="2" t="s">
        <v>2776</v>
      </c>
      <c r="I2172" s="2" t="s">
        <v>2776</v>
      </c>
      <c r="J2172" s="81">
        <f t="shared" si="96"/>
        <v>21.200000000000003</v>
      </c>
      <c r="K2172" s="81">
        <f t="shared" si="97"/>
        <v>19.875</v>
      </c>
      <c r="L2172" s="94">
        <f t="shared" si="98"/>
        <v>4.24</v>
      </c>
      <c r="M2172" s="89">
        <f t="shared" si="99"/>
        <v>7.4200000000000008</v>
      </c>
      <c r="N2172" s="86">
        <f t="shared" si="100"/>
        <v>18.02</v>
      </c>
      <c r="O2172" s="86">
        <f t="shared" si="101"/>
        <v>8.2149999999999999</v>
      </c>
    </row>
    <row r="2173" spans="1:15" x14ac:dyDescent="0.25">
      <c r="A2173">
        <v>310</v>
      </c>
      <c r="B2173">
        <v>308725</v>
      </c>
      <c r="C2173">
        <v>1</v>
      </c>
      <c r="D2173" t="s">
        <v>2777</v>
      </c>
      <c r="E2173" s="3">
        <v>16.5</v>
      </c>
      <c r="F2173">
        <v>300</v>
      </c>
      <c r="G2173" s="2" t="s">
        <v>2778</v>
      </c>
      <c r="H2173" s="2" t="s">
        <v>2778</v>
      </c>
      <c r="I2173" s="2" t="s">
        <v>2778</v>
      </c>
      <c r="J2173" s="81">
        <f t="shared" si="96"/>
        <v>13.200000000000001</v>
      </c>
      <c r="K2173" s="81">
        <f t="shared" si="97"/>
        <v>12.375</v>
      </c>
      <c r="L2173" s="94">
        <f t="shared" si="98"/>
        <v>2.64</v>
      </c>
      <c r="M2173" s="89">
        <f t="shared" si="99"/>
        <v>4.62</v>
      </c>
      <c r="N2173" s="86">
        <f t="shared" si="100"/>
        <v>11.22</v>
      </c>
      <c r="O2173" s="86">
        <f t="shared" si="101"/>
        <v>5.1150000000000002</v>
      </c>
    </row>
    <row r="2174" spans="1:15" x14ac:dyDescent="0.25">
      <c r="A2174">
        <v>310</v>
      </c>
      <c r="B2174">
        <v>308730</v>
      </c>
      <c r="C2174">
        <v>1</v>
      </c>
      <c r="D2174" t="s">
        <v>2779</v>
      </c>
      <c r="E2174" s="3">
        <v>30</v>
      </c>
      <c r="F2174">
        <v>300</v>
      </c>
      <c r="G2174" s="2" t="s">
        <v>2778</v>
      </c>
      <c r="H2174" s="2" t="s">
        <v>2778</v>
      </c>
      <c r="I2174" s="2" t="s">
        <v>2778</v>
      </c>
      <c r="J2174" s="81">
        <f t="shared" si="96"/>
        <v>24</v>
      </c>
      <c r="K2174" s="81">
        <f t="shared" si="97"/>
        <v>22.5</v>
      </c>
      <c r="L2174" s="94">
        <f t="shared" si="98"/>
        <v>4.8</v>
      </c>
      <c r="M2174" s="89">
        <f t="shared" si="99"/>
        <v>8.4</v>
      </c>
      <c r="N2174" s="86">
        <f t="shared" si="100"/>
        <v>20.400000000000002</v>
      </c>
      <c r="O2174" s="86">
        <f t="shared" si="101"/>
        <v>9.3000000000000007</v>
      </c>
    </row>
    <row r="2175" spans="1:15" x14ac:dyDescent="0.25">
      <c r="A2175">
        <v>310</v>
      </c>
      <c r="B2175">
        <v>310420</v>
      </c>
      <c r="C2175">
        <v>5</v>
      </c>
      <c r="D2175" t="s">
        <v>2780</v>
      </c>
      <c r="E2175" s="3">
        <v>115.5</v>
      </c>
      <c r="F2175">
        <v>300</v>
      </c>
      <c r="G2175" s="2" t="s">
        <v>2781</v>
      </c>
      <c r="H2175" s="2" t="s">
        <v>2781</v>
      </c>
      <c r="I2175" s="2" t="s">
        <v>2781</v>
      </c>
      <c r="J2175" s="81">
        <f t="shared" si="96"/>
        <v>92.4</v>
      </c>
      <c r="K2175" s="81">
        <f t="shared" si="97"/>
        <v>86.625</v>
      </c>
      <c r="L2175" s="94">
        <f t="shared" si="98"/>
        <v>18.48</v>
      </c>
      <c r="M2175" s="89">
        <f t="shared" si="99"/>
        <v>32.340000000000003</v>
      </c>
      <c r="N2175" s="86">
        <f t="shared" si="100"/>
        <v>78.540000000000006</v>
      </c>
      <c r="O2175" s="86">
        <f t="shared" si="101"/>
        <v>35.805</v>
      </c>
    </row>
    <row r="2176" spans="1:15" x14ac:dyDescent="0.25">
      <c r="A2176">
        <v>310</v>
      </c>
      <c r="B2176">
        <v>310450</v>
      </c>
      <c r="C2176">
        <v>2</v>
      </c>
      <c r="D2176" t="s">
        <v>2782</v>
      </c>
      <c r="E2176" s="3">
        <v>23.5</v>
      </c>
      <c r="F2176">
        <v>300</v>
      </c>
      <c r="G2176" s="2" t="s">
        <v>2783</v>
      </c>
      <c r="H2176" s="2" t="s">
        <v>2783</v>
      </c>
      <c r="I2176" s="2" t="s">
        <v>2783</v>
      </c>
      <c r="J2176" s="81">
        <f t="shared" si="96"/>
        <v>18.8</v>
      </c>
      <c r="K2176" s="81">
        <f t="shared" si="97"/>
        <v>17.625</v>
      </c>
      <c r="L2176" s="94">
        <f t="shared" si="98"/>
        <v>3.7600000000000002</v>
      </c>
      <c r="M2176" s="89">
        <f t="shared" si="99"/>
        <v>6.580000000000001</v>
      </c>
      <c r="N2176" s="86">
        <f t="shared" si="100"/>
        <v>15.98</v>
      </c>
      <c r="O2176" s="86">
        <f t="shared" si="101"/>
        <v>7.2850000000000001</v>
      </c>
    </row>
    <row r="2177" spans="1:15" x14ac:dyDescent="0.25">
      <c r="A2177">
        <v>310</v>
      </c>
      <c r="B2177">
        <v>310470</v>
      </c>
      <c r="C2177">
        <v>0</v>
      </c>
      <c r="D2177" t="s">
        <v>2784</v>
      </c>
      <c r="E2177" s="3">
        <v>122.5</v>
      </c>
      <c r="F2177">
        <v>300</v>
      </c>
      <c r="G2177" s="2" t="s">
        <v>2785</v>
      </c>
      <c r="H2177" s="2" t="s">
        <v>2785</v>
      </c>
      <c r="I2177" s="2" t="s">
        <v>2785</v>
      </c>
      <c r="J2177" s="81">
        <f t="shared" si="96"/>
        <v>98</v>
      </c>
      <c r="K2177" s="81">
        <f t="shared" si="97"/>
        <v>91.875</v>
      </c>
      <c r="L2177" s="94">
        <f t="shared" si="98"/>
        <v>19.600000000000001</v>
      </c>
      <c r="M2177" s="89">
        <f t="shared" si="99"/>
        <v>34.300000000000004</v>
      </c>
      <c r="N2177" s="86">
        <f t="shared" si="100"/>
        <v>83.300000000000011</v>
      </c>
      <c r="O2177" s="86">
        <f t="shared" si="101"/>
        <v>37.975000000000001</v>
      </c>
    </row>
    <row r="2178" spans="1:15" x14ac:dyDescent="0.25">
      <c r="A2178">
        <v>310</v>
      </c>
      <c r="B2178">
        <v>310480</v>
      </c>
      <c r="C2178">
        <v>9</v>
      </c>
      <c r="D2178" t="s">
        <v>2786</v>
      </c>
      <c r="E2178" s="3">
        <v>252</v>
      </c>
      <c r="F2178">
        <v>300</v>
      </c>
      <c r="G2178" s="2" t="s">
        <v>2787</v>
      </c>
      <c r="H2178" s="2" t="s">
        <v>2787</v>
      </c>
      <c r="I2178" s="2" t="s">
        <v>2787</v>
      </c>
      <c r="J2178" s="81">
        <f t="shared" si="96"/>
        <v>201.60000000000002</v>
      </c>
      <c r="K2178" s="81">
        <f t="shared" si="97"/>
        <v>189</v>
      </c>
      <c r="L2178" s="94">
        <f t="shared" si="98"/>
        <v>40.32</v>
      </c>
      <c r="M2178" s="89">
        <f t="shared" si="99"/>
        <v>70.56</v>
      </c>
      <c r="N2178" s="86">
        <f t="shared" si="100"/>
        <v>171.36</v>
      </c>
      <c r="O2178" s="86">
        <f t="shared" si="101"/>
        <v>78.12</v>
      </c>
    </row>
    <row r="2179" spans="1:15" x14ac:dyDescent="0.25">
      <c r="A2179">
        <v>310</v>
      </c>
      <c r="B2179">
        <v>310500</v>
      </c>
      <c r="C2179">
        <v>4</v>
      </c>
      <c r="D2179" t="s">
        <v>2788</v>
      </c>
      <c r="E2179" s="3">
        <v>15.5</v>
      </c>
      <c r="F2179">
        <v>300</v>
      </c>
      <c r="G2179" s="2" t="s">
        <v>2789</v>
      </c>
      <c r="H2179" s="2" t="s">
        <v>2789</v>
      </c>
      <c r="I2179" s="2" t="s">
        <v>2789</v>
      </c>
      <c r="J2179" s="81">
        <f t="shared" si="96"/>
        <v>12.4</v>
      </c>
      <c r="K2179" s="81">
        <f t="shared" si="97"/>
        <v>11.625</v>
      </c>
      <c r="L2179" s="94">
        <f t="shared" si="98"/>
        <v>2.48</v>
      </c>
      <c r="M2179" s="89">
        <f t="shared" si="99"/>
        <v>4.3400000000000007</v>
      </c>
      <c r="N2179" s="86">
        <f t="shared" si="100"/>
        <v>10.540000000000001</v>
      </c>
      <c r="O2179" s="86">
        <f t="shared" si="101"/>
        <v>4.8049999999999997</v>
      </c>
    </row>
    <row r="2180" spans="1:15" x14ac:dyDescent="0.25">
      <c r="A2180">
        <v>310</v>
      </c>
      <c r="B2180">
        <v>310510</v>
      </c>
      <c r="C2180">
        <v>3</v>
      </c>
      <c r="D2180" t="s">
        <v>2790</v>
      </c>
      <c r="E2180" s="3">
        <v>16.5</v>
      </c>
      <c r="F2180">
        <v>300</v>
      </c>
      <c r="G2180" s="2" t="s">
        <v>2791</v>
      </c>
      <c r="H2180" s="2" t="s">
        <v>2791</v>
      </c>
      <c r="I2180" s="2" t="s">
        <v>2791</v>
      </c>
      <c r="J2180" s="81">
        <f t="shared" si="96"/>
        <v>13.200000000000001</v>
      </c>
      <c r="K2180" s="81">
        <f t="shared" si="97"/>
        <v>12.375</v>
      </c>
      <c r="L2180" s="94">
        <f t="shared" si="98"/>
        <v>2.64</v>
      </c>
      <c r="M2180" s="89">
        <f t="shared" si="99"/>
        <v>4.62</v>
      </c>
      <c r="N2180" s="86">
        <f t="shared" si="100"/>
        <v>11.22</v>
      </c>
      <c r="O2180" s="86">
        <f t="shared" si="101"/>
        <v>5.1150000000000002</v>
      </c>
    </row>
    <row r="2181" spans="1:15" x14ac:dyDescent="0.25">
      <c r="A2181">
        <v>310</v>
      </c>
      <c r="B2181">
        <v>310520</v>
      </c>
      <c r="C2181">
        <v>2</v>
      </c>
      <c r="D2181" t="s">
        <v>2792</v>
      </c>
      <c r="E2181" s="3">
        <v>16.5</v>
      </c>
      <c r="F2181">
        <v>300</v>
      </c>
      <c r="G2181" s="2" t="s">
        <v>2791</v>
      </c>
      <c r="H2181" s="2" t="s">
        <v>2791</v>
      </c>
      <c r="I2181" s="2" t="s">
        <v>2791</v>
      </c>
      <c r="J2181" s="81">
        <f t="shared" si="96"/>
        <v>13.200000000000001</v>
      </c>
      <c r="K2181" s="81">
        <f t="shared" si="97"/>
        <v>12.375</v>
      </c>
      <c r="L2181" s="94">
        <f t="shared" si="98"/>
        <v>2.64</v>
      </c>
      <c r="M2181" s="89">
        <f t="shared" si="99"/>
        <v>4.62</v>
      </c>
      <c r="N2181" s="86">
        <f t="shared" si="100"/>
        <v>11.22</v>
      </c>
      <c r="O2181" s="86">
        <f t="shared" si="101"/>
        <v>5.1150000000000002</v>
      </c>
    </row>
    <row r="2182" spans="1:15" x14ac:dyDescent="0.25">
      <c r="A2182">
        <v>310</v>
      </c>
      <c r="B2182">
        <v>310550</v>
      </c>
      <c r="C2182">
        <v>9</v>
      </c>
      <c r="D2182" t="s">
        <v>2793</v>
      </c>
      <c r="E2182" s="3">
        <v>34.5</v>
      </c>
      <c r="F2182">
        <v>300</v>
      </c>
      <c r="G2182" s="2" t="s">
        <v>2794</v>
      </c>
      <c r="H2182" s="2" t="s">
        <v>2794</v>
      </c>
      <c r="I2182" s="2" t="s">
        <v>2708</v>
      </c>
      <c r="J2182" s="81">
        <f t="shared" si="96"/>
        <v>27.6</v>
      </c>
      <c r="K2182" s="81">
        <f t="shared" si="97"/>
        <v>25.875</v>
      </c>
      <c r="L2182" s="94">
        <f t="shared" si="98"/>
        <v>5.5200000000000005</v>
      </c>
      <c r="M2182" s="89">
        <f t="shared" si="99"/>
        <v>9.66</v>
      </c>
      <c r="N2182" s="86">
        <f t="shared" si="100"/>
        <v>23.46</v>
      </c>
      <c r="O2182" s="86">
        <f t="shared" si="101"/>
        <v>10.695</v>
      </c>
    </row>
    <row r="2183" spans="1:15" x14ac:dyDescent="0.25">
      <c r="A2183">
        <v>310</v>
      </c>
      <c r="B2183">
        <v>310555</v>
      </c>
      <c r="C2183">
        <v>8</v>
      </c>
      <c r="D2183" t="s">
        <v>2795</v>
      </c>
      <c r="E2183" s="3">
        <v>31</v>
      </c>
      <c r="F2183">
        <v>300</v>
      </c>
      <c r="G2183" s="2" t="s">
        <v>2796</v>
      </c>
      <c r="H2183" s="2" t="s">
        <v>2796</v>
      </c>
      <c r="I2183" s="2" t="s">
        <v>2796</v>
      </c>
      <c r="J2183" s="81">
        <f t="shared" si="96"/>
        <v>24.8</v>
      </c>
      <c r="K2183" s="81">
        <f t="shared" si="97"/>
        <v>23.25</v>
      </c>
      <c r="L2183" s="94">
        <f t="shared" si="98"/>
        <v>4.96</v>
      </c>
      <c r="M2183" s="89">
        <f t="shared" si="99"/>
        <v>8.6800000000000015</v>
      </c>
      <c r="N2183" s="86">
        <f t="shared" si="100"/>
        <v>21.080000000000002</v>
      </c>
      <c r="O2183" s="86">
        <f t="shared" si="101"/>
        <v>9.61</v>
      </c>
    </row>
    <row r="2184" spans="1:15" x14ac:dyDescent="0.25">
      <c r="A2184">
        <v>310</v>
      </c>
      <c r="B2184">
        <v>310560</v>
      </c>
      <c r="C2184">
        <v>8</v>
      </c>
      <c r="D2184" t="s">
        <v>2797</v>
      </c>
      <c r="E2184" s="3">
        <v>129</v>
      </c>
      <c r="F2184">
        <v>300</v>
      </c>
      <c r="G2184" s="2" t="s">
        <v>2798</v>
      </c>
      <c r="H2184" s="2" t="s">
        <v>2798</v>
      </c>
      <c r="I2184" s="2" t="s">
        <v>2798</v>
      </c>
      <c r="J2184" s="81">
        <f t="shared" si="96"/>
        <v>103.2</v>
      </c>
      <c r="K2184" s="81">
        <f t="shared" si="97"/>
        <v>96.75</v>
      </c>
      <c r="L2184" s="94">
        <f t="shared" si="98"/>
        <v>20.64</v>
      </c>
      <c r="M2184" s="89">
        <f t="shared" si="99"/>
        <v>36.120000000000005</v>
      </c>
      <c r="N2184" s="86">
        <f t="shared" si="100"/>
        <v>87.720000000000013</v>
      </c>
      <c r="O2184" s="86">
        <f t="shared" si="101"/>
        <v>39.99</v>
      </c>
    </row>
    <row r="2185" spans="1:15" x14ac:dyDescent="0.25">
      <c r="A2185">
        <v>310</v>
      </c>
      <c r="B2185">
        <v>310590</v>
      </c>
      <c r="C2185">
        <v>5</v>
      </c>
      <c r="D2185" t="s">
        <v>2799</v>
      </c>
      <c r="E2185" s="3">
        <v>63</v>
      </c>
      <c r="F2185">
        <v>300</v>
      </c>
      <c r="G2185" s="2" t="s">
        <v>2800</v>
      </c>
      <c r="H2185" s="2" t="s">
        <v>2800</v>
      </c>
      <c r="I2185" s="2" t="s">
        <v>2800</v>
      </c>
      <c r="J2185" s="81">
        <f t="shared" si="96"/>
        <v>50.400000000000006</v>
      </c>
      <c r="K2185" s="81">
        <f t="shared" si="97"/>
        <v>47.25</v>
      </c>
      <c r="L2185" s="94">
        <f t="shared" si="98"/>
        <v>10.08</v>
      </c>
      <c r="M2185" s="89">
        <f t="shared" si="99"/>
        <v>17.64</v>
      </c>
      <c r="N2185" s="86">
        <f t="shared" si="100"/>
        <v>42.84</v>
      </c>
      <c r="O2185" s="86">
        <f t="shared" si="101"/>
        <v>19.53</v>
      </c>
    </row>
    <row r="2186" spans="1:15" x14ac:dyDescent="0.25">
      <c r="A2186">
        <v>310</v>
      </c>
      <c r="B2186">
        <v>310595</v>
      </c>
      <c r="C2186">
        <v>4</v>
      </c>
      <c r="D2186" t="s">
        <v>2801</v>
      </c>
      <c r="E2186" s="3">
        <v>39</v>
      </c>
      <c r="F2186">
        <v>300</v>
      </c>
      <c r="G2186" s="2" t="s">
        <v>2802</v>
      </c>
      <c r="H2186" s="2" t="s">
        <v>2802</v>
      </c>
      <c r="I2186" s="2" t="s">
        <v>2802</v>
      </c>
      <c r="J2186" s="81">
        <f t="shared" si="96"/>
        <v>31.200000000000003</v>
      </c>
      <c r="K2186" s="81">
        <f t="shared" si="97"/>
        <v>29.25</v>
      </c>
      <c r="L2186" s="94">
        <f t="shared" si="98"/>
        <v>6.24</v>
      </c>
      <c r="M2186" s="89">
        <f t="shared" si="99"/>
        <v>10.920000000000002</v>
      </c>
      <c r="N2186" s="86">
        <f t="shared" si="100"/>
        <v>26.520000000000003</v>
      </c>
      <c r="O2186" s="86">
        <f t="shared" si="101"/>
        <v>12.09</v>
      </c>
    </row>
    <row r="2187" spans="1:15" x14ac:dyDescent="0.25">
      <c r="A2187">
        <v>310</v>
      </c>
      <c r="B2187">
        <v>310600</v>
      </c>
      <c r="C2187">
        <v>2</v>
      </c>
      <c r="D2187" t="s">
        <v>2803</v>
      </c>
      <c r="E2187" s="3">
        <v>16.5</v>
      </c>
      <c r="F2187">
        <v>300</v>
      </c>
      <c r="G2187" s="2" t="s">
        <v>2804</v>
      </c>
      <c r="H2187" s="2" t="s">
        <v>2804</v>
      </c>
      <c r="I2187" s="2" t="s">
        <v>2804</v>
      </c>
      <c r="J2187" s="81">
        <f t="shared" si="96"/>
        <v>13.200000000000001</v>
      </c>
      <c r="K2187" s="81">
        <f t="shared" si="97"/>
        <v>12.375</v>
      </c>
      <c r="L2187" s="94">
        <f t="shared" si="98"/>
        <v>2.64</v>
      </c>
      <c r="M2187" s="89">
        <f t="shared" si="99"/>
        <v>4.62</v>
      </c>
      <c r="N2187" s="86">
        <f t="shared" si="100"/>
        <v>11.22</v>
      </c>
      <c r="O2187" s="86">
        <f t="shared" si="101"/>
        <v>5.1150000000000002</v>
      </c>
    </row>
    <row r="2188" spans="1:15" x14ac:dyDescent="0.25">
      <c r="A2188">
        <v>310</v>
      </c>
      <c r="B2188">
        <v>310625</v>
      </c>
      <c r="C2188">
        <v>9</v>
      </c>
      <c r="D2188" t="s">
        <v>2805</v>
      </c>
      <c r="E2188" s="3">
        <v>46.5</v>
      </c>
      <c r="F2188">
        <v>300</v>
      </c>
      <c r="G2188" s="2" t="s">
        <v>2806</v>
      </c>
      <c r="H2188" s="2" t="s">
        <v>2806</v>
      </c>
      <c r="I2188" s="2" t="s">
        <v>2806</v>
      </c>
      <c r="J2188" s="81">
        <f t="shared" si="96"/>
        <v>37.200000000000003</v>
      </c>
      <c r="K2188" s="81">
        <f t="shared" si="97"/>
        <v>34.875</v>
      </c>
      <c r="L2188" s="94">
        <f t="shared" si="98"/>
        <v>7.44</v>
      </c>
      <c r="M2188" s="89">
        <f t="shared" si="99"/>
        <v>13.020000000000001</v>
      </c>
      <c r="N2188" s="86">
        <f t="shared" si="100"/>
        <v>31.62</v>
      </c>
      <c r="O2188" s="86">
        <f t="shared" si="101"/>
        <v>14.414999999999999</v>
      </c>
    </row>
    <row r="2189" spans="1:15" x14ac:dyDescent="0.25">
      <c r="A2189">
        <v>310</v>
      </c>
      <c r="B2189">
        <v>310650</v>
      </c>
      <c r="C2189">
        <v>7</v>
      </c>
      <c r="D2189" t="s">
        <v>2807</v>
      </c>
      <c r="E2189" s="3">
        <v>31</v>
      </c>
      <c r="F2189">
        <v>300</v>
      </c>
      <c r="G2189" s="2" t="s">
        <v>2808</v>
      </c>
      <c r="H2189" s="2" t="s">
        <v>2808</v>
      </c>
      <c r="I2189" s="2" t="s">
        <v>2808</v>
      </c>
      <c r="J2189" s="81">
        <f t="shared" si="96"/>
        <v>24.8</v>
      </c>
      <c r="K2189" s="81">
        <f t="shared" si="97"/>
        <v>23.25</v>
      </c>
      <c r="L2189" s="94">
        <f t="shared" si="98"/>
        <v>4.96</v>
      </c>
      <c r="M2189" s="89">
        <f t="shared" si="99"/>
        <v>8.6800000000000015</v>
      </c>
      <c r="N2189" s="86">
        <f t="shared" si="100"/>
        <v>21.080000000000002</v>
      </c>
      <c r="O2189" s="86">
        <f t="shared" si="101"/>
        <v>9.61</v>
      </c>
    </row>
    <row r="2190" spans="1:15" x14ac:dyDescent="0.25">
      <c r="A2190">
        <v>310</v>
      </c>
      <c r="B2190">
        <v>310660</v>
      </c>
      <c r="C2190">
        <v>6</v>
      </c>
      <c r="D2190" t="s">
        <v>2809</v>
      </c>
      <c r="E2190" s="3">
        <v>146</v>
      </c>
      <c r="F2190">
        <v>300</v>
      </c>
      <c r="G2190" s="2" t="s">
        <v>2810</v>
      </c>
      <c r="H2190" s="2" t="s">
        <v>2810</v>
      </c>
      <c r="I2190" s="2" t="s">
        <v>2810</v>
      </c>
      <c r="J2190" s="81">
        <f t="shared" si="96"/>
        <v>116.80000000000001</v>
      </c>
      <c r="K2190" s="81">
        <f t="shared" si="97"/>
        <v>109.5</v>
      </c>
      <c r="L2190" s="94">
        <f t="shared" si="98"/>
        <v>23.36</v>
      </c>
      <c r="M2190" s="89">
        <f t="shared" si="99"/>
        <v>40.880000000000003</v>
      </c>
      <c r="N2190" s="86">
        <f t="shared" si="100"/>
        <v>99.28</v>
      </c>
      <c r="O2190" s="86">
        <f t="shared" si="101"/>
        <v>45.26</v>
      </c>
    </row>
    <row r="2191" spans="1:15" x14ac:dyDescent="0.25">
      <c r="A2191">
        <v>310</v>
      </c>
      <c r="B2191">
        <v>310675</v>
      </c>
      <c r="C2191">
        <v>4</v>
      </c>
      <c r="D2191" t="s">
        <v>2811</v>
      </c>
      <c r="E2191" s="3">
        <v>90</v>
      </c>
      <c r="F2191">
        <v>300</v>
      </c>
      <c r="G2191" s="2" t="s">
        <v>2812</v>
      </c>
      <c r="H2191" s="2" t="s">
        <v>2812</v>
      </c>
      <c r="I2191" s="2" t="s">
        <v>2812</v>
      </c>
      <c r="J2191" s="81">
        <f t="shared" si="96"/>
        <v>72</v>
      </c>
      <c r="K2191" s="81">
        <f t="shared" si="97"/>
        <v>67.5</v>
      </c>
      <c r="L2191" s="94">
        <f t="shared" si="98"/>
        <v>14.4</v>
      </c>
      <c r="M2191" s="89">
        <f t="shared" si="99"/>
        <v>25.200000000000003</v>
      </c>
      <c r="N2191" s="86">
        <f t="shared" si="100"/>
        <v>61.2</v>
      </c>
      <c r="O2191" s="86">
        <f t="shared" si="101"/>
        <v>27.9</v>
      </c>
    </row>
    <row r="2192" spans="1:15" x14ac:dyDescent="0.25">
      <c r="A2192">
        <v>310</v>
      </c>
      <c r="B2192">
        <v>310680</v>
      </c>
      <c r="C2192">
        <v>4</v>
      </c>
      <c r="D2192" t="s">
        <v>2813</v>
      </c>
      <c r="E2192" s="3">
        <v>47.5</v>
      </c>
      <c r="F2192">
        <v>300</v>
      </c>
      <c r="G2192" s="2" t="s">
        <v>2814</v>
      </c>
      <c r="H2192" s="2" t="s">
        <v>2814</v>
      </c>
      <c r="I2192" s="2" t="s">
        <v>2814</v>
      </c>
      <c r="J2192" s="81">
        <f t="shared" si="96"/>
        <v>38</v>
      </c>
      <c r="K2192" s="81">
        <f t="shared" si="97"/>
        <v>35.625</v>
      </c>
      <c r="L2192" s="94">
        <f t="shared" si="98"/>
        <v>7.6000000000000005</v>
      </c>
      <c r="M2192" s="89">
        <f t="shared" si="99"/>
        <v>13.3</v>
      </c>
      <c r="N2192" s="86">
        <f t="shared" si="100"/>
        <v>32.300000000000004</v>
      </c>
      <c r="O2192" s="86">
        <f t="shared" si="101"/>
        <v>14.725</v>
      </c>
    </row>
    <row r="2193" spans="1:15" x14ac:dyDescent="0.25">
      <c r="A2193">
        <v>310</v>
      </c>
      <c r="B2193">
        <v>310685</v>
      </c>
      <c r="C2193">
        <v>3</v>
      </c>
      <c r="D2193" t="s">
        <v>2815</v>
      </c>
      <c r="E2193" s="3">
        <v>58.5</v>
      </c>
      <c r="F2193">
        <v>300</v>
      </c>
      <c r="G2193" s="2" t="s">
        <v>2703</v>
      </c>
      <c r="H2193" s="2" t="s">
        <v>2703</v>
      </c>
      <c r="I2193" s="2" t="s">
        <v>2703</v>
      </c>
      <c r="J2193" s="81">
        <f t="shared" si="96"/>
        <v>46.800000000000004</v>
      </c>
      <c r="K2193" s="81">
        <f t="shared" si="97"/>
        <v>43.875</v>
      </c>
      <c r="L2193" s="94">
        <f t="shared" si="98"/>
        <v>9.36</v>
      </c>
      <c r="M2193" s="89">
        <f t="shared" si="99"/>
        <v>16.380000000000003</v>
      </c>
      <c r="N2193" s="86">
        <f t="shared" si="100"/>
        <v>39.78</v>
      </c>
      <c r="O2193" s="86">
        <f t="shared" si="101"/>
        <v>18.135000000000002</v>
      </c>
    </row>
    <row r="2194" spans="1:15" x14ac:dyDescent="0.25">
      <c r="A2194">
        <v>310</v>
      </c>
      <c r="B2194">
        <v>310700</v>
      </c>
      <c r="C2194">
        <v>0</v>
      </c>
      <c r="D2194" t="s">
        <v>2816</v>
      </c>
      <c r="E2194" s="3">
        <v>53</v>
      </c>
      <c r="F2194">
        <v>300</v>
      </c>
      <c r="G2194" s="2" t="s">
        <v>2817</v>
      </c>
      <c r="H2194" s="2" t="s">
        <v>2817</v>
      </c>
      <c r="I2194" s="2" t="s">
        <v>2817</v>
      </c>
      <c r="J2194" s="81">
        <f t="shared" si="96"/>
        <v>42.400000000000006</v>
      </c>
      <c r="K2194" s="81">
        <f t="shared" si="97"/>
        <v>39.75</v>
      </c>
      <c r="L2194" s="94">
        <f t="shared" si="98"/>
        <v>8.48</v>
      </c>
      <c r="M2194" s="89">
        <f t="shared" si="99"/>
        <v>14.840000000000002</v>
      </c>
      <c r="N2194" s="86">
        <f t="shared" si="100"/>
        <v>36.04</v>
      </c>
      <c r="O2194" s="86">
        <f t="shared" si="101"/>
        <v>16.43</v>
      </c>
    </row>
    <row r="2195" spans="1:15" x14ac:dyDescent="0.25">
      <c r="A2195">
        <v>310</v>
      </c>
      <c r="B2195">
        <v>310705</v>
      </c>
      <c r="C2195">
        <v>9</v>
      </c>
      <c r="D2195" t="s">
        <v>2818</v>
      </c>
      <c r="E2195" s="3">
        <v>53</v>
      </c>
      <c r="F2195">
        <v>300</v>
      </c>
      <c r="G2195" s="2" t="s">
        <v>2817</v>
      </c>
      <c r="H2195" s="2" t="s">
        <v>2817</v>
      </c>
      <c r="I2195" s="2" t="s">
        <v>2817</v>
      </c>
      <c r="J2195" s="81">
        <f t="shared" si="96"/>
        <v>42.400000000000006</v>
      </c>
      <c r="K2195" s="81">
        <f t="shared" si="97"/>
        <v>39.75</v>
      </c>
      <c r="L2195" s="94">
        <f t="shared" si="98"/>
        <v>8.48</v>
      </c>
      <c r="M2195" s="89">
        <f t="shared" si="99"/>
        <v>14.840000000000002</v>
      </c>
      <c r="N2195" s="86">
        <f t="shared" si="100"/>
        <v>36.04</v>
      </c>
      <c r="O2195" s="86">
        <f t="shared" si="101"/>
        <v>16.43</v>
      </c>
    </row>
    <row r="2196" spans="1:15" x14ac:dyDescent="0.25">
      <c r="A2196">
        <v>310</v>
      </c>
      <c r="B2196">
        <v>310708</v>
      </c>
      <c r="C2196">
        <v>3</v>
      </c>
      <c r="D2196" t="s">
        <v>2819</v>
      </c>
      <c r="E2196" s="3">
        <v>100</v>
      </c>
      <c r="F2196">
        <v>300</v>
      </c>
      <c r="G2196" s="2" t="s">
        <v>2820</v>
      </c>
      <c r="H2196" s="2" t="s">
        <v>2820</v>
      </c>
      <c r="I2196" s="2" t="s">
        <v>2820</v>
      </c>
      <c r="J2196" s="81">
        <f t="shared" si="96"/>
        <v>80</v>
      </c>
      <c r="K2196" s="81">
        <f t="shared" si="97"/>
        <v>75</v>
      </c>
      <c r="L2196" s="94">
        <f t="shared" si="98"/>
        <v>16</v>
      </c>
      <c r="M2196" s="89">
        <f t="shared" si="99"/>
        <v>28.000000000000004</v>
      </c>
      <c r="N2196" s="86">
        <f t="shared" si="100"/>
        <v>68</v>
      </c>
      <c r="O2196" s="86">
        <f t="shared" si="101"/>
        <v>31</v>
      </c>
    </row>
    <row r="2197" spans="1:15" x14ac:dyDescent="0.25">
      <c r="A2197">
        <v>310</v>
      </c>
      <c r="B2197">
        <v>310725</v>
      </c>
      <c r="C2197">
        <v>7</v>
      </c>
      <c r="D2197" t="s">
        <v>2821</v>
      </c>
      <c r="E2197" s="3">
        <v>62</v>
      </c>
      <c r="F2197">
        <v>300</v>
      </c>
      <c r="G2197" s="2" t="s">
        <v>2822</v>
      </c>
      <c r="H2197" s="2" t="s">
        <v>2822</v>
      </c>
      <c r="I2197" s="2" t="s">
        <v>2822</v>
      </c>
      <c r="J2197" s="81">
        <f t="shared" si="96"/>
        <v>49.6</v>
      </c>
      <c r="K2197" s="81">
        <f t="shared" si="97"/>
        <v>46.5</v>
      </c>
      <c r="L2197" s="94">
        <f t="shared" si="98"/>
        <v>9.92</v>
      </c>
      <c r="M2197" s="89">
        <f t="shared" si="99"/>
        <v>17.360000000000003</v>
      </c>
      <c r="N2197" s="86">
        <f t="shared" si="100"/>
        <v>42.160000000000004</v>
      </c>
      <c r="O2197" s="86">
        <f t="shared" si="101"/>
        <v>19.22</v>
      </c>
    </row>
    <row r="2198" spans="1:15" x14ac:dyDescent="0.25">
      <c r="A2198">
        <v>310</v>
      </c>
      <c r="B2198">
        <v>310727</v>
      </c>
      <c r="C2198">
        <v>3</v>
      </c>
      <c r="D2198" t="s">
        <v>2823</v>
      </c>
      <c r="E2198" s="3">
        <v>106</v>
      </c>
      <c r="F2198">
        <v>300</v>
      </c>
      <c r="G2198" s="2" t="s">
        <v>2822</v>
      </c>
      <c r="H2198" s="2" t="s">
        <v>2822</v>
      </c>
      <c r="I2198" s="2" t="s">
        <v>2822</v>
      </c>
      <c r="J2198" s="81">
        <f t="shared" si="96"/>
        <v>84.800000000000011</v>
      </c>
      <c r="K2198" s="81">
        <f t="shared" si="97"/>
        <v>79.5</v>
      </c>
      <c r="L2198" s="94">
        <f t="shared" si="98"/>
        <v>16.96</v>
      </c>
      <c r="M2198" s="89">
        <f t="shared" si="99"/>
        <v>29.680000000000003</v>
      </c>
      <c r="N2198" s="86">
        <f t="shared" si="100"/>
        <v>72.08</v>
      </c>
      <c r="O2198" s="86">
        <f t="shared" si="101"/>
        <v>32.86</v>
      </c>
    </row>
    <row r="2199" spans="1:15" x14ac:dyDescent="0.25">
      <c r="A2199">
        <v>310</v>
      </c>
      <c r="B2199">
        <v>310730</v>
      </c>
      <c r="C2199">
        <v>7</v>
      </c>
      <c r="D2199" t="s">
        <v>2824</v>
      </c>
      <c r="E2199" s="3">
        <v>662</v>
      </c>
      <c r="F2199">
        <v>300</v>
      </c>
      <c r="G2199" s="2" t="s">
        <v>2822</v>
      </c>
      <c r="H2199" s="2" t="s">
        <v>2822</v>
      </c>
      <c r="I2199" s="2" t="s">
        <v>2822</v>
      </c>
      <c r="J2199" s="81">
        <f t="shared" si="96"/>
        <v>529.6</v>
      </c>
      <c r="K2199" s="81">
        <f t="shared" si="97"/>
        <v>496.5</v>
      </c>
      <c r="L2199" s="94">
        <f t="shared" si="98"/>
        <v>105.92</v>
      </c>
      <c r="M2199" s="89">
        <f t="shared" si="99"/>
        <v>185.36</v>
      </c>
      <c r="N2199" s="86">
        <f t="shared" si="100"/>
        <v>450.16</v>
      </c>
      <c r="O2199" s="86">
        <f t="shared" si="101"/>
        <v>205.22</v>
      </c>
    </row>
    <row r="2200" spans="1:15" x14ac:dyDescent="0.25">
      <c r="A2200">
        <v>310</v>
      </c>
      <c r="B2200">
        <v>310750</v>
      </c>
      <c r="C2200">
        <v>5</v>
      </c>
      <c r="D2200" t="s">
        <v>2825</v>
      </c>
      <c r="E2200" s="3">
        <v>21</v>
      </c>
      <c r="F2200">
        <v>300</v>
      </c>
      <c r="G2200" s="2" t="s">
        <v>2826</v>
      </c>
      <c r="H2200" s="2" t="s">
        <v>2826</v>
      </c>
      <c r="I2200" s="2" t="s">
        <v>2826</v>
      </c>
      <c r="J2200" s="81">
        <f t="shared" si="96"/>
        <v>16.8</v>
      </c>
      <c r="K2200" s="81">
        <f t="shared" si="97"/>
        <v>15.75</v>
      </c>
      <c r="L2200" s="94">
        <f t="shared" si="98"/>
        <v>3.36</v>
      </c>
      <c r="M2200" s="89">
        <f t="shared" si="99"/>
        <v>5.8800000000000008</v>
      </c>
      <c r="N2200" s="86">
        <f t="shared" si="100"/>
        <v>14.280000000000001</v>
      </c>
      <c r="O2200" s="86">
        <f t="shared" si="101"/>
        <v>6.51</v>
      </c>
    </row>
    <row r="2201" spans="1:15" x14ac:dyDescent="0.25">
      <c r="A2201">
        <v>310</v>
      </c>
      <c r="B2201">
        <v>310760</v>
      </c>
      <c r="C2201">
        <v>4</v>
      </c>
      <c r="D2201" t="s">
        <v>2827</v>
      </c>
      <c r="E2201" s="3">
        <v>108</v>
      </c>
      <c r="F2201">
        <v>300</v>
      </c>
      <c r="G2201" s="2" t="s">
        <v>2828</v>
      </c>
      <c r="H2201" s="2" t="s">
        <v>2828</v>
      </c>
      <c r="I2201" s="2" t="s">
        <v>2828</v>
      </c>
      <c r="J2201" s="81">
        <f t="shared" si="96"/>
        <v>86.4</v>
      </c>
      <c r="K2201" s="81">
        <f t="shared" si="97"/>
        <v>81</v>
      </c>
      <c r="L2201" s="94">
        <f t="shared" si="98"/>
        <v>17.28</v>
      </c>
      <c r="M2201" s="89">
        <f t="shared" si="99"/>
        <v>30.240000000000002</v>
      </c>
      <c r="N2201" s="86">
        <f t="shared" si="100"/>
        <v>73.440000000000012</v>
      </c>
      <c r="O2201" s="86">
        <f t="shared" si="101"/>
        <v>33.479999999999997</v>
      </c>
    </row>
    <row r="2202" spans="1:15" x14ac:dyDescent="0.25">
      <c r="A2202">
        <v>310</v>
      </c>
      <c r="B2202">
        <v>310790</v>
      </c>
      <c r="C2202">
        <v>1</v>
      </c>
      <c r="D2202" t="s">
        <v>2829</v>
      </c>
      <c r="E2202" s="3">
        <v>92.5</v>
      </c>
      <c r="F2202">
        <v>300</v>
      </c>
      <c r="G2202" s="2" t="s">
        <v>2830</v>
      </c>
      <c r="H2202" s="2" t="s">
        <v>2830</v>
      </c>
      <c r="I2202" s="2" t="s">
        <v>2830</v>
      </c>
      <c r="J2202" s="81">
        <f t="shared" si="96"/>
        <v>74</v>
      </c>
      <c r="K2202" s="81">
        <f t="shared" si="97"/>
        <v>69.375</v>
      </c>
      <c r="L2202" s="94">
        <f t="shared" si="98"/>
        <v>14.8</v>
      </c>
      <c r="M2202" s="89">
        <f t="shared" si="99"/>
        <v>25.900000000000002</v>
      </c>
      <c r="N2202" s="86">
        <f t="shared" si="100"/>
        <v>62.900000000000006</v>
      </c>
      <c r="O2202" s="86">
        <f t="shared" si="101"/>
        <v>28.675000000000001</v>
      </c>
    </row>
    <row r="2203" spans="1:15" x14ac:dyDescent="0.25">
      <c r="A2203">
        <v>310</v>
      </c>
      <c r="B2203">
        <v>310792</v>
      </c>
      <c r="C2203">
        <v>7</v>
      </c>
      <c r="D2203" t="s">
        <v>2831</v>
      </c>
      <c r="E2203" s="3">
        <v>76</v>
      </c>
      <c r="F2203">
        <v>300</v>
      </c>
      <c r="G2203" s="2" t="s">
        <v>2802</v>
      </c>
      <c r="H2203" s="2" t="s">
        <v>2802</v>
      </c>
      <c r="I2203" s="2" t="s">
        <v>2802</v>
      </c>
      <c r="J2203" s="81">
        <f t="shared" si="96"/>
        <v>60.800000000000004</v>
      </c>
      <c r="K2203" s="81">
        <f t="shared" si="97"/>
        <v>57</v>
      </c>
      <c r="L2203" s="94">
        <f t="shared" si="98"/>
        <v>12.16</v>
      </c>
      <c r="M2203" s="89">
        <f t="shared" si="99"/>
        <v>21.28</v>
      </c>
      <c r="N2203" s="86">
        <f t="shared" si="100"/>
        <v>51.680000000000007</v>
      </c>
      <c r="O2203" s="86">
        <f t="shared" si="101"/>
        <v>23.56</v>
      </c>
    </row>
    <row r="2204" spans="1:15" x14ac:dyDescent="0.25">
      <c r="A2204">
        <v>310</v>
      </c>
      <c r="B2204">
        <v>310794</v>
      </c>
      <c r="C2204">
        <v>3</v>
      </c>
      <c r="D2204" t="s">
        <v>2832</v>
      </c>
      <c r="E2204" s="3">
        <v>96</v>
      </c>
      <c r="F2204">
        <v>300</v>
      </c>
      <c r="G2204" s="2" t="s">
        <v>2833</v>
      </c>
      <c r="H2204" s="2" t="s">
        <v>2833</v>
      </c>
      <c r="I2204" s="2" t="s">
        <v>2833</v>
      </c>
      <c r="J2204" s="81">
        <f t="shared" si="96"/>
        <v>76.800000000000011</v>
      </c>
      <c r="K2204" s="81">
        <f t="shared" si="97"/>
        <v>72</v>
      </c>
      <c r="L2204" s="94">
        <f t="shared" si="98"/>
        <v>15.36</v>
      </c>
      <c r="M2204" s="89">
        <f t="shared" si="99"/>
        <v>26.880000000000003</v>
      </c>
      <c r="N2204" s="86">
        <f t="shared" si="100"/>
        <v>65.28</v>
      </c>
      <c r="O2204" s="86">
        <f t="shared" si="101"/>
        <v>29.759999999999998</v>
      </c>
    </row>
    <row r="2205" spans="1:15" x14ac:dyDescent="0.25">
      <c r="A2205">
        <v>310</v>
      </c>
      <c r="B2205">
        <v>310795</v>
      </c>
      <c r="C2205">
        <v>0</v>
      </c>
      <c r="D2205" t="s">
        <v>2834</v>
      </c>
      <c r="E2205" s="3">
        <v>59.5</v>
      </c>
      <c r="F2205">
        <v>300</v>
      </c>
      <c r="G2205" s="2" t="s">
        <v>2835</v>
      </c>
      <c r="H2205" s="2" t="s">
        <v>2835</v>
      </c>
      <c r="I2205" s="2" t="s">
        <v>2835</v>
      </c>
      <c r="J2205" s="81">
        <f t="shared" si="96"/>
        <v>47.6</v>
      </c>
      <c r="K2205" s="81">
        <f t="shared" si="97"/>
        <v>44.625</v>
      </c>
      <c r="L2205" s="94">
        <f t="shared" si="98"/>
        <v>9.52</v>
      </c>
      <c r="M2205" s="89">
        <f t="shared" si="99"/>
        <v>16.66</v>
      </c>
      <c r="N2205" s="86">
        <f t="shared" si="100"/>
        <v>40.46</v>
      </c>
      <c r="O2205" s="86">
        <f t="shared" si="101"/>
        <v>18.445</v>
      </c>
    </row>
    <row r="2206" spans="1:15" x14ac:dyDescent="0.25">
      <c r="A2206">
        <v>310</v>
      </c>
      <c r="B2206">
        <v>310800</v>
      </c>
      <c r="C2206">
        <v>8</v>
      </c>
      <c r="D2206" t="s">
        <v>2836</v>
      </c>
      <c r="E2206" s="3">
        <v>69.5</v>
      </c>
      <c r="F2206">
        <v>300</v>
      </c>
      <c r="G2206" s="2" t="s">
        <v>2597</v>
      </c>
      <c r="H2206" s="2" t="s">
        <v>2597</v>
      </c>
      <c r="I2206" s="2" t="s">
        <v>2597</v>
      </c>
      <c r="J2206" s="81">
        <f t="shared" si="96"/>
        <v>55.6</v>
      </c>
      <c r="K2206" s="81">
        <f t="shared" si="97"/>
        <v>52.125</v>
      </c>
      <c r="L2206" s="94">
        <f t="shared" si="98"/>
        <v>11.120000000000001</v>
      </c>
      <c r="M2206" s="89">
        <f t="shared" si="99"/>
        <v>19.46</v>
      </c>
      <c r="N2206" s="86">
        <f t="shared" si="100"/>
        <v>47.260000000000005</v>
      </c>
      <c r="O2206" s="86">
        <f t="shared" si="101"/>
        <v>21.544999999999998</v>
      </c>
    </row>
    <row r="2207" spans="1:15" x14ac:dyDescent="0.25">
      <c r="A2207">
        <v>310</v>
      </c>
      <c r="B2207">
        <v>310805</v>
      </c>
      <c r="C2207">
        <v>7</v>
      </c>
      <c r="D2207" t="s">
        <v>2837</v>
      </c>
      <c r="E2207" s="3">
        <v>335.5</v>
      </c>
      <c r="F2207">
        <v>300</v>
      </c>
      <c r="G2207" s="2" t="s">
        <v>2597</v>
      </c>
      <c r="H2207" s="2" t="s">
        <v>2597</v>
      </c>
      <c r="I2207" s="2" t="s">
        <v>2597</v>
      </c>
      <c r="J2207" s="81">
        <f t="shared" si="96"/>
        <v>268.40000000000003</v>
      </c>
      <c r="K2207" s="81">
        <f t="shared" si="97"/>
        <v>251.625</v>
      </c>
      <c r="L2207" s="94">
        <f t="shared" si="98"/>
        <v>53.68</v>
      </c>
      <c r="M2207" s="89">
        <f t="shared" si="99"/>
        <v>93.940000000000012</v>
      </c>
      <c r="N2207" s="86">
        <f t="shared" si="100"/>
        <v>228.14000000000001</v>
      </c>
      <c r="O2207" s="86">
        <f t="shared" si="101"/>
        <v>104.005</v>
      </c>
    </row>
    <row r="2208" spans="1:15" x14ac:dyDescent="0.25">
      <c r="A2208">
        <v>310</v>
      </c>
      <c r="B2208">
        <v>310810</v>
      </c>
      <c r="C2208">
        <v>7</v>
      </c>
      <c r="D2208" t="s">
        <v>2838</v>
      </c>
      <c r="E2208" s="3">
        <v>46.5</v>
      </c>
      <c r="F2208">
        <v>300</v>
      </c>
      <c r="G2208" s="2" t="s">
        <v>2839</v>
      </c>
      <c r="H2208" s="2" t="s">
        <v>2839</v>
      </c>
      <c r="I2208" s="2" t="s">
        <v>2839</v>
      </c>
      <c r="J2208" s="81">
        <f t="shared" si="96"/>
        <v>37.200000000000003</v>
      </c>
      <c r="K2208" s="81">
        <f t="shared" si="97"/>
        <v>34.875</v>
      </c>
      <c r="L2208" s="94">
        <f t="shared" si="98"/>
        <v>7.44</v>
      </c>
      <c r="M2208" s="89">
        <f t="shared" si="99"/>
        <v>13.020000000000001</v>
      </c>
      <c r="N2208" s="86">
        <f t="shared" si="100"/>
        <v>31.62</v>
      </c>
      <c r="O2208" s="86">
        <f t="shared" si="101"/>
        <v>14.414999999999999</v>
      </c>
    </row>
    <row r="2209" spans="1:15" x14ac:dyDescent="0.25">
      <c r="A2209">
        <v>310</v>
      </c>
      <c r="B2209">
        <v>310839</v>
      </c>
      <c r="C2209">
        <v>6</v>
      </c>
      <c r="D2209" t="s">
        <v>2840</v>
      </c>
      <c r="E2209" s="3">
        <v>178.5</v>
      </c>
      <c r="F2209">
        <v>300</v>
      </c>
      <c r="G2209" s="2" t="s">
        <v>2841</v>
      </c>
      <c r="H2209" s="2" t="s">
        <v>2841</v>
      </c>
      <c r="I2209" s="2" t="s">
        <v>2841</v>
      </c>
      <c r="J2209" s="81">
        <f t="shared" si="96"/>
        <v>142.80000000000001</v>
      </c>
      <c r="K2209" s="81">
        <f t="shared" si="97"/>
        <v>133.875</v>
      </c>
      <c r="L2209" s="94">
        <f t="shared" si="98"/>
        <v>28.560000000000002</v>
      </c>
      <c r="M2209" s="89">
        <f t="shared" si="99"/>
        <v>49.980000000000004</v>
      </c>
      <c r="N2209" s="86">
        <f t="shared" si="100"/>
        <v>121.38000000000001</v>
      </c>
      <c r="O2209" s="86">
        <f t="shared" si="101"/>
        <v>55.335000000000001</v>
      </c>
    </row>
    <row r="2210" spans="1:15" x14ac:dyDescent="0.25">
      <c r="A2210">
        <v>310</v>
      </c>
      <c r="B2210">
        <v>310849</v>
      </c>
      <c r="C2210">
        <v>5</v>
      </c>
      <c r="D2210" t="s">
        <v>2842</v>
      </c>
      <c r="E2210" s="3">
        <v>52</v>
      </c>
      <c r="F2210">
        <v>300</v>
      </c>
      <c r="G2210" s="2" t="s">
        <v>2843</v>
      </c>
      <c r="H2210" s="2" t="s">
        <v>2843</v>
      </c>
      <c r="I2210" s="2" t="s">
        <v>2843</v>
      </c>
      <c r="J2210" s="81">
        <f t="shared" si="96"/>
        <v>41.6</v>
      </c>
      <c r="K2210" s="81">
        <f t="shared" si="97"/>
        <v>39</v>
      </c>
      <c r="L2210" s="94">
        <f t="shared" si="98"/>
        <v>8.32</v>
      </c>
      <c r="M2210" s="89">
        <f t="shared" si="99"/>
        <v>14.560000000000002</v>
      </c>
      <c r="N2210" s="86">
        <f t="shared" si="100"/>
        <v>35.36</v>
      </c>
      <c r="O2210" s="86">
        <f t="shared" si="101"/>
        <v>16.12</v>
      </c>
    </row>
    <row r="2211" spans="1:15" x14ac:dyDescent="0.25">
      <c r="A2211">
        <v>310</v>
      </c>
      <c r="B2211">
        <v>310861</v>
      </c>
      <c r="C2211">
        <v>0</v>
      </c>
      <c r="D2211" t="s">
        <v>2844</v>
      </c>
      <c r="E2211" s="3">
        <v>158.5</v>
      </c>
      <c r="F2211">
        <v>300</v>
      </c>
      <c r="G2211" s="2" t="s">
        <v>2845</v>
      </c>
      <c r="H2211" s="2" t="s">
        <v>2845</v>
      </c>
      <c r="I2211" s="2" t="s">
        <v>2845</v>
      </c>
      <c r="J2211" s="81">
        <f t="shared" si="96"/>
        <v>126.80000000000001</v>
      </c>
      <c r="K2211" s="81">
        <f t="shared" si="97"/>
        <v>118.875</v>
      </c>
      <c r="L2211" s="94">
        <f t="shared" si="98"/>
        <v>25.36</v>
      </c>
      <c r="M2211" s="89">
        <f t="shared" si="99"/>
        <v>44.38</v>
      </c>
      <c r="N2211" s="86">
        <f t="shared" si="100"/>
        <v>107.78</v>
      </c>
      <c r="O2211" s="86">
        <f t="shared" si="101"/>
        <v>49.134999999999998</v>
      </c>
    </row>
    <row r="2212" spans="1:15" x14ac:dyDescent="0.25">
      <c r="A2212">
        <v>310</v>
      </c>
      <c r="B2212">
        <v>310885</v>
      </c>
      <c r="C2212">
        <v>9</v>
      </c>
      <c r="D2212" t="s">
        <v>2846</v>
      </c>
      <c r="E2212" s="3">
        <v>88</v>
      </c>
      <c r="F2212">
        <v>300</v>
      </c>
      <c r="G2212" s="2" t="s">
        <v>2847</v>
      </c>
      <c r="H2212" s="2" t="s">
        <v>2847</v>
      </c>
      <c r="I2212" s="2" t="s">
        <v>2847</v>
      </c>
      <c r="J2212" s="81">
        <f t="shared" si="96"/>
        <v>70.400000000000006</v>
      </c>
      <c r="K2212" s="81">
        <f t="shared" si="97"/>
        <v>66</v>
      </c>
      <c r="L2212" s="94">
        <f t="shared" si="98"/>
        <v>14.08</v>
      </c>
      <c r="M2212" s="89">
        <f t="shared" si="99"/>
        <v>24.64</v>
      </c>
      <c r="N2212" s="86">
        <f t="shared" si="100"/>
        <v>59.84</v>
      </c>
      <c r="O2212" s="86">
        <f t="shared" si="101"/>
        <v>27.28</v>
      </c>
    </row>
    <row r="2213" spans="1:15" x14ac:dyDescent="0.25">
      <c r="A2213">
        <v>310</v>
      </c>
      <c r="B2213">
        <v>310896</v>
      </c>
      <c r="C2213">
        <v>6</v>
      </c>
      <c r="D2213" t="s">
        <v>2848</v>
      </c>
      <c r="E2213" s="3">
        <v>50</v>
      </c>
      <c r="F2213">
        <v>300</v>
      </c>
      <c r="G2213" s="2" t="s">
        <v>2849</v>
      </c>
      <c r="H2213" s="2" t="s">
        <v>2849</v>
      </c>
      <c r="I2213" s="2" t="s">
        <v>2849</v>
      </c>
      <c r="J2213" s="81">
        <f t="shared" si="96"/>
        <v>40</v>
      </c>
      <c r="K2213" s="81">
        <f t="shared" si="97"/>
        <v>37.5</v>
      </c>
      <c r="L2213" s="94">
        <f t="shared" si="98"/>
        <v>8</v>
      </c>
      <c r="M2213" s="89">
        <f t="shared" si="99"/>
        <v>14.000000000000002</v>
      </c>
      <c r="N2213" s="86">
        <f t="shared" si="100"/>
        <v>34</v>
      </c>
      <c r="O2213" s="86">
        <f t="shared" si="101"/>
        <v>15.5</v>
      </c>
    </row>
    <row r="2214" spans="1:15" x14ac:dyDescent="0.25">
      <c r="A2214">
        <v>310</v>
      </c>
      <c r="B2214">
        <v>310925</v>
      </c>
      <c r="C2214">
        <v>3</v>
      </c>
      <c r="D2214" t="s">
        <v>2850</v>
      </c>
      <c r="E2214" s="3">
        <v>786.5</v>
      </c>
      <c r="F2214">
        <v>300</v>
      </c>
      <c r="G2214" s="2" t="s">
        <v>2851</v>
      </c>
      <c r="H2214" s="2" t="s">
        <v>2851</v>
      </c>
      <c r="I2214" s="2" t="s">
        <v>2851</v>
      </c>
      <c r="J2214" s="81">
        <f t="shared" si="96"/>
        <v>629.20000000000005</v>
      </c>
      <c r="K2214" s="81">
        <f t="shared" si="97"/>
        <v>589.875</v>
      </c>
      <c r="L2214" s="94">
        <f t="shared" si="98"/>
        <v>125.84</v>
      </c>
      <c r="M2214" s="89">
        <f t="shared" si="99"/>
        <v>220.22000000000003</v>
      </c>
      <c r="N2214" s="86">
        <f t="shared" si="100"/>
        <v>534.82000000000005</v>
      </c>
      <c r="O2214" s="86">
        <f t="shared" si="101"/>
        <v>243.815</v>
      </c>
    </row>
    <row r="2215" spans="1:15" x14ac:dyDescent="0.25">
      <c r="A2215">
        <v>310</v>
      </c>
      <c r="B2215">
        <v>310950</v>
      </c>
      <c r="C2215">
        <v>1</v>
      </c>
      <c r="D2215" t="s">
        <v>2852</v>
      </c>
      <c r="E2215" s="3">
        <v>15.5</v>
      </c>
      <c r="F2215">
        <v>300</v>
      </c>
      <c r="G2215" s="2" t="s">
        <v>2853</v>
      </c>
      <c r="H2215" s="2" t="s">
        <v>2853</v>
      </c>
      <c r="I2215" s="2" t="s">
        <v>2853</v>
      </c>
      <c r="J2215" s="81">
        <f t="shared" si="96"/>
        <v>12.4</v>
      </c>
      <c r="K2215" s="81">
        <f t="shared" si="97"/>
        <v>11.625</v>
      </c>
      <c r="L2215" s="94">
        <f t="shared" si="98"/>
        <v>2.48</v>
      </c>
      <c r="M2215" s="89">
        <f t="shared" si="99"/>
        <v>4.3400000000000007</v>
      </c>
      <c r="N2215" s="86">
        <f t="shared" si="100"/>
        <v>10.540000000000001</v>
      </c>
      <c r="O2215" s="86">
        <f t="shared" si="101"/>
        <v>4.8049999999999997</v>
      </c>
    </row>
    <row r="2216" spans="1:15" x14ac:dyDescent="0.25">
      <c r="A2216">
        <v>310</v>
      </c>
      <c r="B2216">
        <v>310975</v>
      </c>
      <c r="C2216">
        <v>8</v>
      </c>
      <c r="D2216" t="s">
        <v>2854</v>
      </c>
      <c r="E2216" s="3">
        <v>70</v>
      </c>
      <c r="F2216">
        <v>300</v>
      </c>
      <c r="G2216" s="2" t="s">
        <v>2855</v>
      </c>
      <c r="H2216" s="2" t="s">
        <v>2855</v>
      </c>
      <c r="I2216" s="2" t="s">
        <v>2855</v>
      </c>
      <c r="J2216" s="81">
        <f t="shared" si="96"/>
        <v>56</v>
      </c>
      <c r="K2216" s="81">
        <f t="shared" si="97"/>
        <v>52.5</v>
      </c>
      <c r="L2216" s="94">
        <f t="shared" si="98"/>
        <v>11.200000000000001</v>
      </c>
      <c r="M2216" s="89">
        <f t="shared" si="99"/>
        <v>19.600000000000001</v>
      </c>
      <c r="N2216" s="86">
        <f t="shared" si="100"/>
        <v>47.6</v>
      </c>
      <c r="O2216" s="86">
        <f t="shared" si="101"/>
        <v>21.7</v>
      </c>
    </row>
    <row r="2217" spans="1:15" x14ac:dyDescent="0.25">
      <c r="A2217">
        <v>310</v>
      </c>
      <c r="B2217">
        <v>311000</v>
      </c>
      <c r="C2217">
        <v>4</v>
      </c>
      <c r="D2217" t="s">
        <v>2856</v>
      </c>
      <c r="E2217" s="3">
        <v>15.5</v>
      </c>
      <c r="F2217">
        <v>300</v>
      </c>
      <c r="G2217" s="2" t="s">
        <v>2857</v>
      </c>
      <c r="H2217" s="2" t="s">
        <v>2857</v>
      </c>
      <c r="I2217" s="2" t="s">
        <v>2857</v>
      </c>
      <c r="J2217" s="81">
        <f t="shared" si="96"/>
        <v>12.4</v>
      </c>
      <c r="K2217" s="81">
        <f t="shared" si="97"/>
        <v>11.625</v>
      </c>
      <c r="L2217" s="94">
        <f t="shared" si="98"/>
        <v>2.48</v>
      </c>
      <c r="M2217" s="89">
        <f t="shared" si="99"/>
        <v>4.3400000000000007</v>
      </c>
      <c r="N2217" s="86">
        <f t="shared" si="100"/>
        <v>10.540000000000001</v>
      </c>
      <c r="O2217" s="86">
        <f t="shared" si="101"/>
        <v>4.8049999999999997</v>
      </c>
    </row>
    <row r="2218" spans="1:15" x14ac:dyDescent="0.25">
      <c r="A2218">
        <v>310</v>
      </c>
      <c r="B2218">
        <v>311040</v>
      </c>
      <c r="C2218">
        <v>0</v>
      </c>
      <c r="D2218" t="s">
        <v>2858</v>
      </c>
      <c r="E2218" s="3">
        <v>53</v>
      </c>
      <c r="F2218">
        <v>300</v>
      </c>
      <c r="G2218" s="2" t="s">
        <v>2859</v>
      </c>
      <c r="H2218" s="2" t="s">
        <v>2859</v>
      </c>
      <c r="I2218" s="2" t="s">
        <v>2859</v>
      </c>
      <c r="J2218" s="81">
        <f t="shared" si="96"/>
        <v>42.400000000000006</v>
      </c>
      <c r="K2218" s="81">
        <f t="shared" si="97"/>
        <v>39.75</v>
      </c>
      <c r="L2218" s="94">
        <f t="shared" si="98"/>
        <v>8.48</v>
      </c>
      <c r="M2218" s="89">
        <f t="shared" si="99"/>
        <v>14.840000000000002</v>
      </c>
      <c r="N2218" s="86">
        <f t="shared" si="100"/>
        <v>36.04</v>
      </c>
      <c r="O2218" s="86">
        <f t="shared" si="101"/>
        <v>16.43</v>
      </c>
    </row>
    <row r="2219" spans="1:15" x14ac:dyDescent="0.25">
      <c r="A2219">
        <v>310</v>
      </c>
      <c r="B2219">
        <v>311045</v>
      </c>
      <c r="C2219">
        <v>9</v>
      </c>
      <c r="D2219" t="s">
        <v>2860</v>
      </c>
      <c r="E2219" s="3">
        <v>202</v>
      </c>
      <c r="F2219">
        <v>300</v>
      </c>
      <c r="G2219" s="2" t="s">
        <v>2861</v>
      </c>
      <c r="H2219" s="2" t="s">
        <v>2861</v>
      </c>
      <c r="I2219" s="2" t="s">
        <v>2861</v>
      </c>
      <c r="J2219" s="81">
        <f t="shared" si="96"/>
        <v>161.60000000000002</v>
      </c>
      <c r="K2219" s="81">
        <f t="shared" si="97"/>
        <v>151.5</v>
      </c>
      <c r="L2219" s="94">
        <f t="shared" si="98"/>
        <v>32.32</v>
      </c>
      <c r="M2219" s="89">
        <f t="shared" si="99"/>
        <v>56.56</v>
      </c>
      <c r="N2219" s="86">
        <f t="shared" si="100"/>
        <v>137.36000000000001</v>
      </c>
      <c r="O2219" s="86">
        <f t="shared" si="101"/>
        <v>62.62</v>
      </c>
    </row>
    <row r="2220" spans="1:15" x14ac:dyDescent="0.25">
      <c r="A2220">
        <v>310</v>
      </c>
      <c r="B2220">
        <v>311050</v>
      </c>
      <c r="C2220">
        <v>9</v>
      </c>
      <c r="D2220" t="s">
        <v>2862</v>
      </c>
      <c r="E2220" s="3">
        <v>46.5</v>
      </c>
      <c r="F2220">
        <v>300</v>
      </c>
      <c r="G2220" s="2" t="s">
        <v>2863</v>
      </c>
      <c r="H2220" s="2" t="s">
        <v>2863</v>
      </c>
      <c r="I2220" s="2" t="s">
        <v>2863</v>
      </c>
      <c r="J2220" s="81">
        <f t="shared" si="96"/>
        <v>37.200000000000003</v>
      </c>
      <c r="K2220" s="81">
        <f t="shared" si="97"/>
        <v>34.875</v>
      </c>
      <c r="L2220" s="94">
        <f t="shared" si="98"/>
        <v>7.44</v>
      </c>
      <c r="M2220" s="89">
        <f t="shared" si="99"/>
        <v>13.020000000000001</v>
      </c>
      <c r="N2220" s="86">
        <f t="shared" si="100"/>
        <v>31.62</v>
      </c>
      <c r="O2220" s="86">
        <f t="shared" si="101"/>
        <v>14.414999999999999</v>
      </c>
    </row>
    <row r="2221" spans="1:15" x14ac:dyDescent="0.25">
      <c r="A2221">
        <v>310</v>
      </c>
      <c r="B2221">
        <v>311060</v>
      </c>
      <c r="C2221">
        <v>8</v>
      </c>
      <c r="D2221" t="s">
        <v>2864</v>
      </c>
      <c r="E2221" s="3">
        <v>46.5</v>
      </c>
      <c r="F2221">
        <v>300</v>
      </c>
      <c r="G2221" s="2" t="s">
        <v>2863</v>
      </c>
      <c r="H2221" s="2" t="s">
        <v>2863</v>
      </c>
      <c r="I2221" s="2" t="s">
        <v>2863</v>
      </c>
      <c r="J2221" s="81">
        <f t="shared" si="96"/>
        <v>37.200000000000003</v>
      </c>
      <c r="K2221" s="81">
        <f t="shared" si="97"/>
        <v>34.875</v>
      </c>
      <c r="L2221" s="94">
        <f t="shared" si="98"/>
        <v>7.44</v>
      </c>
      <c r="M2221" s="89">
        <f t="shared" si="99"/>
        <v>13.020000000000001</v>
      </c>
      <c r="N2221" s="86">
        <f t="shared" si="100"/>
        <v>31.62</v>
      </c>
      <c r="O2221" s="86">
        <f t="shared" si="101"/>
        <v>14.414999999999999</v>
      </c>
    </row>
    <row r="2222" spans="1:15" x14ac:dyDescent="0.25">
      <c r="A2222">
        <v>310</v>
      </c>
      <c r="B2222">
        <v>311100</v>
      </c>
      <c r="C2222">
        <v>2</v>
      </c>
      <c r="D2222" t="s">
        <v>2865</v>
      </c>
      <c r="E2222" s="3">
        <v>38.5</v>
      </c>
      <c r="F2222">
        <v>300</v>
      </c>
      <c r="G2222" s="2" t="s">
        <v>2866</v>
      </c>
      <c r="H2222" s="2" t="s">
        <v>2866</v>
      </c>
      <c r="I2222" s="2" t="s">
        <v>2866</v>
      </c>
      <c r="J2222" s="81">
        <f t="shared" si="96"/>
        <v>30.8</v>
      </c>
      <c r="K2222" s="81">
        <f t="shared" si="97"/>
        <v>28.875</v>
      </c>
      <c r="L2222" s="94">
        <f t="shared" si="98"/>
        <v>6.16</v>
      </c>
      <c r="M2222" s="89">
        <f t="shared" si="99"/>
        <v>10.780000000000001</v>
      </c>
      <c r="N2222" s="86">
        <f t="shared" si="100"/>
        <v>26.180000000000003</v>
      </c>
      <c r="O2222" s="86">
        <f t="shared" si="101"/>
        <v>11.935</v>
      </c>
    </row>
    <row r="2223" spans="1:15" x14ac:dyDescent="0.25">
      <c r="A2223">
        <v>310</v>
      </c>
      <c r="B2223">
        <v>311120</v>
      </c>
      <c r="C2223">
        <v>0</v>
      </c>
      <c r="D2223" t="s">
        <v>2867</v>
      </c>
      <c r="E2223" s="3">
        <v>173</v>
      </c>
      <c r="F2223">
        <v>300</v>
      </c>
      <c r="G2223" s="2" t="s">
        <v>2868</v>
      </c>
      <c r="H2223" s="2" t="s">
        <v>2868</v>
      </c>
      <c r="I2223" s="2" t="s">
        <v>2868</v>
      </c>
      <c r="J2223" s="81">
        <f t="shared" si="96"/>
        <v>138.4</v>
      </c>
      <c r="K2223" s="81">
        <f t="shared" si="97"/>
        <v>129.75</v>
      </c>
      <c r="L2223" s="94">
        <f t="shared" si="98"/>
        <v>27.68</v>
      </c>
      <c r="M2223" s="89">
        <f t="shared" si="99"/>
        <v>48.440000000000005</v>
      </c>
      <c r="N2223" s="86">
        <f t="shared" si="100"/>
        <v>117.64000000000001</v>
      </c>
      <c r="O2223" s="86">
        <f t="shared" si="101"/>
        <v>53.63</v>
      </c>
    </row>
    <row r="2224" spans="1:15" x14ac:dyDescent="0.25">
      <c r="A2224">
        <v>310</v>
      </c>
      <c r="B2224">
        <v>311125</v>
      </c>
      <c r="C2224">
        <v>9</v>
      </c>
      <c r="D2224" t="s">
        <v>2869</v>
      </c>
      <c r="E2224" s="3">
        <v>67</v>
      </c>
      <c r="F2224">
        <v>300</v>
      </c>
      <c r="G2224" s="2" t="s">
        <v>2820</v>
      </c>
      <c r="H2224" s="2" t="s">
        <v>2820</v>
      </c>
      <c r="I2224" s="2" t="s">
        <v>2820</v>
      </c>
      <c r="J2224" s="81">
        <f t="shared" si="96"/>
        <v>53.6</v>
      </c>
      <c r="K2224" s="81">
        <f t="shared" si="97"/>
        <v>50.25</v>
      </c>
      <c r="L2224" s="94">
        <f t="shared" si="98"/>
        <v>10.72</v>
      </c>
      <c r="M2224" s="89">
        <f t="shared" si="99"/>
        <v>18.760000000000002</v>
      </c>
      <c r="N2224" s="86">
        <f t="shared" si="100"/>
        <v>45.56</v>
      </c>
      <c r="O2224" s="86">
        <f t="shared" si="101"/>
        <v>20.77</v>
      </c>
    </row>
    <row r="2225" spans="1:15" x14ac:dyDescent="0.25">
      <c r="A2225">
        <v>310</v>
      </c>
      <c r="B2225">
        <v>311150</v>
      </c>
      <c r="C2225">
        <v>7</v>
      </c>
      <c r="D2225" t="s">
        <v>2870</v>
      </c>
      <c r="E2225" s="3">
        <v>12.5</v>
      </c>
      <c r="F2225">
        <v>300</v>
      </c>
      <c r="G2225" s="2" t="s">
        <v>2871</v>
      </c>
      <c r="H2225" s="2" t="s">
        <v>2871</v>
      </c>
      <c r="I2225" s="2" t="s">
        <v>2871</v>
      </c>
      <c r="J2225" s="81">
        <f t="shared" si="96"/>
        <v>10</v>
      </c>
      <c r="K2225" s="81">
        <f t="shared" si="97"/>
        <v>9.375</v>
      </c>
      <c r="L2225" s="94">
        <f t="shared" si="98"/>
        <v>2</v>
      </c>
      <c r="M2225" s="89">
        <f t="shared" si="99"/>
        <v>3.5000000000000004</v>
      </c>
      <c r="N2225" s="86">
        <f t="shared" si="100"/>
        <v>8.5</v>
      </c>
      <c r="O2225" s="86">
        <f t="shared" si="101"/>
        <v>3.875</v>
      </c>
    </row>
    <row r="2226" spans="1:15" x14ac:dyDescent="0.25">
      <c r="A2226">
        <v>310</v>
      </c>
      <c r="B2226">
        <v>311158</v>
      </c>
      <c r="C2226">
        <v>0</v>
      </c>
      <c r="D2226" t="s">
        <v>2872</v>
      </c>
      <c r="E2226" s="3">
        <v>44</v>
      </c>
      <c r="F2226">
        <v>300</v>
      </c>
      <c r="G2226" s="2" t="s">
        <v>2625</v>
      </c>
      <c r="H2226" s="2" t="s">
        <v>2625</v>
      </c>
      <c r="I2226" s="2" t="s">
        <v>2625</v>
      </c>
      <c r="J2226" s="81">
        <f t="shared" si="96"/>
        <v>35.200000000000003</v>
      </c>
      <c r="K2226" s="81">
        <f t="shared" si="97"/>
        <v>33</v>
      </c>
      <c r="L2226" s="94">
        <f t="shared" si="98"/>
        <v>7.04</v>
      </c>
      <c r="M2226" s="89">
        <f t="shared" si="99"/>
        <v>12.32</v>
      </c>
      <c r="N2226" s="86">
        <f t="shared" si="100"/>
        <v>29.92</v>
      </c>
      <c r="O2226" s="86">
        <f t="shared" si="101"/>
        <v>13.64</v>
      </c>
    </row>
    <row r="2227" spans="1:15" x14ac:dyDescent="0.25">
      <c r="A2227">
        <v>310</v>
      </c>
      <c r="B2227">
        <v>311170</v>
      </c>
      <c r="C2227">
        <v>5</v>
      </c>
      <c r="D2227" t="s">
        <v>2873</v>
      </c>
      <c r="E2227" s="3">
        <v>19</v>
      </c>
      <c r="F2227">
        <v>300</v>
      </c>
      <c r="G2227" s="2" t="s">
        <v>2874</v>
      </c>
      <c r="H2227" s="2" t="s">
        <v>2874</v>
      </c>
      <c r="I2227" s="2" t="s">
        <v>2874</v>
      </c>
      <c r="J2227" s="81">
        <f t="shared" si="96"/>
        <v>15.200000000000001</v>
      </c>
      <c r="K2227" s="81">
        <f t="shared" si="97"/>
        <v>14.25</v>
      </c>
      <c r="L2227" s="94">
        <f t="shared" si="98"/>
        <v>3.04</v>
      </c>
      <c r="M2227" s="89">
        <f t="shared" si="99"/>
        <v>5.32</v>
      </c>
      <c r="N2227" s="86">
        <f t="shared" si="100"/>
        <v>12.920000000000002</v>
      </c>
      <c r="O2227" s="86">
        <f t="shared" si="101"/>
        <v>5.89</v>
      </c>
    </row>
    <row r="2228" spans="1:15" x14ac:dyDescent="0.25">
      <c r="A2228">
        <v>310</v>
      </c>
      <c r="B2228">
        <v>311175</v>
      </c>
      <c r="C2228">
        <v>4</v>
      </c>
      <c r="D2228" t="s">
        <v>2875</v>
      </c>
      <c r="E2228" s="3">
        <v>26.5</v>
      </c>
      <c r="F2228">
        <v>300</v>
      </c>
      <c r="G2228" s="2" t="s">
        <v>2876</v>
      </c>
      <c r="H2228" s="2" t="s">
        <v>2876</v>
      </c>
      <c r="I2228" s="2" t="s">
        <v>2876</v>
      </c>
      <c r="J2228" s="81">
        <f t="shared" si="96"/>
        <v>21.200000000000003</v>
      </c>
      <c r="K2228" s="81">
        <f t="shared" si="97"/>
        <v>19.875</v>
      </c>
      <c r="L2228" s="94">
        <f t="shared" si="98"/>
        <v>4.24</v>
      </c>
      <c r="M2228" s="89">
        <f t="shared" si="99"/>
        <v>7.4200000000000008</v>
      </c>
      <c r="N2228" s="86">
        <f t="shared" si="100"/>
        <v>18.02</v>
      </c>
      <c r="O2228" s="86">
        <f t="shared" si="101"/>
        <v>8.2149999999999999</v>
      </c>
    </row>
    <row r="2229" spans="1:15" x14ac:dyDescent="0.25">
      <c r="A2229">
        <v>310</v>
      </c>
      <c r="B2229">
        <v>311180</v>
      </c>
      <c r="C2229">
        <v>4</v>
      </c>
      <c r="D2229" t="s">
        <v>2877</v>
      </c>
      <c r="E2229" s="3">
        <v>678</v>
      </c>
      <c r="F2229">
        <v>300</v>
      </c>
      <c r="G2229" s="2" t="s">
        <v>2709</v>
      </c>
      <c r="H2229" s="2" t="s">
        <v>2709</v>
      </c>
      <c r="I2229" s="2" t="s">
        <v>2709</v>
      </c>
      <c r="J2229" s="81">
        <f t="shared" si="96"/>
        <v>542.4</v>
      </c>
      <c r="K2229" s="81">
        <f t="shared" si="97"/>
        <v>508.5</v>
      </c>
      <c r="L2229" s="94">
        <f t="shared" si="98"/>
        <v>108.48</v>
      </c>
      <c r="M2229" s="89">
        <f t="shared" si="99"/>
        <v>189.84000000000003</v>
      </c>
      <c r="N2229" s="86">
        <f t="shared" si="100"/>
        <v>461.04</v>
      </c>
      <c r="O2229" s="86">
        <f t="shared" si="101"/>
        <v>210.18</v>
      </c>
    </row>
    <row r="2230" spans="1:15" x14ac:dyDescent="0.25">
      <c r="A2230">
        <v>310</v>
      </c>
      <c r="B2230">
        <v>311190</v>
      </c>
      <c r="C2230">
        <v>3</v>
      </c>
      <c r="D2230" t="s">
        <v>2878</v>
      </c>
      <c r="E2230" s="3">
        <v>85</v>
      </c>
      <c r="F2230">
        <v>300</v>
      </c>
      <c r="G2230" s="2" t="s">
        <v>2879</v>
      </c>
      <c r="H2230" s="2" t="s">
        <v>2879</v>
      </c>
      <c r="I2230" s="2" t="s">
        <v>2879</v>
      </c>
      <c r="J2230" s="81">
        <f t="shared" si="96"/>
        <v>68</v>
      </c>
      <c r="K2230" s="81">
        <f t="shared" si="97"/>
        <v>63.75</v>
      </c>
      <c r="L2230" s="94">
        <f t="shared" si="98"/>
        <v>13.6</v>
      </c>
      <c r="M2230" s="89">
        <f t="shared" si="99"/>
        <v>23.8</v>
      </c>
      <c r="N2230" s="86">
        <f t="shared" si="100"/>
        <v>57.800000000000004</v>
      </c>
      <c r="O2230" s="86">
        <f t="shared" si="101"/>
        <v>26.35</v>
      </c>
    </row>
    <row r="2231" spans="1:15" x14ac:dyDescent="0.25">
      <c r="A2231">
        <v>310</v>
      </c>
      <c r="B2231">
        <v>311200</v>
      </c>
      <c r="C2231">
        <v>0</v>
      </c>
      <c r="D2231" t="s">
        <v>2880</v>
      </c>
      <c r="E2231" s="3">
        <v>16.5</v>
      </c>
      <c r="F2231">
        <v>300</v>
      </c>
      <c r="G2231" s="2" t="s">
        <v>2881</v>
      </c>
      <c r="H2231" s="2" t="s">
        <v>2881</v>
      </c>
      <c r="I2231" s="2" t="s">
        <v>2881</v>
      </c>
      <c r="J2231" s="81">
        <f t="shared" si="96"/>
        <v>13.200000000000001</v>
      </c>
      <c r="K2231" s="81">
        <f t="shared" si="97"/>
        <v>12.375</v>
      </c>
      <c r="L2231" s="94">
        <f t="shared" si="98"/>
        <v>2.64</v>
      </c>
      <c r="M2231" s="89">
        <f t="shared" si="99"/>
        <v>4.62</v>
      </c>
      <c r="N2231" s="86">
        <f t="shared" si="100"/>
        <v>11.22</v>
      </c>
      <c r="O2231" s="86">
        <f t="shared" si="101"/>
        <v>5.1150000000000002</v>
      </c>
    </row>
    <row r="2232" spans="1:15" x14ac:dyDescent="0.25">
      <c r="A2232">
        <v>310</v>
      </c>
      <c r="B2232">
        <v>311210</v>
      </c>
      <c r="C2232">
        <v>9</v>
      </c>
      <c r="D2232" t="s">
        <v>2882</v>
      </c>
      <c r="E2232" s="3">
        <v>19</v>
      </c>
      <c r="F2232">
        <v>300</v>
      </c>
      <c r="G2232" s="2" t="s">
        <v>2874</v>
      </c>
      <c r="H2232" s="2" t="s">
        <v>2874</v>
      </c>
      <c r="I2232" s="2" t="s">
        <v>2874</v>
      </c>
      <c r="J2232" s="81">
        <f t="shared" si="96"/>
        <v>15.200000000000001</v>
      </c>
      <c r="K2232" s="81">
        <f t="shared" si="97"/>
        <v>14.25</v>
      </c>
      <c r="L2232" s="94">
        <f t="shared" si="98"/>
        <v>3.04</v>
      </c>
      <c r="M2232" s="89">
        <f t="shared" si="99"/>
        <v>5.32</v>
      </c>
      <c r="N2232" s="86">
        <f t="shared" si="100"/>
        <v>12.920000000000002</v>
      </c>
      <c r="O2232" s="86">
        <f t="shared" si="101"/>
        <v>5.89</v>
      </c>
    </row>
    <row r="2233" spans="1:15" x14ac:dyDescent="0.25">
      <c r="A2233">
        <v>310</v>
      </c>
      <c r="B2233">
        <v>311220</v>
      </c>
      <c r="C2233">
        <v>8</v>
      </c>
      <c r="D2233" t="s">
        <v>2883</v>
      </c>
      <c r="E2233" s="3">
        <v>85</v>
      </c>
      <c r="F2233">
        <v>300</v>
      </c>
      <c r="G2233" s="2" t="s">
        <v>2884</v>
      </c>
      <c r="H2233" s="2" t="s">
        <v>2884</v>
      </c>
      <c r="I2233" s="2" t="s">
        <v>2884</v>
      </c>
      <c r="J2233" s="81">
        <f t="shared" si="96"/>
        <v>68</v>
      </c>
      <c r="K2233" s="81">
        <f t="shared" si="97"/>
        <v>63.75</v>
      </c>
      <c r="L2233" s="94">
        <f t="shared" si="98"/>
        <v>13.6</v>
      </c>
      <c r="M2233" s="89">
        <f t="shared" si="99"/>
        <v>23.8</v>
      </c>
      <c r="N2233" s="86">
        <f t="shared" si="100"/>
        <v>57.800000000000004</v>
      </c>
      <c r="O2233" s="86">
        <f t="shared" si="101"/>
        <v>26.35</v>
      </c>
    </row>
    <row r="2234" spans="1:15" x14ac:dyDescent="0.25">
      <c r="A2234">
        <v>310</v>
      </c>
      <c r="B2234">
        <v>311225</v>
      </c>
      <c r="C2234">
        <v>7</v>
      </c>
      <c r="D2234" t="s">
        <v>2885</v>
      </c>
      <c r="E2234" s="3">
        <v>70</v>
      </c>
      <c r="F2234">
        <v>300</v>
      </c>
      <c r="G2234" s="2" t="s">
        <v>2820</v>
      </c>
      <c r="H2234" s="2" t="s">
        <v>2820</v>
      </c>
      <c r="I2234" s="2" t="s">
        <v>2820</v>
      </c>
      <c r="J2234" s="81">
        <f t="shared" ref="J2234:J2297" si="102">+E2234*0.8</f>
        <v>56</v>
      </c>
      <c r="K2234" s="81">
        <f t="shared" ref="K2234:K2297" si="103">0.75*E2234</f>
        <v>52.5</v>
      </c>
      <c r="L2234" s="94">
        <f t="shared" ref="L2234:L2297" si="104">0.16*E2234</f>
        <v>11.200000000000001</v>
      </c>
      <c r="M2234" s="89">
        <f t="shared" ref="M2234:M2297" si="105">0.28*E2234</f>
        <v>19.600000000000001</v>
      </c>
      <c r="N2234" s="86">
        <f t="shared" ref="N2234:N2297" si="106">0.68*E2234</f>
        <v>47.6</v>
      </c>
      <c r="O2234" s="86">
        <f t="shared" ref="O2234:O2297" si="107">0.31*E2234</f>
        <v>21.7</v>
      </c>
    </row>
    <row r="2235" spans="1:15" x14ac:dyDescent="0.25">
      <c r="A2235">
        <v>310</v>
      </c>
      <c r="B2235">
        <v>311235</v>
      </c>
      <c r="C2235">
        <v>6</v>
      </c>
      <c r="D2235" t="s">
        <v>2886</v>
      </c>
      <c r="E2235" s="3">
        <v>110</v>
      </c>
      <c r="F2235">
        <v>300</v>
      </c>
      <c r="G2235" s="2" t="s">
        <v>2887</v>
      </c>
      <c r="H2235" s="2" t="s">
        <v>2887</v>
      </c>
      <c r="I2235" s="2" t="s">
        <v>2887</v>
      </c>
      <c r="J2235" s="81">
        <f t="shared" si="102"/>
        <v>88</v>
      </c>
      <c r="K2235" s="81">
        <f t="shared" si="103"/>
        <v>82.5</v>
      </c>
      <c r="L2235" s="94">
        <f t="shared" si="104"/>
        <v>17.600000000000001</v>
      </c>
      <c r="M2235" s="89">
        <f t="shared" si="105"/>
        <v>30.800000000000004</v>
      </c>
      <c r="N2235" s="86">
        <f t="shared" si="106"/>
        <v>74.800000000000011</v>
      </c>
      <c r="O2235" s="86">
        <f t="shared" si="107"/>
        <v>34.1</v>
      </c>
    </row>
    <row r="2236" spans="1:15" x14ac:dyDescent="0.25">
      <c r="A2236">
        <v>310</v>
      </c>
      <c r="B2236">
        <v>311260</v>
      </c>
      <c r="C2236">
        <v>4</v>
      </c>
      <c r="D2236" t="s">
        <v>2888</v>
      </c>
      <c r="E2236" s="3">
        <v>38.5</v>
      </c>
      <c r="F2236">
        <v>300</v>
      </c>
      <c r="G2236" s="2" t="s">
        <v>2889</v>
      </c>
      <c r="H2236" s="2" t="s">
        <v>2889</v>
      </c>
      <c r="I2236" s="2" t="s">
        <v>2889</v>
      </c>
      <c r="J2236" s="81">
        <f t="shared" si="102"/>
        <v>30.8</v>
      </c>
      <c r="K2236" s="81">
        <f t="shared" si="103"/>
        <v>28.875</v>
      </c>
      <c r="L2236" s="94">
        <f t="shared" si="104"/>
        <v>6.16</v>
      </c>
      <c r="M2236" s="89">
        <f t="shared" si="105"/>
        <v>10.780000000000001</v>
      </c>
      <c r="N2236" s="86">
        <f t="shared" si="106"/>
        <v>26.180000000000003</v>
      </c>
      <c r="O2236" s="86">
        <f t="shared" si="107"/>
        <v>11.935</v>
      </c>
    </row>
    <row r="2237" spans="1:15" x14ac:dyDescent="0.25">
      <c r="A2237">
        <v>310</v>
      </c>
      <c r="B2237">
        <v>311300</v>
      </c>
      <c r="C2237">
        <v>8</v>
      </c>
      <c r="D2237" t="s">
        <v>2890</v>
      </c>
      <c r="E2237" s="3">
        <v>59.5</v>
      </c>
      <c r="F2237">
        <v>300</v>
      </c>
      <c r="G2237" s="2" t="s">
        <v>2891</v>
      </c>
      <c r="H2237" s="2" t="s">
        <v>2891</v>
      </c>
      <c r="I2237" s="2" t="s">
        <v>2891</v>
      </c>
      <c r="J2237" s="81">
        <f t="shared" si="102"/>
        <v>47.6</v>
      </c>
      <c r="K2237" s="81">
        <f t="shared" si="103"/>
        <v>44.625</v>
      </c>
      <c r="L2237" s="94">
        <f t="shared" si="104"/>
        <v>9.52</v>
      </c>
      <c r="M2237" s="89">
        <f t="shared" si="105"/>
        <v>16.66</v>
      </c>
      <c r="N2237" s="86">
        <f t="shared" si="106"/>
        <v>40.46</v>
      </c>
      <c r="O2237" s="86">
        <f t="shared" si="107"/>
        <v>18.445</v>
      </c>
    </row>
    <row r="2238" spans="1:15" x14ac:dyDescent="0.25">
      <c r="A2238">
        <v>310</v>
      </c>
      <c r="B2238">
        <v>311350</v>
      </c>
      <c r="C2238">
        <v>3</v>
      </c>
      <c r="D2238" t="s">
        <v>2892</v>
      </c>
      <c r="E2238" s="3">
        <v>79.5</v>
      </c>
      <c r="F2238">
        <v>300</v>
      </c>
      <c r="G2238" s="2" t="s">
        <v>2893</v>
      </c>
      <c r="H2238" s="2" t="s">
        <v>2893</v>
      </c>
      <c r="I2238" s="2" t="s">
        <v>2893</v>
      </c>
      <c r="J2238" s="81">
        <f t="shared" si="102"/>
        <v>63.6</v>
      </c>
      <c r="K2238" s="81">
        <f t="shared" si="103"/>
        <v>59.625</v>
      </c>
      <c r="L2238" s="94">
        <f t="shared" si="104"/>
        <v>12.72</v>
      </c>
      <c r="M2238" s="89">
        <f t="shared" si="105"/>
        <v>22.26</v>
      </c>
      <c r="N2238" s="86">
        <f t="shared" si="106"/>
        <v>54.06</v>
      </c>
      <c r="O2238" s="86">
        <f t="shared" si="107"/>
        <v>24.645</v>
      </c>
    </row>
    <row r="2239" spans="1:15" x14ac:dyDescent="0.25">
      <c r="A2239">
        <v>310</v>
      </c>
      <c r="B2239">
        <v>311400</v>
      </c>
      <c r="C2239">
        <v>6</v>
      </c>
      <c r="D2239" t="s">
        <v>2894</v>
      </c>
      <c r="E2239" s="3">
        <v>12.5</v>
      </c>
      <c r="F2239">
        <v>300</v>
      </c>
      <c r="G2239" s="2" t="s">
        <v>2895</v>
      </c>
      <c r="H2239" s="2" t="s">
        <v>2895</v>
      </c>
      <c r="I2239" s="2" t="s">
        <v>2895</v>
      </c>
      <c r="J2239" s="81">
        <f t="shared" si="102"/>
        <v>10</v>
      </c>
      <c r="K2239" s="81">
        <f t="shared" si="103"/>
        <v>9.375</v>
      </c>
      <c r="L2239" s="94">
        <f t="shared" si="104"/>
        <v>2</v>
      </c>
      <c r="M2239" s="89">
        <f t="shared" si="105"/>
        <v>3.5000000000000004</v>
      </c>
      <c r="N2239" s="86">
        <f t="shared" si="106"/>
        <v>8.5</v>
      </c>
      <c r="O2239" s="86">
        <f t="shared" si="107"/>
        <v>3.875</v>
      </c>
    </row>
    <row r="2240" spans="1:15" x14ac:dyDescent="0.25">
      <c r="A2240">
        <v>310</v>
      </c>
      <c r="B2240">
        <v>311401</v>
      </c>
      <c r="C2240">
        <v>4</v>
      </c>
      <c r="D2240" t="s">
        <v>2896</v>
      </c>
      <c r="E2240" s="3">
        <v>34.5</v>
      </c>
      <c r="F2240">
        <v>300</v>
      </c>
      <c r="G2240" s="2" t="s">
        <v>2897</v>
      </c>
      <c r="H2240" s="2" t="s">
        <v>2897</v>
      </c>
      <c r="I2240" s="2" t="s">
        <v>2897</v>
      </c>
      <c r="J2240" s="81">
        <f t="shared" si="102"/>
        <v>27.6</v>
      </c>
      <c r="K2240" s="81">
        <f t="shared" si="103"/>
        <v>25.875</v>
      </c>
      <c r="L2240" s="94">
        <f t="shared" si="104"/>
        <v>5.5200000000000005</v>
      </c>
      <c r="M2240" s="89">
        <f t="shared" si="105"/>
        <v>9.66</v>
      </c>
      <c r="N2240" s="86">
        <f t="shared" si="106"/>
        <v>23.46</v>
      </c>
      <c r="O2240" s="86">
        <f t="shared" si="107"/>
        <v>10.695</v>
      </c>
    </row>
    <row r="2241" spans="1:15" x14ac:dyDescent="0.25">
      <c r="A2241">
        <v>310</v>
      </c>
      <c r="B2241">
        <v>311450</v>
      </c>
      <c r="C2241">
        <v>1</v>
      </c>
      <c r="D2241" t="s">
        <v>2898</v>
      </c>
      <c r="E2241" s="3">
        <v>12.5</v>
      </c>
      <c r="F2241">
        <v>300</v>
      </c>
      <c r="G2241" s="2" t="s">
        <v>2899</v>
      </c>
      <c r="H2241" s="2" t="s">
        <v>2899</v>
      </c>
      <c r="I2241" s="2" t="s">
        <v>2899</v>
      </c>
      <c r="J2241" s="81">
        <f t="shared" si="102"/>
        <v>10</v>
      </c>
      <c r="K2241" s="81">
        <f t="shared" si="103"/>
        <v>9.375</v>
      </c>
      <c r="L2241" s="94">
        <f t="shared" si="104"/>
        <v>2</v>
      </c>
      <c r="M2241" s="89">
        <f t="shared" si="105"/>
        <v>3.5000000000000004</v>
      </c>
      <c r="N2241" s="86">
        <f t="shared" si="106"/>
        <v>8.5</v>
      </c>
      <c r="O2241" s="86">
        <f t="shared" si="107"/>
        <v>3.875</v>
      </c>
    </row>
    <row r="2242" spans="1:15" x14ac:dyDescent="0.25">
      <c r="A2242">
        <v>310</v>
      </c>
      <c r="B2242">
        <v>311500</v>
      </c>
      <c r="C2242">
        <v>3</v>
      </c>
      <c r="D2242" t="s">
        <v>2900</v>
      </c>
      <c r="E2242" s="3">
        <v>14.5</v>
      </c>
      <c r="F2242">
        <v>300</v>
      </c>
      <c r="G2242" s="2" t="s">
        <v>2901</v>
      </c>
      <c r="H2242" s="2" t="s">
        <v>2901</v>
      </c>
      <c r="I2242" s="2" t="s">
        <v>2901</v>
      </c>
      <c r="J2242" s="81">
        <f t="shared" si="102"/>
        <v>11.600000000000001</v>
      </c>
      <c r="K2242" s="81">
        <f t="shared" si="103"/>
        <v>10.875</v>
      </c>
      <c r="L2242" s="94">
        <f t="shared" si="104"/>
        <v>2.3199999999999998</v>
      </c>
      <c r="M2242" s="89">
        <f t="shared" si="105"/>
        <v>4.0600000000000005</v>
      </c>
      <c r="N2242" s="86">
        <f t="shared" si="106"/>
        <v>9.8600000000000012</v>
      </c>
      <c r="O2242" s="86">
        <f t="shared" si="107"/>
        <v>4.4950000000000001</v>
      </c>
    </row>
    <row r="2243" spans="1:15" x14ac:dyDescent="0.25">
      <c r="A2243">
        <v>310</v>
      </c>
      <c r="B2243">
        <v>311510</v>
      </c>
      <c r="C2243">
        <v>2</v>
      </c>
      <c r="D2243" t="s">
        <v>2902</v>
      </c>
      <c r="E2243" s="3">
        <v>15.5</v>
      </c>
      <c r="F2243">
        <v>300</v>
      </c>
      <c r="G2243" s="2" t="s">
        <v>2903</v>
      </c>
      <c r="H2243" s="2" t="s">
        <v>2903</v>
      </c>
      <c r="I2243" s="2" t="s">
        <v>2903</v>
      </c>
      <c r="J2243" s="81">
        <f t="shared" si="102"/>
        <v>12.4</v>
      </c>
      <c r="K2243" s="81">
        <f t="shared" si="103"/>
        <v>11.625</v>
      </c>
      <c r="L2243" s="94">
        <f t="shared" si="104"/>
        <v>2.48</v>
      </c>
      <c r="M2243" s="89">
        <f t="shared" si="105"/>
        <v>4.3400000000000007</v>
      </c>
      <c r="N2243" s="86">
        <f t="shared" si="106"/>
        <v>10.540000000000001</v>
      </c>
      <c r="O2243" s="86">
        <f t="shared" si="107"/>
        <v>4.8049999999999997</v>
      </c>
    </row>
    <row r="2244" spans="1:15" x14ac:dyDescent="0.25">
      <c r="A2244">
        <v>310</v>
      </c>
      <c r="B2244">
        <v>311520</v>
      </c>
      <c r="C2244">
        <v>1</v>
      </c>
      <c r="D2244" t="s">
        <v>2904</v>
      </c>
      <c r="E2244" s="3">
        <v>15.5</v>
      </c>
      <c r="F2244">
        <v>300</v>
      </c>
      <c r="G2244" s="2" t="s">
        <v>2905</v>
      </c>
      <c r="H2244" s="2" t="s">
        <v>2905</v>
      </c>
      <c r="I2244" s="2" t="s">
        <v>2905</v>
      </c>
      <c r="J2244" s="81">
        <f t="shared" si="102"/>
        <v>12.4</v>
      </c>
      <c r="K2244" s="81">
        <f t="shared" si="103"/>
        <v>11.625</v>
      </c>
      <c r="L2244" s="94">
        <f t="shared" si="104"/>
        <v>2.48</v>
      </c>
      <c r="M2244" s="89">
        <f t="shared" si="105"/>
        <v>4.3400000000000007</v>
      </c>
      <c r="N2244" s="86">
        <f t="shared" si="106"/>
        <v>10.540000000000001</v>
      </c>
      <c r="O2244" s="86">
        <f t="shared" si="107"/>
        <v>4.8049999999999997</v>
      </c>
    </row>
    <row r="2245" spans="1:15" x14ac:dyDescent="0.25">
      <c r="A2245">
        <v>310</v>
      </c>
      <c r="B2245">
        <v>311550</v>
      </c>
      <c r="C2245">
        <v>8</v>
      </c>
      <c r="D2245" t="s">
        <v>2906</v>
      </c>
      <c r="E2245" s="3">
        <v>13.5</v>
      </c>
      <c r="F2245">
        <v>300</v>
      </c>
      <c r="G2245" s="2" t="s">
        <v>2907</v>
      </c>
      <c r="H2245" s="2" t="s">
        <v>2907</v>
      </c>
      <c r="I2245" s="2" t="s">
        <v>2907</v>
      </c>
      <c r="J2245" s="81">
        <f t="shared" si="102"/>
        <v>10.8</v>
      </c>
      <c r="K2245" s="81">
        <f t="shared" si="103"/>
        <v>10.125</v>
      </c>
      <c r="L2245" s="94">
        <f t="shared" si="104"/>
        <v>2.16</v>
      </c>
      <c r="M2245" s="89">
        <f t="shared" si="105"/>
        <v>3.7800000000000002</v>
      </c>
      <c r="N2245" s="86">
        <f t="shared" si="106"/>
        <v>9.1800000000000015</v>
      </c>
      <c r="O2245" s="86">
        <f t="shared" si="107"/>
        <v>4.1849999999999996</v>
      </c>
    </row>
    <row r="2246" spans="1:15" x14ac:dyDescent="0.25">
      <c r="A2246">
        <v>310</v>
      </c>
      <c r="B2246">
        <v>311555</v>
      </c>
      <c r="C2246">
        <v>7</v>
      </c>
      <c r="D2246" t="s">
        <v>2908</v>
      </c>
      <c r="E2246" s="3">
        <v>38.5</v>
      </c>
      <c r="F2246">
        <v>300</v>
      </c>
      <c r="G2246" s="2" t="s">
        <v>2909</v>
      </c>
      <c r="H2246" s="2" t="s">
        <v>2909</v>
      </c>
      <c r="I2246" s="2" t="s">
        <v>2909</v>
      </c>
      <c r="J2246" s="81">
        <f t="shared" si="102"/>
        <v>30.8</v>
      </c>
      <c r="K2246" s="81">
        <f t="shared" si="103"/>
        <v>28.875</v>
      </c>
      <c r="L2246" s="94">
        <f t="shared" si="104"/>
        <v>6.16</v>
      </c>
      <c r="M2246" s="89">
        <f t="shared" si="105"/>
        <v>10.780000000000001</v>
      </c>
      <c r="N2246" s="86">
        <f t="shared" si="106"/>
        <v>26.180000000000003</v>
      </c>
      <c r="O2246" s="86">
        <f t="shared" si="107"/>
        <v>11.935</v>
      </c>
    </row>
    <row r="2247" spans="1:15" x14ac:dyDescent="0.25">
      <c r="A2247">
        <v>310</v>
      </c>
      <c r="B2247">
        <v>311560</v>
      </c>
      <c r="C2247">
        <v>7</v>
      </c>
      <c r="D2247" t="s">
        <v>2910</v>
      </c>
      <c r="E2247" s="3">
        <v>95</v>
      </c>
      <c r="F2247">
        <v>300</v>
      </c>
      <c r="G2247" s="2" t="s">
        <v>2911</v>
      </c>
      <c r="H2247" s="2" t="s">
        <v>2911</v>
      </c>
      <c r="I2247" s="2" t="s">
        <v>2911</v>
      </c>
      <c r="J2247" s="81">
        <f t="shared" si="102"/>
        <v>76</v>
      </c>
      <c r="K2247" s="81">
        <f t="shared" si="103"/>
        <v>71.25</v>
      </c>
      <c r="L2247" s="94">
        <f t="shared" si="104"/>
        <v>15.200000000000001</v>
      </c>
      <c r="M2247" s="89">
        <f t="shared" si="105"/>
        <v>26.6</v>
      </c>
      <c r="N2247" s="86">
        <f t="shared" si="106"/>
        <v>64.600000000000009</v>
      </c>
      <c r="O2247" s="86">
        <f t="shared" si="107"/>
        <v>29.45</v>
      </c>
    </row>
    <row r="2248" spans="1:15" x14ac:dyDescent="0.25">
      <c r="A2248">
        <v>310</v>
      </c>
      <c r="B2248">
        <v>311595</v>
      </c>
      <c r="C2248">
        <v>3</v>
      </c>
      <c r="D2248" t="s">
        <v>2912</v>
      </c>
      <c r="E2248" s="3">
        <v>258.5</v>
      </c>
      <c r="F2248">
        <v>300</v>
      </c>
      <c r="G2248" s="2" t="s">
        <v>2597</v>
      </c>
      <c r="H2248" s="2" t="s">
        <v>2597</v>
      </c>
      <c r="I2248" s="2" t="s">
        <v>2597</v>
      </c>
      <c r="J2248" s="81">
        <f t="shared" si="102"/>
        <v>206.8</v>
      </c>
      <c r="K2248" s="81">
        <f t="shared" si="103"/>
        <v>193.875</v>
      </c>
      <c r="L2248" s="94">
        <f t="shared" si="104"/>
        <v>41.36</v>
      </c>
      <c r="M2248" s="89">
        <f t="shared" si="105"/>
        <v>72.38000000000001</v>
      </c>
      <c r="N2248" s="86">
        <f t="shared" si="106"/>
        <v>175.78</v>
      </c>
      <c r="O2248" s="86">
        <f t="shared" si="107"/>
        <v>80.135000000000005</v>
      </c>
    </row>
    <row r="2249" spans="1:15" x14ac:dyDescent="0.25">
      <c r="A2249">
        <v>310</v>
      </c>
      <c r="B2249">
        <v>311600</v>
      </c>
      <c r="C2249">
        <v>1</v>
      </c>
      <c r="D2249" t="s">
        <v>2913</v>
      </c>
      <c r="E2249" s="3">
        <v>10</v>
      </c>
      <c r="F2249">
        <v>300</v>
      </c>
      <c r="G2249" s="2" t="s">
        <v>2914</v>
      </c>
      <c r="H2249" s="2" t="s">
        <v>2914</v>
      </c>
      <c r="I2249" s="2" t="s">
        <v>2914</v>
      </c>
      <c r="J2249" s="81">
        <f t="shared" si="102"/>
        <v>8</v>
      </c>
      <c r="K2249" s="81">
        <f t="shared" si="103"/>
        <v>7.5</v>
      </c>
      <c r="L2249" s="94">
        <f t="shared" si="104"/>
        <v>1.6</v>
      </c>
      <c r="M2249" s="89">
        <f t="shared" si="105"/>
        <v>2.8000000000000003</v>
      </c>
      <c r="N2249" s="86">
        <f t="shared" si="106"/>
        <v>6.8000000000000007</v>
      </c>
      <c r="O2249" s="86">
        <f t="shared" si="107"/>
        <v>3.1</v>
      </c>
    </row>
    <row r="2250" spans="1:15" x14ac:dyDescent="0.25">
      <c r="A2250">
        <v>310</v>
      </c>
      <c r="B2250">
        <v>311605</v>
      </c>
      <c r="C2250">
        <v>0</v>
      </c>
      <c r="D2250" t="s">
        <v>2915</v>
      </c>
      <c r="E2250" s="3">
        <v>40</v>
      </c>
      <c r="F2250">
        <v>300</v>
      </c>
      <c r="G2250" s="2" t="s">
        <v>2916</v>
      </c>
      <c r="H2250" s="2" t="s">
        <v>2916</v>
      </c>
      <c r="I2250" s="2" t="s">
        <v>2916</v>
      </c>
      <c r="J2250" s="81">
        <f t="shared" si="102"/>
        <v>32</v>
      </c>
      <c r="K2250" s="81">
        <f t="shared" si="103"/>
        <v>30</v>
      </c>
      <c r="L2250" s="94">
        <f t="shared" si="104"/>
        <v>6.4</v>
      </c>
      <c r="M2250" s="89">
        <f t="shared" si="105"/>
        <v>11.200000000000001</v>
      </c>
      <c r="N2250" s="86">
        <f t="shared" si="106"/>
        <v>27.200000000000003</v>
      </c>
      <c r="O2250" s="86">
        <f t="shared" si="107"/>
        <v>12.4</v>
      </c>
    </row>
    <row r="2251" spans="1:15" x14ac:dyDescent="0.25">
      <c r="A2251">
        <v>310</v>
      </c>
      <c r="B2251">
        <v>311625</v>
      </c>
      <c r="C2251">
        <v>8</v>
      </c>
      <c r="D2251" t="s">
        <v>2917</v>
      </c>
      <c r="E2251" s="3">
        <v>40</v>
      </c>
      <c r="F2251">
        <v>300</v>
      </c>
      <c r="G2251" s="2" t="s">
        <v>2916</v>
      </c>
      <c r="H2251" s="2" t="s">
        <v>2916</v>
      </c>
      <c r="I2251" s="2" t="s">
        <v>2916</v>
      </c>
      <c r="J2251" s="81">
        <f t="shared" si="102"/>
        <v>32</v>
      </c>
      <c r="K2251" s="81">
        <f t="shared" si="103"/>
        <v>30</v>
      </c>
      <c r="L2251" s="94">
        <f t="shared" si="104"/>
        <v>6.4</v>
      </c>
      <c r="M2251" s="89">
        <f t="shared" si="105"/>
        <v>11.200000000000001</v>
      </c>
      <c r="N2251" s="86">
        <f t="shared" si="106"/>
        <v>27.200000000000003</v>
      </c>
      <c r="O2251" s="86">
        <f t="shared" si="107"/>
        <v>12.4</v>
      </c>
    </row>
    <row r="2252" spans="1:15" x14ac:dyDescent="0.25">
      <c r="A2252">
        <v>310</v>
      </c>
      <c r="B2252">
        <v>311635</v>
      </c>
      <c r="C2252">
        <v>7</v>
      </c>
      <c r="D2252" t="s">
        <v>2918</v>
      </c>
      <c r="E2252" s="3">
        <v>117</v>
      </c>
      <c r="F2252">
        <v>300</v>
      </c>
      <c r="G2252" s="2" t="s">
        <v>2919</v>
      </c>
      <c r="H2252" s="2" t="s">
        <v>2919</v>
      </c>
      <c r="I2252" s="2" t="s">
        <v>2919</v>
      </c>
      <c r="J2252" s="81">
        <f t="shared" si="102"/>
        <v>93.600000000000009</v>
      </c>
      <c r="K2252" s="81">
        <f t="shared" si="103"/>
        <v>87.75</v>
      </c>
      <c r="L2252" s="94">
        <f t="shared" si="104"/>
        <v>18.72</v>
      </c>
      <c r="M2252" s="89">
        <f t="shared" si="105"/>
        <v>32.760000000000005</v>
      </c>
      <c r="N2252" s="86">
        <f t="shared" si="106"/>
        <v>79.56</v>
      </c>
      <c r="O2252" s="86">
        <f t="shared" si="107"/>
        <v>36.270000000000003</v>
      </c>
    </row>
    <row r="2253" spans="1:15" x14ac:dyDescent="0.25">
      <c r="A2253">
        <v>310</v>
      </c>
      <c r="B2253">
        <v>311640</v>
      </c>
      <c r="C2253">
        <v>7</v>
      </c>
      <c r="D2253" t="s">
        <v>2920</v>
      </c>
      <c r="E2253" s="3">
        <v>60</v>
      </c>
      <c r="F2253">
        <v>300</v>
      </c>
      <c r="G2253" s="2" t="s">
        <v>2921</v>
      </c>
      <c r="H2253" s="2" t="s">
        <v>2921</v>
      </c>
      <c r="I2253" s="2" t="s">
        <v>2921</v>
      </c>
      <c r="J2253" s="81">
        <f t="shared" si="102"/>
        <v>48</v>
      </c>
      <c r="K2253" s="81">
        <f t="shared" si="103"/>
        <v>45</v>
      </c>
      <c r="L2253" s="94">
        <f t="shared" si="104"/>
        <v>9.6</v>
      </c>
      <c r="M2253" s="89">
        <f t="shared" si="105"/>
        <v>16.8</v>
      </c>
      <c r="N2253" s="86">
        <f t="shared" si="106"/>
        <v>40.800000000000004</v>
      </c>
      <c r="O2253" s="86">
        <f t="shared" si="107"/>
        <v>18.600000000000001</v>
      </c>
    </row>
    <row r="2254" spans="1:15" x14ac:dyDescent="0.25">
      <c r="A2254">
        <v>310</v>
      </c>
      <c r="B2254">
        <v>311650</v>
      </c>
      <c r="C2254">
        <v>6</v>
      </c>
      <c r="D2254" t="s">
        <v>2922</v>
      </c>
      <c r="E2254" s="3">
        <v>52</v>
      </c>
      <c r="F2254">
        <v>300</v>
      </c>
      <c r="G2254" s="2" t="s">
        <v>2923</v>
      </c>
      <c r="H2254" s="2" t="s">
        <v>2923</v>
      </c>
      <c r="I2254" s="2" t="s">
        <v>2923</v>
      </c>
      <c r="J2254" s="81">
        <f t="shared" si="102"/>
        <v>41.6</v>
      </c>
      <c r="K2254" s="81">
        <f t="shared" si="103"/>
        <v>39</v>
      </c>
      <c r="L2254" s="94">
        <f t="shared" si="104"/>
        <v>8.32</v>
      </c>
      <c r="M2254" s="89">
        <f t="shared" si="105"/>
        <v>14.560000000000002</v>
      </c>
      <c r="N2254" s="86">
        <f t="shared" si="106"/>
        <v>35.36</v>
      </c>
      <c r="O2254" s="86">
        <f t="shared" si="107"/>
        <v>16.12</v>
      </c>
    </row>
    <row r="2255" spans="1:15" x14ac:dyDescent="0.25">
      <c r="A2255">
        <v>310</v>
      </c>
      <c r="B2255">
        <v>311655</v>
      </c>
      <c r="C2255">
        <v>5</v>
      </c>
      <c r="D2255" t="s">
        <v>2924</v>
      </c>
      <c r="E2255" s="3">
        <v>53</v>
      </c>
      <c r="F2255">
        <v>300</v>
      </c>
      <c r="G2255" s="2" t="s">
        <v>2925</v>
      </c>
      <c r="H2255" s="2" t="s">
        <v>2925</v>
      </c>
      <c r="I2255" s="2" t="s">
        <v>2925</v>
      </c>
      <c r="J2255" s="81">
        <f t="shared" si="102"/>
        <v>42.400000000000006</v>
      </c>
      <c r="K2255" s="81">
        <f t="shared" si="103"/>
        <v>39.75</v>
      </c>
      <c r="L2255" s="94">
        <f t="shared" si="104"/>
        <v>8.48</v>
      </c>
      <c r="M2255" s="89">
        <f t="shared" si="105"/>
        <v>14.840000000000002</v>
      </c>
      <c r="N2255" s="86">
        <f t="shared" si="106"/>
        <v>36.04</v>
      </c>
      <c r="O2255" s="86">
        <f t="shared" si="107"/>
        <v>16.43</v>
      </c>
    </row>
    <row r="2256" spans="1:15" x14ac:dyDescent="0.25">
      <c r="A2256">
        <v>310</v>
      </c>
      <c r="B2256">
        <v>311680</v>
      </c>
      <c r="C2256">
        <v>3</v>
      </c>
      <c r="D2256" t="s">
        <v>2926</v>
      </c>
      <c r="E2256" s="3">
        <v>66</v>
      </c>
      <c r="F2256">
        <v>300</v>
      </c>
      <c r="G2256" s="2" t="s">
        <v>2927</v>
      </c>
      <c r="H2256" s="2" t="s">
        <v>2927</v>
      </c>
      <c r="I2256" s="2" t="s">
        <v>2927</v>
      </c>
      <c r="J2256" s="81">
        <f t="shared" si="102"/>
        <v>52.800000000000004</v>
      </c>
      <c r="K2256" s="81">
        <f t="shared" si="103"/>
        <v>49.5</v>
      </c>
      <c r="L2256" s="94">
        <f t="shared" si="104"/>
        <v>10.56</v>
      </c>
      <c r="M2256" s="89">
        <f t="shared" si="105"/>
        <v>18.48</v>
      </c>
      <c r="N2256" s="86">
        <f t="shared" si="106"/>
        <v>44.88</v>
      </c>
      <c r="O2256" s="86">
        <f t="shared" si="107"/>
        <v>20.46</v>
      </c>
    </row>
    <row r="2257" spans="1:15" x14ac:dyDescent="0.25">
      <c r="A2257">
        <v>310</v>
      </c>
      <c r="B2257">
        <v>311700</v>
      </c>
      <c r="C2257">
        <v>9</v>
      </c>
      <c r="D2257" t="s">
        <v>2928</v>
      </c>
      <c r="E2257" s="3">
        <v>30</v>
      </c>
      <c r="F2257">
        <v>300</v>
      </c>
      <c r="G2257" s="2" t="s">
        <v>2929</v>
      </c>
      <c r="H2257" s="2" t="s">
        <v>2929</v>
      </c>
      <c r="I2257" s="2" t="s">
        <v>2929</v>
      </c>
      <c r="J2257" s="81">
        <f t="shared" si="102"/>
        <v>24</v>
      </c>
      <c r="K2257" s="81">
        <f t="shared" si="103"/>
        <v>22.5</v>
      </c>
      <c r="L2257" s="94">
        <f t="shared" si="104"/>
        <v>4.8</v>
      </c>
      <c r="M2257" s="89">
        <f t="shared" si="105"/>
        <v>8.4</v>
      </c>
      <c r="N2257" s="86">
        <f t="shared" si="106"/>
        <v>20.400000000000002</v>
      </c>
      <c r="O2257" s="86">
        <f t="shared" si="107"/>
        <v>9.3000000000000007</v>
      </c>
    </row>
    <row r="2258" spans="1:15" x14ac:dyDescent="0.25">
      <c r="A2258">
        <v>310</v>
      </c>
      <c r="B2258">
        <v>311750</v>
      </c>
      <c r="C2258">
        <v>4</v>
      </c>
      <c r="D2258" t="s">
        <v>2930</v>
      </c>
      <c r="E2258" s="3">
        <v>21</v>
      </c>
      <c r="F2258">
        <v>300</v>
      </c>
      <c r="G2258" s="2" t="s">
        <v>2931</v>
      </c>
      <c r="H2258" s="2" t="s">
        <v>2931</v>
      </c>
      <c r="I2258" s="2" t="s">
        <v>2931</v>
      </c>
      <c r="J2258" s="81">
        <f t="shared" si="102"/>
        <v>16.8</v>
      </c>
      <c r="K2258" s="81">
        <f t="shared" si="103"/>
        <v>15.75</v>
      </c>
      <c r="L2258" s="94">
        <f t="shared" si="104"/>
        <v>3.36</v>
      </c>
      <c r="M2258" s="89">
        <f t="shared" si="105"/>
        <v>5.8800000000000008</v>
      </c>
      <c r="N2258" s="86">
        <f t="shared" si="106"/>
        <v>14.280000000000001</v>
      </c>
      <c r="O2258" s="86">
        <f t="shared" si="107"/>
        <v>6.51</v>
      </c>
    </row>
    <row r="2259" spans="1:15" x14ac:dyDescent="0.25">
      <c r="A2259">
        <v>310</v>
      </c>
      <c r="B2259">
        <v>311800</v>
      </c>
      <c r="C2259">
        <v>7</v>
      </c>
      <c r="D2259" t="s">
        <v>2932</v>
      </c>
      <c r="E2259" s="3">
        <v>36.5</v>
      </c>
      <c r="F2259">
        <v>300</v>
      </c>
      <c r="G2259" s="2" t="s">
        <v>2933</v>
      </c>
      <c r="H2259" s="2" t="s">
        <v>2933</v>
      </c>
      <c r="I2259" s="2" t="s">
        <v>2933</v>
      </c>
      <c r="J2259" s="81">
        <f t="shared" si="102"/>
        <v>29.200000000000003</v>
      </c>
      <c r="K2259" s="81">
        <f t="shared" si="103"/>
        <v>27.375</v>
      </c>
      <c r="L2259" s="94">
        <f t="shared" si="104"/>
        <v>5.84</v>
      </c>
      <c r="M2259" s="89">
        <f t="shared" si="105"/>
        <v>10.220000000000001</v>
      </c>
      <c r="N2259" s="86">
        <f t="shared" si="106"/>
        <v>24.82</v>
      </c>
      <c r="O2259" s="86">
        <f t="shared" si="107"/>
        <v>11.315</v>
      </c>
    </row>
    <row r="2260" spans="1:15" x14ac:dyDescent="0.25">
      <c r="A2260">
        <v>310</v>
      </c>
      <c r="B2260">
        <v>311840</v>
      </c>
      <c r="C2260">
        <v>3</v>
      </c>
      <c r="D2260" t="s">
        <v>2934</v>
      </c>
      <c r="E2260" s="3">
        <v>41</v>
      </c>
      <c r="F2260">
        <v>300</v>
      </c>
      <c r="G2260" s="2" t="s">
        <v>2935</v>
      </c>
      <c r="H2260" s="2" t="s">
        <v>2935</v>
      </c>
      <c r="I2260" s="2" t="s">
        <v>2935</v>
      </c>
      <c r="J2260" s="81">
        <f t="shared" si="102"/>
        <v>32.800000000000004</v>
      </c>
      <c r="K2260" s="81">
        <f t="shared" si="103"/>
        <v>30.75</v>
      </c>
      <c r="L2260" s="94">
        <f t="shared" si="104"/>
        <v>6.5600000000000005</v>
      </c>
      <c r="M2260" s="89">
        <f t="shared" si="105"/>
        <v>11.48</v>
      </c>
      <c r="N2260" s="86">
        <f t="shared" si="106"/>
        <v>27.880000000000003</v>
      </c>
      <c r="O2260" s="86">
        <f t="shared" si="107"/>
        <v>12.709999999999999</v>
      </c>
    </row>
    <row r="2261" spans="1:15" x14ac:dyDescent="0.25">
      <c r="A2261">
        <v>310</v>
      </c>
      <c r="B2261">
        <v>311845</v>
      </c>
      <c r="C2261">
        <v>2</v>
      </c>
      <c r="D2261" t="s">
        <v>2936</v>
      </c>
      <c r="E2261" s="3">
        <v>16.5</v>
      </c>
      <c r="F2261">
        <v>300</v>
      </c>
      <c r="G2261" s="2" t="s">
        <v>2937</v>
      </c>
      <c r="H2261" s="2" t="s">
        <v>2937</v>
      </c>
      <c r="I2261" s="2" t="s">
        <v>2937</v>
      </c>
      <c r="J2261" s="81">
        <f t="shared" si="102"/>
        <v>13.200000000000001</v>
      </c>
      <c r="K2261" s="81">
        <f t="shared" si="103"/>
        <v>12.375</v>
      </c>
      <c r="L2261" s="94">
        <f t="shared" si="104"/>
        <v>2.64</v>
      </c>
      <c r="M2261" s="89">
        <f t="shared" si="105"/>
        <v>4.62</v>
      </c>
      <c r="N2261" s="86">
        <f t="shared" si="106"/>
        <v>11.22</v>
      </c>
      <c r="O2261" s="86">
        <f t="shared" si="107"/>
        <v>5.1150000000000002</v>
      </c>
    </row>
    <row r="2262" spans="1:15" x14ac:dyDescent="0.25">
      <c r="A2262">
        <v>310</v>
      </c>
      <c r="B2262">
        <v>311850</v>
      </c>
      <c r="C2262">
        <v>2</v>
      </c>
      <c r="D2262" t="s">
        <v>2938</v>
      </c>
      <c r="E2262" s="3">
        <v>16.5</v>
      </c>
      <c r="F2262">
        <v>300</v>
      </c>
      <c r="G2262" s="2" t="s">
        <v>2939</v>
      </c>
      <c r="H2262" s="2" t="s">
        <v>2939</v>
      </c>
      <c r="I2262" s="2" t="s">
        <v>2939</v>
      </c>
      <c r="J2262" s="81">
        <f t="shared" si="102"/>
        <v>13.200000000000001</v>
      </c>
      <c r="K2262" s="81">
        <f t="shared" si="103"/>
        <v>12.375</v>
      </c>
      <c r="L2262" s="94">
        <f t="shared" si="104"/>
        <v>2.64</v>
      </c>
      <c r="M2262" s="89">
        <f t="shared" si="105"/>
        <v>4.62</v>
      </c>
      <c r="N2262" s="86">
        <f t="shared" si="106"/>
        <v>11.22</v>
      </c>
      <c r="O2262" s="86">
        <f t="shared" si="107"/>
        <v>5.1150000000000002</v>
      </c>
    </row>
    <row r="2263" spans="1:15" x14ac:dyDescent="0.25">
      <c r="A2263">
        <v>310</v>
      </c>
      <c r="B2263">
        <v>311855</v>
      </c>
      <c r="C2263">
        <v>1</v>
      </c>
      <c r="D2263" t="s">
        <v>2940</v>
      </c>
      <c r="E2263" s="3">
        <v>16.5</v>
      </c>
      <c r="F2263">
        <v>300</v>
      </c>
      <c r="G2263" s="2" t="s">
        <v>2937</v>
      </c>
      <c r="H2263" s="2" t="s">
        <v>2937</v>
      </c>
      <c r="I2263" s="2" t="s">
        <v>2937</v>
      </c>
      <c r="J2263" s="81">
        <f t="shared" si="102"/>
        <v>13.200000000000001</v>
      </c>
      <c r="K2263" s="81">
        <f t="shared" si="103"/>
        <v>12.375</v>
      </c>
      <c r="L2263" s="94">
        <f t="shared" si="104"/>
        <v>2.64</v>
      </c>
      <c r="M2263" s="89">
        <f t="shared" si="105"/>
        <v>4.62</v>
      </c>
      <c r="N2263" s="86">
        <f t="shared" si="106"/>
        <v>11.22</v>
      </c>
      <c r="O2263" s="86">
        <f t="shared" si="107"/>
        <v>5.1150000000000002</v>
      </c>
    </row>
    <row r="2264" spans="1:15" x14ac:dyDescent="0.25">
      <c r="A2264">
        <v>310</v>
      </c>
      <c r="B2264">
        <v>311857</v>
      </c>
      <c r="C2264">
        <v>7</v>
      </c>
      <c r="D2264" t="s">
        <v>2941</v>
      </c>
      <c r="E2264" s="3">
        <v>43</v>
      </c>
      <c r="F2264">
        <v>300</v>
      </c>
      <c r="G2264" s="2" t="s">
        <v>2942</v>
      </c>
      <c r="H2264" s="2" t="s">
        <v>2942</v>
      </c>
      <c r="I2264" s="2" t="s">
        <v>2942</v>
      </c>
      <c r="J2264" s="81">
        <f t="shared" si="102"/>
        <v>34.4</v>
      </c>
      <c r="K2264" s="81">
        <f t="shared" si="103"/>
        <v>32.25</v>
      </c>
      <c r="L2264" s="94">
        <f t="shared" si="104"/>
        <v>6.88</v>
      </c>
      <c r="M2264" s="89">
        <f t="shared" si="105"/>
        <v>12.040000000000001</v>
      </c>
      <c r="N2264" s="86">
        <f t="shared" si="106"/>
        <v>29.240000000000002</v>
      </c>
      <c r="O2264" s="86">
        <f t="shared" si="107"/>
        <v>13.33</v>
      </c>
    </row>
    <row r="2265" spans="1:15" x14ac:dyDescent="0.25">
      <c r="A2265">
        <v>310</v>
      </c>
      <c r="B2265">
        <v>311875</v>
      </c>
      <c r="C2265">
        <v>9</v>
      </c>
      <c r="D2265" t="s">
        <v>2943</v>
      </c>
      <c r="E2265" s="3">
        <v>53</v>
      </c>
      <c r="F2265">
        <v>300</v>
      </c>
      <c r="G2265" s="2" t="s">
        <v>2859</v>
      </c>
      <c r="H2265" s="2" t="s">
        <v>2859</v>
      </c>
      <c r="I2265" s="2" t="s">
        <v>2859</v>
      </c>
      <c r="J2265" s="81">
        <f t="shared" si="102"/>
        <v>42.400000000000006</v>
      </c>
      <c r="K2265" s="81">
        <f t="shared" si="103"/>
        <v>39.75</v>
      </c>
      <c r="L2265" s="94">
        <f t="shared" si="104"/>
        <v>8.48</v>
      </c>
      <c r="M2265" s="89">
        <f t="shared" si="105"/>
        <v>14.840000000000002</v>
      </c>
      <c r="N2265" s="86">
        <f t="shared" si="106"/>
        <v>36.04</v>
      </c>
      <c r="O2265" s="86">
        <f t="shared" si="107"/>
        <v>16.43</v>
      </c>
    </row>
    <row r="2266" spans="1:15" x14ac:dyDescent="0.25">
      <c r="A2266">
        <v>310</v>
      </c>
      <c r="B2266">
        <v>311890</v>
      </c>
      <c r="C2266">
        <v>8</v>
      </c>
      <c r="D2266" t="s">
        <v>2944</v>
      </c>
      <c r="E2266" s="3">
        <v>30</v>
      </c>
      <c r="F2266">
        <v>300</v>
      </c>
      <c r="G2266" s="2" t="s">
        <v>2945</v>
      </c>
      <c r="H2266" s="2" t="s">
        <v>2945</v>
      </c>
      <c r="I2266" s="2" t="s">
        <v>2945</v>
      </c>
      <c r="J2266" s="81">
        <f t="shared" si="102"/>
        <v>24</v>
      </c>
      <c r="K2266" s="81">
        <f t="shared" si="103"/>
        <v>22.5</v>
      </c>
      <c r="L2266" s="94">
        <f t="shared" si="104"/>
        <v>4.8</v>
      </c>
      <c r="M2266" s="89">
        <f t="shared" si="105"/>
        <v>8.4</v>
      </c>
      <c r="N2266" s="86">
        <f t="shared" si="106"/>
        <v>20.400000000000002</v>
      </c>
      <c r="O2266" s="86">
        <f t="shared" si="107"/>
        <v>9.3000000000000007</v>
      </c>
    </row>
    <row r="2267" spans="1:15" x14ac:dyDescent="0.25">
      <c r="A2267">
        <v>310</v>
      </c>
      <c r="B2267">
        <v>311895</v>
      </c>
      <c r="C2267">
        <v>7</v>
      </c>
      <c r="D2267" t="s">
        <v>2946</v>
      </c>
      <c r="E2267" s="3">
        <v>106</v>
      </c>
      <c r="F2267">
        <v>300</v>
      </c>
      <c r="G2267" s="2" t="s">
        <v>2947</v>
      </c>
      <c r="H2267" s="2" t="s">
        <v>2947</v>
      </c>
      <c r="I2267" s="2" t="s">
        <v>2947</v>
      </c>
      <c r="J2267" s="81">
        <f t="shared" si="102"/>
        <v>84.800000000000011</v>
      </c>
      <c r="K2267" s="81">
        <f t="shared" si="103"/>
        <v>79.5</v>
      </c>
      <c r="L2267" s="94">
        <f t="shared" si="104"/>
        <v>16.96</v>
      </c>
      <c r="M2267" s="89">
        <f t="shared" si="105"/>
        <v>29.680000000000003</v>
      </c>
      <c r="N2267" s="86">
        <f t="shared" si="106"/>
        <v>72.08</v>
      </c>
      <c r="O2267" s="86">
        <f t="shared" si="107"/>
        <v>32.86</v>
      </c>
    </row>
    <row r="2268" spans="1:15" x14ac:dyDescent="0.25">
      <c r="A2268">
        <v>310</v>
      </c>
      <c r="B2268">
        <v>311896</v>
      </c>
      <c r="C2268">
        <v>5</v>
      </c>
      <c r="D2268" t="s">
        <v>2948</v>
      </c>
      <c r="E2268" s="3">
        <v>53</v>
      </c>
      <c r="F2268">
        <v>300</v>
      </c>
      <c r="G2268" s="2" t="s">
        <v>2947</v>
      </c>
      <c r="H2268" s="2" t="s">
        <v>2947</v>
      </c>
      <c r="I2268" s="2" t="s">
        <v>2947</v>
      </c>
      <c r="J2268" s="81">
        <f t="shared" si="102"/>
        <v>42.400000000000006</v>
      </c>
      <c r="K2268" s="81">
        <f t="shared" si="103"/>
        <v>39.75</v>
      </c>
      <c r="L2268" s="94">
        <f t="shared" si="104"/>
        <v>8.48</v>
      </c>
      <c r="M2268" s="89">
        <f t="shared" si="105"/>
        <v>14.840000000000002</v>
      </c>
      <c r="N2268" s="86">
        <f t="shared" si="106"/>
        <v>36.04</v>
      </c>
      <c r="O2268" s="86">
        <f t="shared" si="107"/>
        <v>16.43</v>
      </c>
    </row>
    <row r="2269" spans="1:15" x14ac:dyDescent="0.25">
      <c r="A2269">
        <v>310</v>
      </c>
      <c r="B2269">
        <v>311897</v>
      </c>
      <c r="C2269">
        <v>3</v>
      </c>
      <c r="D2269" t="s">
        <v>2949</v>
      </c>
      <c r="E2269" s="3">
        <v>53</v>
      </c>
      <c r="F2269">
        <v>300</v>
      </c>
      <c r="G2269" s="2" t="s">
        <v>2950</v>
      </c>
      <c r="H2269" s="2" t="s">
        <v>2950</v>
      </c>
      <c r="I2269" s="2" t="s">
        <v>2950</v>
      </c>
      <c r="J2269" s="81">
        <f t="shared" si="102"/>
        <v>42.400000000000006</v>
      </c>
      <c r="K2269" s="81">
        <f t="shared" si="103"/>
        <v>39.75</v>
      </c>
      <c r="L2269" s="94">
        <f t="shared" si="104"/>
        <v>8.48</v>
      </c>
      <c r="M2269" s="89">
        <f t="shared" si="105"/>
        <v>14.840000000000002</v>
      </c>
      <c r="N2269" s="86">
        <f t="shared" si="106"/>
        <v>36.04</v>
      </c>
      <c r="O2269" s="86">
        <f t="shared" si="107"/>
        <v>16.43</v>
      </c>
    </row>
    <row r="2270" spans="1:15" x14ac:dyDescent="0.25">
      <c r="A2270">
        <v>310</v>
      </c>
      <c r="B2270">
        <v>311901</v>
      </c>
      <c r="C2270">
        <v>3</v>
      </c>
      <c r="D2270" t="s">
        <v>2951</v>
      </c>
      <c r="E2270" s="3">
        <v>12.5</v>
      </c>
      <c r="F2270">
        <v>300</v>
      </c>
      <c r="G2270" s="2" t="s">
        <v>2952</v>
      </c>
      <c r="H2270" s="2" t="s">
        <v>2952</v>
      </c>
      <c r="I2270" s="2" t="s">
        <v>2952</v>
      </c>
      <c r="J2270" s="81">
        <f t="shared" si="102"/>
        <v>10</v>
      </c>
      <c r="K2270" s="81">
        <f t="shared" si="103"/>
        <v>9.375</v>
      </c>
      <c r="L2270" s="94">
        <f t="shared" si="104"/>
        <v>2</v>
      </c>
      <c r="M2270" s="89">
        <f t="shared" si="105"/>
        <v>3.5000000000000004</v>
      </c>
      <c r="N2270" s="86">
        <f t="shared" si="106"/>
        <v>8.5</v>
      </c>
      <c r="O2270" s="86">
        <f t="shared" si="107"/>
        <v>3.875</v>
      </c>
    </row>
    <row r="2271" spans="1:15" x14ac:dyDescent="0.25">
      <c r="A2271">
        <v>310</v>
      </c>
      <c r="B2271">
        <v>311902</v>
      </c>
      <c r="C2271">
        <v>1</v>
      </c>
      <c r="D2271" t="s">
        <v>2953</v>
      </c>
      <c r="E2271" s="3">
        <v>12.5</v>
      </c>
      <c r="F2271">
        <v>300</v>
      </c>
      <c r="G2271" s="2" t="s">
        <v>2954</v>
      </c>
      <c r="H2271" s="2" t="s">
        <v>2954</v>
      </c>
      <c r="I2271" s="2" t="s">
        <v>2954</v>
      </c>
      <c r="J2271" s="81">
        <f t="shared" si="102"/>
        <v>10</v>
      </c>
      <c r="K2271" s="81">
        <f t="shared" si="103"/>
        <v>9.375</v>
      </c>
      <c r="L2271" s="94">
        <f t="shared" si="104"/>
        <v>2</v>
      </c>
      <c r="M2271" s="89">
        <f t="shared" si="105"/>
        <v>3.5000000000000004</v>
      </c>
      <c r="N2271" s="86">
        <f t="shared" si="106"/>
        <v>8.5</v>
      </c>
      <c r="O2271" s="86">
        <f t="shared" si="107"/>
        <v>3.875</v>
      </c>
    </row>
    <row r="2272" spans="1:15" x14ac:dyDescent="0.25">
      <c r="A2272">
        <v>310</v>
      </c>
      <c r="B2272">
        <v>311903</v>
      </c>
      <c r="C2272">
        <v>9</v>
      </c>
      <c r="D2272" t="s">
        <v>2955</v>
      </c>
      <c r="E2272" s="3">
        <v>12.5</v>
      </c>
      <c r="F2272">
        <v>300</v>
      </c>
      <c r="G2272" s="2" t="s">
        <v>2956</v>
      </c>
      <c r="H2272" s="2" t="s">
        <v>2956</v>
      </c>
      <c r="I2272" s="2" t="s">
        <v>2956</v>
      </c>
      <c r="J2272" s="81">
        <f t="shared" si="102"/>
        <v>10</v>
      </c>
      <c r="K2272" s="81">
        <f t="shared" si="103"/>
        <v>9.375</v>
      </c>
      <c r="L2272" s="94">
        <f t="shared" si="104"/>
        <v>2</v>
      </c>
      <c r="M2272" s="89">
        <f t="shared" si="105"/>
        <v>3.5000000000000004</v>
      </c>
      <c r="N2272" s="86">
        <f t="shared" si="106"/>
        <v>8.5</v>
      </c>
      <c r="O2272" s="86">
        <f t="shared" si="107"/>
        <v>3.875</v>
      </c>
    </row>
    <row r="2273" spans="1:15" x14ac:dyDescent="0.25">
      <c r="A2273">
        <v>310</v>
      </c>
      <c r="B2273">
        <v>311904</v>
      </c>
      <c r="C2273">
        <v>7</v>
      </c>
      <c r="D2273" t="s">
        <v>2957</v>
      </c>
      <c r="E2273" s="3">
        <v>12.5</v>
      </c>
      <c r="F2273">
        <v>300</v>
      </c>
      <c r="G2273" s="2" t="s">
        <v>2947</v>
      </c>
      <c r="H2273" s="2" t="s">
        <v>2947</v>
      </c>
      <c r="I2273" s="2" t="s">
        <v>2947</v>
      </c>
      <c r="J2273" s="81">
        <f t="shared" si="102"/>
        <v>10</v>
      </c>
      <c r="K2273" s="81">
        <f t="shared" si="103"/>
        <v>9.375</v>
      </c>
      <c r="L2273" s="94">
        <f t="shared" si="104"/>
        <v>2</v>
      </c>
      <c r="M2273" s="89">
        <f t="shared" si="105"/>
        <v>3.5000000000000004</v>
      </c>
      <c r="N2273" s="86">
        <f t="shared" si="106"/>
        <v>8.5</v>
      </c>
      <c r="O2273" s="86">
        <f t="shared" si="107"/>
        <v>3.875</v>
      </c>
    </row>
    <row r="2274" spans="1:15" x14ac:dyDescent="0.25">
      <c r="A2274">
        <v>310</v>
      </c>
      <c r="B2274">
        <v>311905</v>
      </c>
      <c r="C2274">
        <v>4</v>
      </c>
      <c r="D2274" t="s">
        <v>2958</v>
      </c>
      <c r="E2274" s="3">
        <v>12.5</v>
      </c>
      <c r="F2274">
        <v>300</v>
      </c>
      <c r="G2274" s="2" t="s">
        <v>2947</v>
      </c>
      <c r="H2274" s="2" t="s">
        <v>2947</v>
      </c>
      <c r="I2274" s="2" t="s">
        <v>2947</v>
      </c>
      <c r="J2274" s="81">
        <f t="shared" si="102"/>
        <v>10</v>
      </c>
      <c r="K2274" s="81">
        <f t="shared" si="103"/>
        <v>9.375</v>
      </c>
      <c r="L2274" s="94">
        <f t="shared" si="104"/>
        <v>2</v>
      </c>
      <c r="M2274" s="89">
        <f t="shared" si="105"/>
        <v>3.5000000000000004</v>
      </c>
      <c r="N2274" s="86">
        <f t="shared" si="106"/>
        <v>8.5</v>
      </c>
      <c r="O2274" s="86">
        <f t="shared" si="107"/>
        <v>3.875</v>
      </c>
    </row>
    <row r="2275" spans="1:15" x14ac:dyDescent="0.25">
      <c r="A2275">
        <v>310</v>
      </c>
      <c r="B2275">
        <v>311906</v>
      </c>
      <c r="C2275">
        <v>2</v>
      </c>
      <c r="D2275" t="s">
        <v>2959</v>
      </c>
      <c r="E2275" s="3">
        <v>12.5</v>
      </c>
      <c r="F2275">
        <v>300</v>
      </c>
      <c r="G2275" s="2" t="s">
        <v>2960</v>
      </c>
      <c r="H2275" s="2" t="s">
        <v>2960</v>
      </c>
      <c r="I2275" s="2" t="s">
        <v>2960</v>
      </c>
      <c r="J2275" s="81">
        <f t="shared" si="102"/>
        <v>10</v>
      </c>
      <c r="K2275" s="81">
        <f t="shared" si="103"/>
        <v>9.375</v>
      </c>
      <c r="L2275" s="94">
        <f t="shared" si="104"/>
        <v>2</v>
      </c>
      <c r="M2275" s="89">
        <f t="shared" si="105"/>
        <v>3.5000000000000004</v>
      </c>
      <c r="N2275" s="86">
        <f t="shared" si="106"/>
        <v>8.5</v>
      </c>
      <c r="O2275" s="86">
        <f t="shared" si="107"/>
        <v>3.875</v>
      </c>
    </row>
    <row r="2276" spans="1:15" x14ac:dyDescent="0.25">
      <c r="A2276">
        <v>310</v>
      </c>
      <c r="B2276">
        <v>311907</v>
      </c>
      <c r="C2276">
        <v>0</v>
      </c>
      <c r="D2276" t="s">
        <v>2961</v>
      </c>
      <c r="E2276" s="3">
        <v>12.5</v>
      </c>
      <c r="F2276">
        <v>300</v>
      </c>
      <c r="G2276" s="2" t="s">
        <v>2962</v>
      </c>
      <c r="H2276" s="2" t="s">
        <v>2962</v>
      </c>
      <c r="I2276" s="2" t="s">
        <v>2962</v>
      </c>
      <c r="J2276" s="81">
        <f t="shared" si="102"/>
        <v>10</v>
      </c>
      <c r="K2276" s="81">
        <f t="shared" si="103"/>
        <v>9.375</v>
      </c>
      <c r="L2276" s="94">
        <f t="shared" si="104"/>
        <v>2</v>
      </c>
      <c r="M2276" s="89">
        <f t="shared" si="105"/>
        <v>3.5000000000000004</v>
      </c>
      <c r="N2276" s="86">
        <f t="shared" si="106"/>
        <v>8.5</v>
      </c>
      <c r="O2276" s="86">
        <f t="shared" si="107"/>
        <v>3.875</v>
      </c>
    </row>
    <row r="2277" spans="1:15" x14ac:dyDescent="0.25">
      <c r="A2277">
        <v>310</v>
      </c>
      <c r="B2277">
        <v>311908</v>
      </c>
      <c r="C2277">
        <v>8</v>
      </c>
      <c r="D2277" t="s">
        <v>2963</v>
      </c>
      <c r="E2277" s="3">
        <v>12.5</v>
      </c>
      <c r="F2277">
        <v>300</v>
      </c>
      <c r="G2277" s="2" t="s">
        <v>2954</v>
      </c>
      <c r="H2277" s="2" t="s">
        <v>2954</v>
      </c>
      <c r="I2277" s="2" t="s">
        <v>2954</v>
      </c>
      <c r="J2277" s="81">
        <f t="shared" si="102"/>
        <v>10</v>
      </c>
      <c r="K2277" s="81">
        <f t="shared" si="103"/>
        <v>9.375</v>
      </c>
      <c r="L2277" s="94">
        <f t="shared" si="104"/>
        <v>2</v>
      </c>
      <c r="M2277" s="89">
        <f t="shared" si="105"/>
        <v>3.5000000000000004</v>
      </c>
      <c r="N2277" s="86">
        <f t="shared" si="106"/>
        <v>8.5</v>
      </c>
      <c r="O2277" s="86">
        <f t="shared" si="107"/>
        <v>3.875</v>
      </c>
    </row>
    <row r="2278" spans="1:15" x14ac:dyDescent="0.25">
      <c r="A2278">
        <v>310</v>
      </c>
      <c r="B2278">
        <v>311909</v>
      </c>
      <c r="C2278">
        <v>6</v>
      </c>
      <c r="D2278" t="s">
        <v>2964</v>
      </c>
      <c r="E2278" s="3">
        <v>12.5</v>
      </c>
      <c r="F2278">
        <v>300</v>
      </c>
      <c r="G2278" s="2" t="s">
        <v>2960</v>
      </c>
      <c r="H2278" s="2" t="s">
        <v>2960</v>
      </c>
      <c r="I2278" s="2" t="s">
        <v>2960</v>
      </c>
      <c r="J2278" s="81">
        <f t="shared" si="102"/>
        <v>10</v>
      </c>
      <c r="K2278" s="81">
        <f t="shared" si="103"/>
        <v>9.375</v>
      </c>
      <c r="L2278" s="94">
        <f t="shared" si="104"/>
        <v>2</v>
      </c>
      <c r="M2278" s="89">
        <f t="shared" si="105"/>
        <v>3.5000000000000004</v>
      </c>
      <c r="N2278" s="86">
        <f t="shared" si="106"/>
        <v>8.5</v>
      </c>
      <c r="O2278" s="86">
        <f t="shared" si="107"/>
        <v>3.875</v>
      </c>
    </row>
    <row r="2279" spans="1:15" x14ac:dyDescent="0.25">
      <c r="A2279">
        <v>310</v>
      </c>
      <c r="B2279">
        <v>311910</v>
      </c>
      <c r="C2279">
        <v>4</v>
      </c>
      <c r="D2279" t="s">
        <v>2963</v>
      </c>
      <c r="E2279" s="3">
        <v>12.5</v>
      </c>
      <c r="F2279">
        <v>300</v>
      </c>
      <c r="G2279" s="2" t="s">
        <v>2954</v>
      </c>
      <c r="H2279" s="2" t="s">
        <v>2954</v>
      </c>
      <c r="I2279" s="2" t="s">
        <v>2954</v>
      </c>
      <c r="J2279" s="81">
        <f t="shared" si="102"/>
        <v>10</v>
      </c>
      <c r="K2279" s="81">
        <f t="shared" si="103"/>
        <v>9.375</v>
      </c>
      <c r="L2279" s="94">
        <f t="shared" si="104"/>
        <v>2</v>
      </c>
      <c r="M2279" s="89">
        <f t="shared" si="105"/>
        <v>3.5000000000000004</v>
      </c>
      <c r="N2279" s="86">
        <f t="shared" si="106"/>
        <v>8.5</v>
      </c>
      <c r="O2279" s="86">
        <f t="shared" si="107"/>
        <v>3.875</v>
      </c>
    </row>
    <row r="2280" spans="1:15" x14ac:dyDescent="0.25">
      <c r="A2280">
        <v>310</v>
      </c>
      <c r="B2280">
        <v>311911</v>
      </c>
      <c r="C2280">
        <v>2</v>
      </c>
      <c r="D2280" t="s">
        <v>2965</v>
      </c>
      <c r="E2280" s="3">
        <v>12.5</v>
      </c>
      <c r="F2280">
        <v>300</v>
      </c>
      <c r="G2280" s="2" t="s">
        <v>2966</v>
      </c>
      <c r="H2280" s="2" t="s">
        <v>2966</v>
      </c>
      <c r="I2280" s="2" t="s">
        <v>2966</v>
      </c>
      <c r="J2280" s="81">
        <f t="shared" si="102"/>
        <v>10</v>
      </c>
      <c r="K2280" s="81">
        <f t="shared" si="103"/>
        <v>9.375</v>
      </c>
      <c r="L2280" s="94">
        <f t="shared" si="104"/>
        <v>2</v>
      </c>
      <c r="M2280" s="89">
        <f t="shared" si="105"/>
        <v>3.5000000000000004</v>
      </c>
      <c r="N2280" s="86">
        <f t="shared" si="106"/>
        <v>8.5</v>
      </c>
      <c r="O2280" s="86">
        <f t="shared" si="107"/>
        <v>3.875</v>
      </c>
    </row>
    <row r="2281" spans="1:15" x14ac:dyDescent="0.25">
      <c r="A2281">
        <v>310</v>
      </c>
      <c r="B2281">
        <v>311912</v>
      </c>
      <c r="C2281">
        <v>0</v>
      </c>
      <c r="D2281" t="s">
        <v>2967</v>
      </c>
      <c r="E2281" s="3">
        <v>12.5</v>
      </c>
      <c r="F2281">
        <v>300</v>
      </c>
      <c r="G2281" s="2" t="s">
        <v>2968</v>
      </c>
      <c r="H2281" s="2" t="s">
        <v>2968</v>
      </c>
      <c r="I2281" s="2" t="s">
        <v>2968</v>
      </c>
      <c r="J2281" s="81">
        <f t="shared" si="102"/>
        <v>10</v>
      </c>
      <c r="K2281" s="81">
        <f t="shared" si="103"/>
        <v>9.375</v>
      </c>
      <c r="L2281" s="94">
        <f t="shared" si="104"/>
        <v>2</v>
      </c>
      <c r="M2281" s="89">
        <f t="shared" si="105"/>
        <v>3.5000000000000004</v>
      </c>
      <c r="N2281" s="86">
        <f t="shared" si="106"/>
        <v>8.5</v>
      </c>
      <c r="O2281" s="86">
        <f t="shared" si="107"/>
        <v>3.875</v>
      </c>
    </row>
    <row r="2282" spans="1:15" x14ac:dyDescent="0.25">
      <c r="A2282">
        <v>310</v>
      </c>
      <c r="B2282">
        <v>311913</v>
      </c>
      <c r="C2282">
        <v>8</v>
      </c>
      <c r="D2282" t="s">
        <v>2969</v>
      </c>
      <c r="E2282" s="3">
        <v>2431</v>
      </c>
      <c r="F2282">
        <v>300</v>
      </c>
      <c r="G2282" s="2" t="s">
        <v>2970</v>
      </c>
      <c r="H2282" s="2" t="s">
        <v>2970</v>
      </c>
      <c r="I2282" s="2" t="s">
        <v>2970</v>
      </c>
      <c r="J2282" s="81">
        <f t="shared" si="102"/>
        <v>1944.8000000000002</v>
      </c>
      <c r="K2282" s="81">
        <f t="shared" si="103"/>
        <v>1823.25</v>
      </c>
      <c r="L2282" s="94">
        <f t="shared" si="104"/>
        <v>388.96000000000004</v>
      </c>
      <c r="M2282" s="89">
        <f t="shared" si="105"/>
        <v>680.68000000000006</v>
      </c>
      <c r="N2282" s="86">
        <f t="shared" si="106"/>
        <v>1653.0800000000002</v>
      </c>
      <c r="O2282" s="86">
        <f t="shared" si="107"/>
        <v>753.61</v>
      </c>
    </row>
    <row r="2283" spans="1:15" x14ac:dyDescent="0.25">
      <c r="A2283">
        <v>310</v>
      </c>
      <c r="B2283">
        <v>311914</v>
      </c>
      <c r="C2283">
        <v>6</v>
      </c>
      <c r="D2283" t="s">
        <v>2971</v>
      </c>
      <c r="E2283" s="3">
        <v>416</v>
      </c>
      <c r="F2283">
        <v>300</v>
      </c>
      <c r="G2283" s="2" t="s">
        <v>2972</v>
      </c>
      <c r="H2283" s="2" t="s">
        <v>2972</v>
      </c>
      <c r="I2283" s="2" t="s">
        <v>2972</v>
      </c>
      <c r="J2283" s="81">
        <f t="shared" si="102"/>
        <v>332.8</v>
      </c>
      <c r="K2283" s="81">
        <f t="shared" si="103"/>
        <v>312</v>
      </c>
      <c r="L2283" s="94">
        <f t="shared" si="104"/>
        <v>66.56</v>
      </c>
      <c r="M2283" s="89">
        <f t="shared" si="105"/>
        <v>116.48000000000002</v>
      </c>
      <c r="N2283" s="86">
        <f t="shared" si="106"/>
        <v>282.88</v>
      </c>
      <c r="O2283" s="86">
        <f t="shared" si="107"/>
        <v>128.96</v>
      </c>
    </row>
    <row r="2284" spans="1:15" x14ac:dyDescent="0.25">
      <c r="A2284">
        <v>310</v>
      </c>
      <c r="B2284">
        <v>311915</v>
      </c>
      <c r="C2284">
        <v>3</v>
      </c>
      <c r="D2284" t="s">
        <v>2973</v>
      </c>
      <c r="E2284" s="3">
        <v>416</v>
      </c>
      <c r="F2284">
        <v>300</v>
      </c>
      <c r="G2284" s="2" t="s">
        <v>2974</v>
      </c>
      <c r="H2284" s="2" t="s">
        <v>2974</v>
      </c>
      <c r="I2284" s="2" t="s">
        <v>2974</v>
      </c>
      <c r="J2284" s="81">
        <f t="shared" si="102"/>
        <v>332.8</v>
      </c>
      <c r="K2284" s="81">
        <f t="shared" si="103"/>
        <v>312</v>
      </c>
      <c r="L2284" s="94">
        <f t="shared" si="104"/>
        <v>66.56</v>
      </c>
      <c r="M2284" s="89">
        <f t="shared" si="105"/>
        <v>116.48000000000002</v>
      </c>
      <c r="N2284" s="86">
        <f t="shared" si="106"/>
        <v>282.88</v>
      </c>
      <c r="O2284" s="86">
        <f t="shared" si="107"/>
        <v>128.96</v>
      </c>
    </row>
    <row r="2285" spans="1:15" x14ac:dyDescent="0.25">
      <c r="A2285">
        <v>310</v>
      </c>
      <c r="B2285">
        <v>311997</v>
      </c>
      <c r="C2285">
        <v>1</v>
      </c>
      <c r="D2285" t="s">
        <v>2975</v>
      </c>
      <c r="E2285" s="3">
        <v>59.5</v>
      </c>
      <c r="F2285">
        <v>300</v>
      </c>
      <c r="G2285" s="2" t="s">
        <v>2976</v>
      </c>
      <c r="H2285" s="2" t="s">
        <v>2976</v>
      </c>
      <c r="I2285" s="2" t="s">
        <v>2976</v>
      </c>
      <c r="J2285" s="81">
        <f t="shared" si="102"/>
        <v>47.6</v>
      </c>
      <c r="K2285" s="81">
        <f t="shared" si="103"/>
        <v>44.625</v>
      </c>
      <c r="L2285" s="94">
        <f t="shared" si="104"/>
        <v>9.52</v>
      </c>
      <c r="M2285" s="89">
        <f t="shared" si="105"/>
        <v>16.66</v>
      </c>
      <c r="N2285" s="86">
        <f t="shared" si="106"/>
        <v>40.46</v>
      </c>
      <c r="O2285" s="86">
        <f t="shared" si="107"/>
        <v>18.445</v>
      </c>
    </row>
    <row r="2286" spans="1:15" x14ac:dyDescent="0.25">
      <c r="A2286">
        <v>310</v>
      </c>
      <c r="B2286">
        <v>311998</v>
      </c>
      <c r="C2286">
        <v>9</v>
      </c>
      <c r="D2286" t="s">
        <v>2977</v>
      </c>
      <c r="E2286" s="3">
        <v>79.5</v>
      </c>
      <c r="F2286">
        <v>300</v>
      </c>
      <c r="G2286" s="2" t="s">
        <v>2978</v>
      </c>
      <c r="H2286" s="2" t="s">
        <v>2978</v>
      </c>
      <c r="I2286" s="2" t="s">
        <v>2978</v>
      </c>
      <c r="J2286" s="81">
        <f t="shared" si="102"/>
        <v>63.6</v>
      </c>
      <c r="K2286" s="81">
        <f t="shared" si="103"/>
        <v>59.625</v>
      </c>
      <c r="L2286" s="94">
        <f t="shared" si="104"/>
        <v>12.72</v>
      </c>
      <c r="M2286" s="89">
        <f t="shared" si="105"/>
        <v>22.26</v>
      </c>
      <c r="N2286" s="86">
        <f t="shared" si="106"/>
        <v>54.06</v>
      </c>
      <c r="O2286" s="86">
        <f t="shared" si="107"/>
        <v>24.645</v>
      </c>
    </row>
    <row r="2287" spans="1:15" x14ac:dyDescent="0.25">
      <c r="A2287">
        <v>310</v>
      </c>
      <c r="B2287">
        <v>312000</v>
      </c>
      <c r="C2287">
        <v>3</v>
      </c>
      <c r="D2287" t="s">
        <v>2979</v>
      </c>
      <c r="E2287" s="3">
        <v>88</v>
      </c>
      <c r="F2287">
        <v>300</v>
      </c>
      <c r="G2287" s="2" t="s">
        <v>2980</v>
      </c>
      <c r="H2287" s="2" t="s">
        <v>2980</v>
      </c>
      <c r="I2287" s="2" t="s">
        <v>2980</v>
      </c>
      <c r="J2287" s="81">
        <f t="shared" si="102"/>
        <v>70.400000000000006</v>
      </c>
      <c r="K2287" s="81">
        <f t="shared" si="103"/>
        <v>66</v>
      </c>
      <c r="L2287" s="94">
        <f t="shared" si="104"/>
        <v>14.08</v>
      </c>
      <c r="M2287" s="89">
        <f t="shared" si="105"/>
        <v>24.64</v>
      </c>
      <c r="N2287" s="86">
        <f t="shared" si="106"/>
        <v>59.84</v>
      </c>
      <c r="O2287" s="86">
        <f t="shared" si="107"/>
        <v>27.28</v>
      </c>
    </row>
    <row r="2288" spans="1:15" x14ac:dyDescent="0.25">
      <c r="A2288">
        <v>310</v>
      </c>
      <c r="B2288">
        <v>312020</v>
      </c>
      <c r="C2288">
        <v>1</v>
      </c>
      <c r="D2288" t="s">
        <v>2981</v>
      </c>
      <c r="E2288" s="3">
        <v>68.5</v>
      </c>
      <c r="F2288">
        <v>300</v>
      </c>
      <c r="G2288" s="2" t="s">
        <v>2982</v>
      </c>
      <c r="H2288" s="2" t="s">
        <v>2982</v>
      </c>
      <c r="I2288" s="2" t="s">
        <v>2982</v>
      </c>
      <c r="J2288" s="81">
        <f t="shared" si="102"/>
        <v>54.800000000000004</v>
      </c>
      <c r="K2288" s="81">
        <f t="shared" si="103"/>
        <v>51.375</v>
      </c>
      <c r="L2288" s="94">
        <f t="shared" si="104"/>
        <v>10.96</v>
      </c>
      <c r="M2288" s="89">
        <f t="shared" si="105"/>
        <v>19.180000000000003</v>
      </c>
      <c r="N2288" s="86">
        <f t="shared" si="106"/>
        <v>46.580000000000005</v>
      </c>
      <c r="O2288" s="86">
        <f t="shared" si="107"/>
        <v>21.234999999999999</v>
      </c>
    </row>
    <row r="2289" spans="1:15" x14ac:dyDescent="0.25">
      <c r="A2289">
        <v>310</v>
      </c>
      <c r="B2289">
        <v>312040</v>
      </c>
      <c r="C2289">
        <v>9</v>
      </c>
      <c r="D2289" t="s">
        <v>2983</v>
      </c>
      <c r="E2289" s="3">
        <v>47.5</v>
      </c>
      <c r="F2289">
        <v>300</v>
      </c>
      <c r="G2289" s="2" t="s">
        <v>2984</v>
      </c>
      <c r="H2289" s="2" t="s">
        <v>2984</v>
      </c>
      <c r="I2289" s="2" t="s">
        <v>2984</v>
      </c>
      <c r="J2289" s="81">
        <f t="shared" si="102"/>
        <v>38</v>
      </c>
      <c r="K2289" s="81">
        <f t="shared" si="103"/>
        <v>35.625</v>
      </c>
      <c r="L2289" s="94">
        <f t="shared" si="104"/>
        <v>7.6000000000000005</v>
      </c>
      <c r="M2289" s="89">
        <f t="shared" si="105"/>
        <v>13.3</v>
      </c>
      <c r="N2289" s="86">
        <f t="shared" si="106"/>
        <v>32.300000000000004</v>
      </c>
      <c r="O2289" s="86">
        <f t="shared" si="107"/>
        <v>14.725</v>
      </c>
    </row>
    <row r="2290" spans="1:15" x14ac:dyDescent="0.25">
      <c r="A2290">
        <v>310</v>
      </c>
      <c r="B2290">
        <v>312050</v>
      </c>
      <c r="C2290">
        <v>8</v>
      </c>
      <c r="D2290" t="s">
        <v>2985</v>
      </c>
      <c r="E2290" s="3">
        <v>10</v>
      </c>
      <c r="F2290">
        <v>300</v>
      </c>
      <c r="G2290" s="2" t="s">
        <v>2986</v>
      </c>
      <c r="H2290" s="2" t="s">
        <v>2986</v>
      </c>
      <c r="I2290" s="2" t="s">
        <v>2986</v>
      </c>
      <c r="J2290" s="81">
        <f t="shared" si="102"/>
        <v>8</v>
      </c>
      <c r="K2290" s="81">
        <f t="shared" si="103"/>
        <v>7.5</v>
      </c>
      <c r="L2290" s="94">
        <f t="shared" si="104"/>
        <v>1.6</v>
      </c>
      <c r="M2290" s="89">
        <f t="shared" si="105"/>
        <v>2.8000000000000003</v>
      </c>
      <c r="N2290" s="86">
        <f t="shared" si="106"/>
        <v>6.8000000000000007</v>
      </c>
      <c r="O2290" s="86">
        <f t="shared" si="107"/>
        <v>3.1</v>
      </c>
    </row>
    <row r="2291" spans="1:15" x14ac:dyDescent="0.25">
      <c r="A2291">
        <v>310</v>
      </c>
      <c r="B2291">
        <v>312052</v>
      </c>
      <c r="C2291">
        <v>4</v>
      </c>
      <c r="D2291" t="s">
        <v>2987</v>
      </c>
      <c r="E2291" s="3">
        <v>42</v>
      </c>
      <c r="F2291">
        <v>300</v>
      </c>
      <c r="G2291" s="2" t="s">
        <v>2814</v>
      </c>
      <c r="H2291" s="2" t="s">
        <v>2814</v>
      </c>
      <c r="I2291" s="2" t="s">
        <v>2814</v>
      </c>
      <c r="J2291" s="81">
        <f t="shared" si="102"/>
        <v>33.6</v>
      </c>
      <c r="K2291" s="81">
        <f t="shared" si="103"/>
        <v>31.5</v>
      </c>
      <c r="L2291" s="94">
        <f t="shared" si="104"/>
        <v>6.72</v>
      </c>
      <c r="M2291" s="89">
        <f t="shared" si="105"/>
        <v>11.760000000000002</v>
      </c>
      <c r="N2291" s="86">
        <f t="shared" si="106"/>
        <v>28.560000000000002</v>
      </c>
      <c r="O2291" s="86">
        <f t="shared" si="107"/>
        <v>13.02</v>
      </c>
    </row>
    <row r="2292" spans="1:15" x14ac:dyDescent="0.25">
      <c r="A2292">
        <v>310</v>
      </c>
      <c r="B2292">
        <v>312055</v>
      </c>
      <c r="C2292">
        <v>7</v>
      </c>
      <c r="D2292" t="s">
        <v>2988</v>
      </c>
      <c r="E2292" s="3">
        <v>38.5</v>
      </c>
      <c r="F2292">
        <v>300</v>
      </c>
      <c r="G2292" s="2" t="s">
        <v>2989</v>
      </c>
      <c r="H2292" s="2" t="s">
        <v>2989</v>
      </c>
      <c r="I2292" s="2" t="s">
        <v>2989</v>
      </c>
      <c r="J2292" s="81">
        <f t="shared" si="102"/>
        <v>30.8</v>
      </c>
      <c r="K2292" s="81">
        <f t="shared" si="103"/>
        <v>28.875</v>
      </c>
      <c r="L2292" s="94">
        <f t="shared" si="104"/>
        <v>6.16</v>
      </c>
      <c r="M2292" s="89">
        <f t="shared" si="105"/>
        <v>10.780000000000001</v>
      </c>
      <c r="N2292" s="86">
        <f t="shared" si="106"/>
        <v>26.180000000000003</v>
      </c>
      <c r="O2292" s="86">
        <f t="shared" si="107"/>
        <v>11.935</v>
      </c>
    </row>
    <row r="2293" spans="1:15" x14ac:dyDescent="0.25">
      <c r="A2293">
        <v>310</v>
      </c>
      <c r="B2293">
        <v>312060</v>
      </c>
      <c r="C2293">
        <v>7</v>
      </c>
      <c r="D2293" t="s">
        <v>2990</v>
      </c>
      <c r="E2293" s="3">
        <v>20</v>
      </c>
      <c r="F2293">
        <v>300</v>
      </c>
      <c r="G2293" s="2" t="s">
        <v>2991</v>
      </c>
      <c r="H2293" s="2" t="s">
        <v>2991</v>
      </c>
      <c r="I2293" s="2" t="s">
        <v>2991</v>
      </c>
      <c r="J2293" s="81">
        <f t="shared" si="102"/>
        <v>16</v>
      </c>
      <c r="K2293" s="81">
        <f t="shared" si="103"/>
        <v>15</v>
      </c>
      <c r="L2293" s="94">
        <f t="shared" si="104"/>
        <v>3.2</v>
      </c>
      <c r="M2293" s="89">
        <f t="shared" si="105"/>
        <v>5.6000000000000005</v>
      </c>
      <c r="N2293" s="86">
        <f t="shared" si="106"/>
        <v>13.600000000000001</v>
      </c>
      <c r="O2293" s="86">
        <f t="shared" si="107"/>
        <v>6.2</v>
      </c>
    </row>
    <row r="2294" spans="1:15" x14ac:dyDescent="0.25">
      <c r="A2294">
        <v>310</v>
      </c>
      <c r="B2294">
        <v>312065</v>
      </c>
      <c r="C2294">
        <v>6</v>
      </c>
      <c r="D2294" t="s">
        <v>2992</v>
      </c>
      <c r="E2294" s="3">
        <v>85</v>
      </c>
      <c r="F2294">
        <v>300</v>
      </c>
      <c r="G2294" s="2" t="s">
        <v>2993</v>
      </c>
      <c r="H2294" s="2" t="s">
        <v>2993</v>
      </c>
      <c r="I2294" s="2" t="s">
        <v>2993</v>
      </c>
      <c r="J2294" s="81">
        <f t="shared" si="102"/>
        <v>68</v>
      </c>
      <c r="K2294" s="81">
        <f t="shared" si="103"/>
        <v>63.75</v>
      </c>
      <c r="L2294" s="94">
        <f t="shared" si="104"/>
        <v>13.6</v>
      </c>
      <c r="M2294" s="89">
        <f t="shared" si="105"/>
        <v>23.8</v>
      </c>
      <c r="N2294" s="86">
        <f t="shared" si="106"/>
        <v>57.800000000000004</v>
      </c>
      <c r="O2294" s="86">
        <f t="shared" si="107"/>
        <v>26.35</v>
      </c>
    </row>
    <row r="2295" spans="1:15" x14ac:dyDescent="0.25">
      <c r="A2295">
        <v>310</v>
      </c>
      <c r="B2295">
        <v>312073</v>
      </c>
      <c r="C2295">
        <v>0</v>
      </c>
      <c r="D2295" t="s">
        <v>2994</v>
      </c>
      <c r="E2295" s="3">
        <v>43</v>
      </c>
      <c r="F2295">
        <v>300</v>
      </c>
      <c r="G2295" s="2" t="s">
        <v>2995</v>
      </c>
      <c r="H2295" s="2" t="s">
        <v>2995</v>
      </c>
      <c r="I2295" s="2" t="s">
        <v>2995</v>
      </c>
      <c r="J2295" s="81">
        <f t="shared" si="102"/>
        <v>34.4</v>
      </c>
      <c r="K2295" s="81">
        <f t="shared" si="103"/>
        <v>32.25</v>
      </c>
      <c r="L2295" s="94">
        <f t="shared" si="104"/>
        <v>6.88</v>
      </c>
      <c r="M2295" s="89">
        <f t="shared" si="105"/>
        <v>12.040000000000001</v>
      </c>
      <c r="N2295" s="86">
        <f t="shared" si="106"/>
        <v>29.240000000000002</v>
      </c>
      <c r="O2295" s="86">
        <f t="shared" si="107"/>
        <v>13.33</v>
      </c>
    </row>
    <row r="2296" spans="1:15" x14ac:dyDescent="0.25">
      <c r="A2296">
        <v>310</v>
      </c>
      <c r="B2296">
        <v>312100</v>
      </c>
      <c r="C2296">
        <v>1</v>
      </c>
      <c r="D2296" t="s">
        <v>2996</v>
      </c>
      <c r="E2296" s="3">
        <v>58.5</v>
      </c>
      <c r="F2296">
        <v>300</v>
      </c>
      <c r="G2296" s="2" t="s">
        <v>2997</v>
      </c>
      <c r="H2296" s="2" t="s">
        <v>2997</v>
      </c>
      <c r="I2296" s="2" t="s">
        <v>2997</v>
      </c>
      <c r="J2296" s="81">
        <f t="shared" si="102"/>
        <v>46.800000000000004</v>
      </c>
      <c r="K2296" s="81">
        <f t="shared" si="103"/>
        <v>43.875</v>
      </c>
      <c r="L2296" s="94">
        <f t="shared" si="104"/>
        <v>9.36</v>
      </c>
      <c r="M2296" s="89">
        <f t="shared" si="105"/>
        <v>16.380000000000003</v>
      </c>
      <c r="N2296" s="86">
        <f t="shared" si="106"/>
        <v>39.78</v>
      </c>
      <c r="O2296" s="86">
        <f t="shared" si="107"/>
        <v>18.135000000000002</v>
      </c>
    </row>
    <row r="2297" spans="1:15" x14ac:dyDescent="0.25">
      <c r="A2297">
        <v>310</v>
      </c>
      <c r="B2297">
        <v>312120</v>
      </c>
      <c r="C2297">
        <v>9</v>
      </c>
      <c r="D2297" t="s">
        <v>2998</v>
      </c>
      <c r="E2297" s="3">
        <v>71.5</v>
      </c>
      <c r="F2297">
        <v>300</v>
      </c>
      <c r="G2297" s="2" t="s">
        <v>2999</v>
      </c>
      <c r="H2297" s="2" t="s">
        <v>2999</v>
      </c>
      <c r="I2297" s="2" t="s">
        <v>2999</v>
      </c>
      <c r="J2297" s="81">
        <f t="shared" si="102"/>
        <v>57.2</v>
      </c>
      <c r="K2297" s="81">
        <f t="shared" si="103"/>
        <v>53.625</v>
      </c>
      <c r="L2297" s="94">
        <f t="shared" si="104"/>
        <v>11.44</v>
      </c>
      <c r="M2297" s="89">
        <f t="shared" si="105"/>
        <v>20.020000000000003</v>
      </c>
      <c r="N2297" s="86">
        <f t="shared" si="106"/>
        <v>48.620000000000005</v>
      </c>
      <c r="O2297" s="86">
        <f t="shared" si="107"/>
        <v>22.164999999999999</v>
      </c>
    </row>
    <row r="2298" spans="1:15" x14ac:dyDescent="0.25">
      <c r="A2298">
        <v>310</v>
      </c>
      <c r="B2298">
        <v>312125</v>
      </c>
      <c r="C2298">
        <v>8</v>
      </c>
      <c r="D2298" t="s">
        <v>3000</v>
      </c>
      <c r="E2298" s="3">
        <v>29</v>
      </c>
      <c r="F2298">
        <v>300</v>
      </c>
      <c r="G2298" s="2" t="s">
        <v>3001</v>
      </c>
      <c r="H2298" s="2" t="s">
        <v>3001</v>
      </c>
      <c r="I2298" s="2" t="s">
        <v>3001</v>
      </c>
      <c r="J2298" s="81">
        <f t="shared" ref="J2298:J2361" si="108">+E2298*0.8</f>
        <v>23.200000000000003</v>
      </c>
      <c r="K2298" s="81">
        <f t="shared" ref="K2298:K2361" si="109">0.75*E2298</f>
        <v>21.75</v>
      </c>
      <c r="L2298" s="94">
        <f t="shared" ref="L2298:L2361" si="110">0.16*E2298</f>
        <v>4.6399999999999997</v>
      </c>
      <c r="M2298" s="89">
        <f t="shared" ref="M2298:M2361" si="111">0.28*E2298</f>
        <v>8.120000000000001</v>
      </c>
      <c r="N2298" s="86">
        <f t="shared" ref="N2298:N2361" si="112">0.68*E2298</f>
        <v>19.720000000000002</v>
      </c>
      <c r="O2298" s="86">
        <f t="shared" ref="O2298:O2361" si="113">0.31*E2298</f>
        <v>8.99</v>
      </c>
    </row>
    <row r="2299" spans="1:15" x14ac:dyDescent="0.25">
      <c r="A2299">
        <v>310</v>
      </c>
      <c r="B2299">
        <v>312130</v>
      </c>
      <c r="C2299">
        <v>8</v>
      </c>
      <c r="D2299" t="s">
        <v>3002</v>
      </c>
      <c r="E2299" s="3">
        <v>47.5</v>
      </c>
      <c r="F2299">
        <v>300</v>
      </c>
      <c r="G2299" s="2" t="s">
        <v>3003</v>
      </c>
      <c r="H2299" s="2" t="s">
        <v>3003</v>
      </c>
      <c r="I2299" s="2" t="s">
        <v>3003</v>
      </c>
      <c r="J2299" s="81">
        <f t="shared" si="108"/>
        <v>38</v>
      </c>
      <c r="K2299" s="81">
        <f t="shared" si="109"/>
        <v>35.625</v>
      </c>
      <c r="L2299" s="94">
        <f t="shared" si="110"/>
        <v>7.6000000000000005</v>
      </c>
      <c r="M2299" s="89">
        <f t="shared" si="111"/>
        <v>13.3</v>
      </c>
      <c r="N2299" s="86">
        <f t="shared" si="112"/>
        <v>32.300000000000004</v>
      </c>
      <c r="O2299" s="86">
        <f t="shared" si="113"/>
        <v>14.725</v>
      </c>
    </row>
    <row r="2300" spans="1:15" x14ac:dyDescent="0.25">
      <c r="A2300">
        <v>310</v>
      </c>
      <c r="B2300">
        <v>312160</v>
      </c>
      <c r="C2300">
        <v>5</v>
      </c>
      <c r="D2300" t="s">
        <v>3004</v>
      </c>
      <c r="E2300" s="3">
        <v>43</v>
      </c>
      <c r="F2300">
        <v>300</v>
      </c>
      <c r="G2300" s="2" t="s">
        <v>3005</v>
      </c>
      <c r="H2300" s="2" t="s">
        <v>3005</v>
      </c>
      <c r="I2300" s="2" t="s">
        <v>3005</v>
      </c>
      <c r="J2300" s="81">
        <f t="shared" si="108"/>
        <v>34.4</v>
      </c>
      <c r="K2300" s="81">
        <f t="shared" si="109"/>
        <v>32.25</v>
      </c>
      <c r="L2300" s="94">
        <f t="shared" si="110"/>
        <v>6.88</v>
      </c>
      <c r="M2300" s="89">
        <f t="shared" si="111"/>
        <v>12.040000000000001</v>
      </c>
      <c r="N2300" s="86">
        <f t="shared" si="112"/>
        <v>29.240000000000002</v>
      </c>
      <c r="O2300" s="86">
        <f t="shared" si="113"/>
        <v>13.33</v>
      </c>
    </row>
    <row r="2301" spans="1:15" x14ac:dyDescent="0.25">
      <c r="A2301">
        <v>310</v>
      </c>
      <c r="B2301">
        <v>312190</v>
      </c>
      <c r="C2301">
        <v>2</v>
      </c>
      <c r="D2301" t="s">
        <v>3006</v>
      </c>
      <c r="E2301" s="3">
        <v>31</v>
      </c>
      <c r="F2301">
        <v>300</v>
      </c>
      <c r="G2301" s="2" t="s">
        <v>3007</v>
      </c>
      <c r="H2301" s="2" t="s">
        <v>3007</v>
      </c>
      <c r="I2301" s="2" t="s">
        <v>3007</v>
      </c>
      <c r="J2301" s="81">
        <f t="shared" si="108"/>
        <v>24.8</v>
      </c>
      <c r="K2301" s="81">
        <f t="shared" si="109"/>
        <v>23.25</v>
      </c>
      <c r="L2301" s="94">
        <f t="shared" si="110"/>
        <v>4.96</v>
      </c>
      <c r="M2301" s="89">
        <f t="shared" si="111"/>
        <v>8.6800000000000015</v>
      </c>
      <c r="N2301" s="86">
        <f t="shared" si="112"/>
        <v>21.080000000000002</v>
      </c>
      <c r="O2301" s="86">
        <f t="shared" si="113"/>
        <v>9.61</v>
      </c>
    </row>
    <row r="2302" spans="1:15" x14ac:dyDescent="0.25">
      <c r="A2302">
        <v>310</v>
      </c>
      <c r="B2302">
        <v>312200</v>
      </c>
      <c r="C2302">
        <v>9</v>
      </c>
      <c r="D2302" t="s">
        <v>3008</v>
      </c>
      <c r="E2302" s="3">
        <v>23.5</v>
      </c>
      <c r="F2302">
        <v>300</v>
      </c>
      <c r="G2302" s="2" t="s">
        <v>3009</v>
      </c>
      <c r="H2302" s="2" t="s">
        <v>3009</v>
      </c>
      <c r="I2302" s="2" t="s">
        <v>3009</v>
      </c>
      <c r="J2302" s="81">
        <f t="shared" si="108"/>
        <v>18.8</v>
      </c>
      <c r="K2302" s="81">
        <f t="shared" si="109"/>
        <v>17.625</v>
      </c>
      <c r="L2302" s="94">
        <f t="shared" si="110"/>
        <v>3.7600000000000002</v>
      </c>
      <c r="M2302" s="89">
        <f t="shared" si="111"/>
        <v>6.580000000000001</v>
      </c>
      <c r="N2302" s="86">
        <f t="shared" si="112"/>
        <v>15.98</v>
      </c>
      <c r="O2302" s="86">
        <f t="shared" si="113"/>
        <v>7.2850000000000001</v>
      </c>
    </row>
    <row r="2303" spans="1:15" x14ac:dyDescent="0.25">
      <c r="A2303">
        <v>310</v>
      </c>
      <c r="B2303">
        <v>312240</v>
      </c>
      <c r="C2303">
        <v>5</v>
      </c>
      <c r="D2303" t="s">
        <v>3010</v>
      </c>
      <c r="E2303" s="3">
        <v>10</v>
      </c>
      <c r="F2303">
        <v>300</v>
      </c>
      <c r="G2303" s="2" t="s">
        <v>3011</v>
      </c>
      <c r="H2303" s="2" t="s">
        <v>3011</v>
      </c>
      <c r="I2303" s="2" t="s">
        <v>3011</v>
      </c>
      <c r="J2303" s="81">
        <f t="shared" si="108"/>
        <v>8</v>
      </c>
      <c r="K2303" s="81">
        <f t="shared" si="109"/>
        <v>7.5</v>
      </c>
      <c r="L2303" s="94">
        <f t="shared" si="110"/>
        <v>1.6</v>
      </c>
      <c r="M2303" s="89">
        <f t="shared" si="111"/>
        <v>2.8000000000000003</v>
      </c>
      <c r="N2303" s="86">
        <f t="shared" si="112"/>
        <v>6.8000000000000007</v>
      </c>
      <c r="O2303" s="86">
        <f t="shared" si="113"/>
        <v>3.1</v>
      </c>
    </row>
    <row r="2304" spans="1:15" x14ac:dyDescent="0.25">
      <c r="A2304">
        <v>310</v>
      </c>
      <c r="B2304">
        <v>312255</v>
      </c>
      <c r="C2304">
        <v>3</v>
      </c>
      <c r="D2304" t="s">
        <v>3012</v>
      </c>
      <c r="E2304" s="3">
        <v>56.5</v>
      </c>
      <c r="F2304">
        <v>300</v>
      </c>
      <c r="G2304" s="2" t="s">
        <v>3013</v>
      </c>
      <c r="H2304" s="2" t="s">
        <v>3013</v>
      </c>
      <c r="I2304" s="2" t="s">
        <v>3013</v>
      </c>
      <c r="J2304" s="81">
        <f t="shared" si="108"/>
        <v>45.2</v>
      </c>
      <c r="K2304" s="81">
        <f t="shared" si="109"/>
        <v>42.375</v>
      </c>
      <c r="L2304" s="94">
        <f t="shared" si="110"/>
        <v>9.0400000000000009</v>
      </c>
      <c r="M2304" s="89">
        <f t="shared" si="111"/>
        <v>15.820000000000002</v>
      </c>
      <c r="N2304" s="86">
        <f t="shared" si="112"/>
        <v>38.42</v>
      </c>
      <c r="O2304" s="86">
        <f t="shared" si="113"/>
        <v>17.515000000000001</v>
      </c>
    </row>
    <row r="2305" spans="1:15" x14ac:dyDescent="0.25">
      <c r="A2305">
        <v>310</v>
      </c>
      <c r="B2305">
        <v>312270</v>
      </c>
      <c r="C2305">
        <v>2</v>
      </c>
      <c r="D2305" t="s">
        <v>3014</v>
      </c>
      <c r="E2305" s="3">
        <v>43</v>
      </c>
      <c r="F2305">
        <v>300</v>
      </c>
      <c r="G2305" s="2" t="s">
        <v>3015</v>
      </c>
      <c r="H2305" s="2" t="s">
        <v>3015</v>
      </c>
      <c r="I2305" s="2" t="s">
        <v>3015</v>
      </c>
      <c r="J2305" s="81">
        <f t="shared" si="108"/>
        <v>34.4</v>
      </c>
      <c r="K2305" s="81">
        <f t="shared" si="109"/>
        <v>32.25</v>
      </c>
      <c r="L2305" s="94">
        <f t="shared" si="110"/>
        <v>6.88</v>
      </c>
      <c r="M2305" s="89">
        <f t="shared" si="111"/>
        <v>12.040000000000001</v>
      </c>
      <c r="N2305" s="86">
        <f t="shared" si="112"/>
        <v>29.240000000000002</v>
      </c>
      <c r="O2305" s="86">
        <f t="shared" si="113"/>
        <v>13.33</v>
      </c>
    </row>
    <row r="2306" spans="1:15" x14ac:dyDescent="0.25">
      <c r="A2306">
        <v>310</v>
      </c>
      <c r="B2306">
        <v>312295</v>
      </c>
      <c r="C2306">
        <v>9</v>
      </c>
      <c r="D2306" t="s">
        <v>3016</v>
      </c>
      <c r="E2306" s="3">
        <v>278.5</v>
      </c>
      <c r="F2306">
        <v>300</v>
      </c>
      <c r="G2306" s="2" t="s">
        <v>3017</v>
      </c>
      <c r="I2306" s="2" t="s">
        <v>3017</v>
      </c>
      <c r="J2306" s="81">
        <f t="shared" si="108"/>
        <v>222.8</v>
      </c>
      <c r="K2306" s="81">
        <f t="shared" si="109"/>
        <v>208.875</v>
      </c>
      <c r="L2306" s="94">
        <f t="shared" si="110"/>
        <v>44.56</v>
      </c>
      <c r="M2306" s="89">
        <f t="shared" si="111"/>
        <v>77.98</v>
      </c>
      <c r="N2306" s="86">
        <f t="shared" si="112"/>
        <v>189.38000000000002</v>
      </c>
      <c r="O2306" s="86">
        <f t="shared" si="113"/>
        <v>86.334999999999994</v>
      </c>
    </row>
    <row r="2307" spans="1:15" x14ac:dyDescent="0.25">
      <c r="A2307">
        <v>310</v>
      </c>
      <c r="B2307">
        <v>312300</v>
      </c>
      <c r="C2307">
        <v>7</v>
      </c>
      <c r="D2307" t="s">
        <v>3018</v>
      </c>
      <c r="E2307" s="3">
        <v>12.5</v>
      </c>
      <c r="F2307">
        <v>300</v>
      </c>
      <c r="G2307" s="2" t="s">
        <v>3019</v>
      </c>
      <c r="H2307" s="2" t="s">
        <v>3019</v>
      </c>
      <c r="I2307" s="2" t="s">
        <v>3019</v>
      </c>
      <c r="J2307" s="81">
        <f t="shared" si="108"/>
        <v>10</v>
      </c>
      <c r="K2307" s="81">
        <f t="shared" si="109"/>
        <v>9.375</v>
      </c>
      <c r="L2307" s="94">
        <f t="shared" si="110"/>
        <v>2</v>
      </c>
      <c r="M2307" s="89">
        <f t="shared" si="111"/>
        <v>3.5000000000000004</v>
      </c>
      <c r="N2307" s="86">
        <f t="shared" si="112"/>
        <v>8.5</v>
      </c>
      <c r="O2307" s="86">
        <f t="shared" si="113"/>
        <v>3.875</v>
      </c>
    </row>
    <row r="2308" spans="1:15" x14ac:dyDescent="0.25">
      <c r="A2308">
        <v>310</v>
      </c>
      <c r="B2308">
        <v>312310</v>
      </c>
      <c r="C2308">
        <v>6</v>
      </c>
      <c r="D2308" t="s">
        <v>3020</v>
      </c>
      <c r="E2308" s="3">
        <v>44</v>
      </c>
      <c r="F2308">
        <v>300</v>
      </c>
      <c r="G2308" s="2" t="s">
        <v>3021</v>
      </c>
      <c r="H2308" s="2" t="s">
        <v>3021</v>
      </c>
      <c r="I2308" s="2" t="s">
        <v>3021</v>
      </c>
      <c r="J2308" s="81">
        <f t="shared" si="108"/>
        <v>35.200000000000003</v>
      </c>
      <c r="K2308" s="81">
        <f t="shared" si="109"/>
        <v>33</v>
      </c>
      <c r="L2308" s="94">
        <f t="shared" si="110"/>
        <v>7.04</v>
      </c>
      <c r="M2308" s="89">
        <f t="shared" si="111"/>
        <v>12.32</v>
      </c>
      <c r="N2308" s="86">
        <f t="shared" si="112"/>
        <v>29.92</v>
      </c>
      <c r="O2308" s="86">
        <f t="shared" si="113"/>
        <v>13.64</v>
      </c>
    </row>
    <row r="2309" spans="1:15" x14ac:dyDescent="0.25">
      <c r="A2309">
        <v>310</v>
      </c>
      <c r="B2309">
        <v>312320</v>
      </c>
      <c r="C2309">
        <v>5</v>
      </c>
      <c r="D2309" t="s">
        <v>3022</v>
      </c>
      <c r="E2309" s="3">
        <v>12.5</v>
      </c>
      <c r="F2309">
        <v>300</v>
      </c>
      <c r="G2309" s="2" t="s">
        <v>2895</v>
      </c>
      <c r="H2309" s="2" t="s">
        <v>2895</v>
      </c>
      <c r="I2309" s="2" t="s">
        <v>2895</v>
      </c>
      <c r="J2309" s="81">
        <f t="shared" si="108"/>
        <v>10</v>
      </c>
      <c r="K2309" s="81">
        <f t="shared" si="109"/>
        <v>9.375</v>
      </c>
      <c r="L2309" s="94">
        <f t="shared" si="110"/>
        <v>2</v>
      </c>
      <c r="M2309" s="89">
        <f t="shared" si="111"/>
        <v>3.5000000000000004</v>
      </c>
      <c r="N2309" s="86">
        <f t="shared" si="112"/>
        <v>8.5</v>
      </c>
      <c r="O2309" s="86">
        <f t="shared" si="113"/>
        <v>3.875</v>
      </c>
    </row>
    <row r="2310" spans="1:15" x14ac:dyDescent="0.25">
      <c r="A2310">
        <v>310</v>
      </c>
      <c r="B2310">
        <v>312350</v>
      </c>
      <c r="C2310">
        <v>2</v>
      </c>
      <c r="D2310" t="s">
        <v>3023</v>
      </c>
      <c r="E2310" s="3">
        <v>41</v>
      </c>
      <c r="F2310">
        <v>300</v>
      </c>
      <c r="G2310" s="2" t="s">
        <v>3024</v>
      </c>
      <c r="H2310" s="2" t="s">
        <v>3024</v>
      </c>
      <c r="I2310" s="2" t="s">
        <v>3024</v>
      </c>
      <c r="J2310" s="81">
        <f t="shared" si="108"/>
        <v>32.800000000000004</v>
      </c>
      <c r="K2310" s="81">
        <f t="shared" si="109"/>
        <v>30.75</v>
      </c>
      <c r="L2310" s="94">
        <f t="shared" si="110"/>
        <v>6.5600000000000005</v>
      </c>
      <c r="M2310" s="89">
        <f t="shared" si="111"/>
        <v>11.48</v>
      </c>
      <c r="N2310" s="86">
        <f t="shared" si="112"/>
        <v>27.880000000000003</v>
      </c>
      <c r="O2310" s="86">
        <f t="shared" si="113"/>
        <v>12.709999999999999</v>
      </c>
    </row>
    <row r="2311" spans="1:15" x14ac:dyDescent="0.25">
      <c r="A2311">
        <v>310</v>
      </c>
      <c r="B2311">
        <v>312351</v>
      </c>
      <c r="C2311">
        <v>0</v>
      </c>
      <c r="D2311" t="s">
        <v>3025</v>
      </c>
      <c r="E2311" s="3">
        <v>12.5</v>
      </c>
      <c r="F2311">
        <v>300</v>
      </c>
      <c r="G2311" s="2" t="s">
        <v>3026</v>
      </c>
      <c r="H2311" s="2" t="s">
        <v>3026</v>
      </c>
      <c r="I2311" s="2" t="s">
        <v>3026</v>
      </c>
      <c r="J2311" s="81">
        <f t="shared" si="108"/>
        <v>10</v>
      </c>
      <c r="K2311" s="81">
        <f t="shared" si="109"/>
        <v>9.375</v>
      </c>
      <c r="L2311" s="94">
        <f t="shared" si="110"/>
        <v>2</v>
      </c>
      <c r="M2311" s="89">
        <f t="shared" si="111"/>
        <v>3.5000000000000004</v>
      </c>
      <c r="N2311" s="86">
        <f t="shared" si="112"/>
        <v>8.5</v>
      </c>
      <c r="O2311" s="86">
        <f t="shared" si="113"/>
        <v>3.875</v>
      </c>
    </row>
    <row r="2312" spans="1:15" x14ac:dyDescent="0.25">
      <c r="A2312">
        <v>310</v>
      </c>
      <c r="B2312">
        <v>312352</v>
      </c>
      <c r="C2312">
        <v>8</v>
      </c>
      <c r="D2312" t="s">
        <v>3027</v>
      </c>
      <c r="E2312" s="3">
        <v>15.5</v>
      </c>
      <c r="F2312">
        <v>300</v>
      </c>
      <c r="G2312" s="2" t="s">
        <v>3028</v>
      </c>
      <c r="H2312" s="2" t="s">
        <v>3028</v>
      </c>
      <c r="I2312" s="2" t="s">
        <v>3028</v>
      </c>
      <c r="J2312" s="81">
        <f t="shared" si="108"/>
        <v>12.4</v>
      </c>
      <c r="K2312" s="81">
        <f t="shared" si="109"/>
        <v>11.625</v>
      </c>
      <c r="L2312" s="94">
        <f t="shared" si="110"/>
        <v>2.48</v>
      </c>
      <c r="M2312" s="89">
        <f t="shared" si="111"/>
        <v>4.3400000000000007</v>
      </c>
      <c r="N2312" s="86">
        <f t="shared" si="112"/>
        <v>10.540000000000001</v>
      </c>
      <c r="O2312" s="86">
        <f t="shared" si="113"/>
        <v>4.8049999999999997</v>
      </c>
    </row>
    <row r="2313" spans="1:15" x14ac:dyDescent="0.25">
      <c r="A2313">
        <v>310</v>
      </c>
      <c r="B2313">
        <v>312370</v>
      </c>
      <c r="C2313">
        <v>0</v>
      </c>
      <c r="D2313" t="s">
        <v>3029</v>
      </c>
      <c r="E2313" s="3">
        <v>231</v>
      </c>
      <c r="F2313">
        <v>300</v>
      </c>
      <c r="G2313" s="2" t="s">
        <v>3030</v>
      </c>
      <c r="H2313" s="2" t="s">
        <v>3030</v>
      </c>
      <c r="I2313" s="2" t="s">
        <v>3030</v>
      </c>
      <c r="J2313" s="81">
        <f t="shared" si="108"/>
        <v>184.8</v>
      </c>
      <c r="K2313" s="81">
        <f t="shared" si="109"/>
        <v>173.25</v>
      </c>
      <c r="L2313" s="94">
        <f t="shared" si="110"/>
        <v>36.96</v>
      </c>
      <c r="M2313" s="89">
        <f t="shared" si="111"/>
        <v>64.680000000000007</v>
      </c>
      <c r="N2313" s="86">
        <f t="shared" si="112"/>
        <v>157.08000000000001</v>
      </c>
      <c r="O2313" s="86">
        <f t="shared" si="113"/>
        <v>71.61</v>
      </c>
    </row>
    <row r="2314" spans="1:15" x14ac:dyDescent="0.25">
      <c r="A2314">
        <v>310</v>
      </c>
      <c r="B2314">
        <v>312400</v>
      </c>
      <c r="C2314">
        <v>5</v>
      </c>
      <c r="D2314" t="s">
        <v>3031</v>
      </c>
      <c r="E2314" s="3">
        <v>16.5</v>
      </c>
      <c r="F2314">
        <v>300</v>
      </c>
      <c r="G2314" s="2" t="s">
        <v>3032</v>
      </c>
      <c r="H2314" s="2" t="s">
        <v>3032</v>
      </c>
      <c r="I2314" s="2" t="s">
        <v>3032</v>
      </c>
      <c r="J2314" s="81">
        <f t="shared" si="108"/>
        <v>13.200000000000001</v>
      </c>
      <c r="K2314" s="81">
        <f t="shared" si="109"/>
        <v>12.375</v>
      </c>
      <c r="L2314" s="94">
        <f t="shared" si="110"/>
        <v>2.64</v>
      </c>
      <c r="M2314" s="89">
        <f t="shared" si="111"/>
        <v>4.62</v>
      </c>
      <c r="N2314" s="86">
        <f t="shared" si="112"/>
        <v>11.22</v>
      </c>
      <c r="O2314" s="86">
        <f t="shared" si="113"/>
        <v>5.1150000000000002</v>
      </c>
    </row>
    <row r="2315" spans="1:15" x14ac:dyDescent="0.25">
      <c r="A2315">
        <v>310</v>
      </c>
      <c r="B2315">
        <v>312450</v>
      </c>
      <c r="C2315">
        <v>0</v>
      </c>
      <c r="D2315" t="s">
        <v>3033</v>
      </c>
      <c r="E2315" s="3">
        <v>16.5</v>
      </c>
      <c r="F2315">
        <v>300</v>
      </c>
      <c r="G2315" s="2" t="s">
        <v>3034</v>
      </c>
      <c r="H2315" s="2" t="s">
        <v>3034</v>
      </c>
      <c r="I2315" s="2" t="s">
        <v>3034</v>
      </c>
      <c r="J2315" s="81">
        <f t="shared" si="108"/>
        <v>13.200000000000001</v>
      </c>
      <c r="K2315" s="81">
        <f t="shared" si="109"/>
        <v>12.375</v>
      </c>
      <c r="L2315" s="94">
        <f t="shared" si="110"/>
        <v>2.64</v>
      </c>
      <c r="M2315" s="89">
        <f t="shared" si="111"/>
        <v>4.62</v>
      </c>
      <c r="N2315" s="86">
        <f t="shared" si="112"/>
        <v>11.22</v>
      </c>
      <c r="O2315" s="86">
        <f t="shared" si="113"/>
        <v>5.1150000000000002</v>
      </c>
    </row>
    <row r="2316" spans="1:15" x14ac:dyDescent="0.25">
      <c r="A2316">
        <v>310</v>
      </c>
      <c r="B2316">
        <v>312500</v>
      </c>
      <c r="C2316">
        <v>2</v>
      </c>
      <c r="D2316" t="s">
        <v>3035</v>
      </c>
      <c r="E2316" s="3">
        <v>40</v>
      </c>
      <c r="F2316">
        <v>300</v>
      </c>
      <c r="G2316" s="2" t="s">
        <v>3036</v>
      </c>
      <c r="H2316" s="2" t="s">
        <v>3036</v>
      </c>
      <c r="I2316" s="2" t="s">
        <v>3036</v>
      </c>
      <c r="J2316" s="81">
        <f t="shared" si="108"/>
        <v>32</v>
      </c>
      <c r="K2316" s="81">
        <f t="shared" si="109"/>
        <v>30</v>
      </c>
      <c r="L2316" s="94">
        <f t="shared" si="110"/>
        <v>6.4</v>
      </c>
      <c r="M2316" s="89">
        <f t="shared" si="111"/>
        <v>11.200000000000001</v>
      </c>
      <c r="N2316" s="86">
        <f t="shared" si="112"/>
        <v>27.200000000000003</v>
      </c>
      <c r="O2316" s="86">
        <f t="shared" si="113"/>
        <v>12.4</v>
      </c>
    </row>
    <row r="2317" spans="1:15" x14ac:dyDescent="0.25">
      <c r="A2317">
        <v>310</v>
      </c>
      <c r="B2317">
        <v>312550</v>
      </c>
      <c r="C2317">
        <v>7</v>
      </c>
      <c r="D2317" t="s">
        <v>3037</v>
      </c>
      <c r="E2317" s="3">
        <v>25.5</v>
      </c>
      <c r="F2317">
        <v>300</v>
      </c>
      <c r="G2317" s="2" t="s">
        <v>3038</v>
      </c>
      <c r="H2317" s="2" t="s">
        <v>3038</v>
      </c>
      <c r="I2317" s="2" t="s">
        <v>3038</v>
      </c>
      <c r="J2317" s="81">
        <f t="shared" si="108"/>
        <v>20.400000000000002</v>
      </c>
      <c r="K2317" s="81">
        <f t="shared" si="109"/>
        <v>19.125</v>
      </c>
      <c r="L2317" s="94">
        <f t="shared" si="110"/>
        <v>4.08</v>
      </c>
      <c r="M2317" s="89">
        <f t="shared" si="111"/>
        <v>7.1400000000000006</v>
      </c>
      <c r="N2317" s="86">
        <f t="shared" si="112"/>
        <v>17.34</v>
      </c>
      <c r="O2317" s="86">
        <f t="shared" si="113"/>
        <v>7.9050000000000002</v>
      </c>
    </row>
    <row r="2318" spans="1:15" x14ac:dyDescent="0.25">
      <c r="A2318">
        <v>310</v>
      </c>
      <c r="B2318">
        <v>312575</v>
      </c>
      <c r="C2318">
        <v>4</v>
      </c>
      <c r="D2318" t="s">
        <v>3039</v>
      </c>
      <c r="E2318" s="3">
        <v>59.5</v>
      </c>
      <c r="F2318">
        <v>300</v>
      </c>
      <c r="G2318" s="2" t="s">
        <v>3040</v>
      </c>
      <c r="H2318" s="2" t="s">
        <v>3040</v>
      </c>
      <c r="I2318" s="2" t="s">
        <v>3040</v>
      </c>
      <c r="J2318" s="81">
        <f t="shared" si="108"/>
        <v>47.6</v>
      </c>
      <c r="K2318" s="81">
        <f t="shared" si="109"/>
        <v>44.625</v>
      </c>
      <c r="L2318" s="94">
        <f t="shared" si="110"/>
        <v>9.52</v>
      </c>
      <c r="M2318" s="89">
        <f t="shared" si="111"/>
        <v>16.66</v>
      </c>
      <c r="N2318" s="86">
        <f t="shared" si="112"/>
        <v>40.46</v>
      </c>
      <c r="O2318" s="86">
        <f t="shared" si="113"/>
        <v>18.445</v>
      </c>
    </row>
    <row r="2319" spans="1:15" x14ac:dyDescent="0.25">
      <c r="A2319">
        <v>310</v>
      </c>
      <c r="B2319">
        <v>312600</v>
      </c>
      <c r="C2319">
        <v>0</v>
      </c>
      <c r="D2319" t="s">
        <v>3041</v>
      </c>
      <c r="E2319" s="3">
        <v>18</v>
      </c>
      <c r="F2319">
        <v>300</v>
      </c>
      <c r="G2319" s="2" t="s">
        <v>3042</v>
      </c>
      <c r="H2319" s="2" t="s">
        <v>3042</v>
      </c>
      <c r="I2319" s="2" t="s">
        <v>3042</v>
      </c>
      <c r="J2319" s="81">
        <f t="shared" si="108"/>
        <v>14.4</v>
      </c>
      <c r="K2319" s="81">
        <f t="shared" si="109"/>
        <v>13.5</v>
      </c>
      <c r="L2319" s="94">
        <f t="shared" si="110"/>
        <v>2.88</v>
      </c>
      <c r="M2319" s="89">
        <f t="shared" si="111"/>
        <v>5.0400000000000009</v>
      </c>
      <c r="N2319" s="86">
        <f t="shared" si="112"/>
        <v>12.24</v>
      </c>
      <c r="O2319" s="86">
        <f t="shared" si="113"/>
        <v>5.58</v>
      </c>
    </row>
    <row r="2320" spans="1:15" x14ac:dyDescent="0.25">
      <c r="A2320">
        <v>310</v>
      </c>
      <c r="B2320">
        <v>312625</v>
      </c>
      <c r="C2320">
        <v>7</v>
      </c>
      <c r="D2320" t="s">
        <v>3043</v>
      </c>
      <c r="E2320" s="3">
        <v>59.5</v>
      </c>
      <c r="F2320">
        <v>300</v>
      </c>
      <c r="G2320" s="2" t="s">
        <v>3040</v>
      </c>
      <c r="H2320" s="2" t="s">
        <v>3040</v>
      </c>
      <c r="I2320" s="2" t="s">
        <v>3040</v>
      </c>
      <c r="J2320" s="81">
        <f t="shared" si="108"/>
        <v>47.6</v>
      </c>
      <c r="K2320" s="81">
        <f t="shared" si="109"/>
        <v>44.625</v>
      </c>
      <c r="L2320" s="94">
        <f t="shared" si="110"/>
        <v>9.52</v>
      </c>
      <c r="M2320" s="89">
        <f t="shared" si="111"/>
        <v>16.66</v>
      </c>
      <c r="N2320" s="86">
        <f t="shared" si="112"/>
        <v>40.46</v>
      </c>
      <c r="O2320" s="86">
        <f t="shared" si="113"/>
        <v>18.445</v>
      </c>
    </row>
    <row r="2321" spans="1:15" x14ac:dyDescent="0.25">
      <c r="A2321">
        <v>310</v>
      </c>
      <c r="B2321">
        <v>312650</v>
      </c>
      <c r="C2321">
        <v>5</v>
      </c>
      <c r="D2321" t="s">
        <v>3044</v>
      </c>
      <c r="E2321" s="3">
        <v>31</v>
      </c>
      <c r="F2321">
        <v>300</v>
      </c>
      <c r="G2321" s="2" t="s">
        <v>3045</v>
      </c>
      <c r="H2321" s="2" t="s">
        <v>3045</v>
      </c>
      <c r="I2321" s="2" t="s">
        <v>3045</v>
      </c>
      <c r="J2321" s="81">
        <f t="shared" si="108"/>
        <v>24.8</v>
      </c>
      <c r="K2321" s="81">
        <f t="shared" si="109"/>
        <v>23.25</v>
      </c>
      <c r="L2321" s="94">
        <f t="shared" si="110"/>
        <v>4.96</v>
      </c>
      <c r="M2321" s="89">
        <f t="shared" si="111"/>
        <v>8.6800000000000015</v>
      </c>
      <c r="N2321" s="86">
        <f t="shared" si="112"/>
        <v>21.080000000000002</v>
      </c>
      <c r="O2321" s="86">
        <f t="shared" si="113"/>
        <v>9.61</v>
      </c>
    </row>
    <row r="2322" spans="1:15" x14ac:dyDescent="0.25">
      <c r="A2322">
        <v>310</v>
      </c>
      <c r="B2322">
        <v>312700</v>
      </c>
      <c r="C2322">
        <v>8</v>
      </c>
      <c r="D2322" t="s">
        <v>3046</v>
      </c>
      <c r="E2322" s="3">
        <v>41</v>
      </c>
      <c r="F2322">
        <v>300</v>
      </c>
      <c r="G2322" s="2" t="s">
        <v>3047</v>
      </c>
      <c r="H2322" s="2" t="s">
        <v>3047</v>
      </c>
      <c r="I2322" s="2" t="s">
        <v>3047</v>
      </c>
      <c r="J2322" s="81">
        <f t="shared" si="108"/>
        <v>32.800000000000004</v>
      </c>
      <c r="K2322" s="81">
        <f t="shared" si="109"/>
        <v>30.75</v>
      </c>
      <c r="L2322" s="94">
        <f t="shared" si="110"/>
        <v>6.5600000000000005</v>
      </c>
      <c r="M2322" s="89">
        <f t="shared" si="111"/>
        <v>11.48</v>
      </c>
      <c r="N2322" s="86">
        <f t="shared" si="112"/>
        <v>27.880000000000003</v>
      </c>
      <c r="O2322" s="86">
        <f t="shared" si="113"/>
        <v>12.709999999999999</v>
      </c>
    </row>
    <row r="2323" spans="1:15" x14ac:dyDescent="0.25">
      <c r="A2323">
        <v>310</v>
      </c>
      <c r="B2323">
        <v>312725</v>
      </c>
      <c r="C2323">
        <v>5</v>
      </c>
      <c r="D2323" t="s">
        <v>3048</v>
      </c>
      <c r="E2323" s="3">
        <v>638</v>
      </c>
      <c r="F2323">
        <v>300</v>
      </c>
      <c r="G2323" s="2" t="s">
        <v>3049</v>
      </c>
      <c r="H2323" s="2" t="s">
        <v>3049</v>
      </c>
      <c r="I2323" s="2" t="s">
        <v>3049</v>
      </c>
      <c r="J2323" s="81">
        <f t="shared" si="108"/>
        <v>510.40000000000003</v>
      </c>
      <c r="K2323" s="81">
        <f t="shared" si="109"/>
        <v>478.5</v>
      </c>
      <c r="L2323" s="94">
        <f t="shared" si="110"/>
        <v>102.08</v>
      </c>
      <c r="M2323" s="89">
        <f t="shared" si="111"/>
        <v>178.64000000000001</v>
      </c>
      <c r="N2323" s="86">
        <f t="shared" si="112"/>
        <v>433.84000000000003</v>
      </c>
      <c r="O2323" s="86">
        <f t="shared" si="113"/>
        <v>197.78</v>
      </c>
    </row>
    <row r="2324" spans="1:15" x14ac:dyDescent="0.25">
      <c r="A2324">
        <v>310</v>
      </c>
      <c r="B2324">
        <v>312760</v>
      </c>
      <c r="C2324">
        <v>2</v>
      </c>
      <c r="D2324" t="s">
        <v>3050</v>
      </c>
      <c r="E2324" s="3">
        <v>53</v>
      </c>
      <c r="F2324">
        <v>300</v>
      </c>
      <c r="G2324" s="2" t="s">
        <v>3051</v>
      </c>
      <c r="H2324" s="2" t="s">
        <v>3051</v>
      </c>
      <c r="I2324" s="2" t="s">
        <v>3051</v>
      </c>
      <c r="J2324" s="81">
        <f t="shared" si="108"/>
        <v>42.400000000000006</v>
      </c>
      <c r="K2324" s="81">
        <f t="shared" si="109"/>
        <v>39.75</v>
      </c>
      <c r="L2324" s="94">
        <f t="shared" si="110"/>
        <v>8.48</v>
      </c>
      <c r="M2324" s="89">
        <f t="shared" si="111"/>
        <v>14.840000000000002</v>
      </c>
      <c r="N2324" s="86">
        <f t="shared" si="112"/>
        <v>36.04</v>
      </c>
      <c r="O2324" s="86">
        <f t="shared" si="113"/>
        <v>16.43</v>
      </c>
    </row>
    <row r="2325" spans="1:15" x14ac:dyDescent="0.25">
      <c r="A2325">
        <v>310</v>
      </c>
      <c r="B2325">
        <v>312825</v>
      </c>
      <c r="C2325">
        <v>3</v>
      </c>
      <c r="D2325" t="s">
        <v>3052</v>
      </c>
      <c r="E2325" s="3">
        <v>36.5</v>
      </c>
      <c r="F2325">
        <v>300</v>
      </c>
      <c r="G2325" s="2" t="s">
        <v>3053</v>
      </c>
      <c r="H2325" s="2" t="s">
        <v>3053</v>
      </c>
      <c r="I2325" s="2" t="s">
        <v>3053</v>
      </c>
      <c r="J2325" s="81">
        <f t="shared" si="108"/>
        <v>29.200000000000003</v>
      </c>
      <c r="K2325" s="81">
        <f t="shared" si="109"/>
        <v>27.375</v>
      </c>
      <c r="L2325" s="94">
        <f t="shared" si="110"/>
        <v>5.84</v>
      </c>
      <c r="M2325" s="89">
        <f t="shared" si="111"/>
        <v>10.220000000000001</v>
      </c>
      <c r="N2325" s="86">
        <f t="shared" si="112"/>
        <v>24.82</v>
      </c>
      <c r="O2325" s="86">
        <f t="shared" si="113"/>
        <v>11.315</v>
      </c>
    </row>
    <row r="2326" spans="1:15" x14ac:dyDescent="0.25">
      <c r="A2326">
        <v>310</v>
      </c>
      <c r="B2326">
        <v>312830</v>
      </c>
      <c r="C2326">
        <v>3</v>
      </c>
      <c r="D2326" t="s">
        <v>3054</v>
      </c>
      <c r="E2326" s="3">
        <v>72</v>
      </c>
      <c r="F2326">
        <v>300</v>
      </c>
      <c r="G2326" s="2" t="s">
        <v>3055</v>
      </c>
      <c r="H2326" s="2" t="s">
        <v>3055</v>
      </c>
      <c r="I2326" s="2" t="s">
        <v>3055</v>
      </c>
      <c r="J2326" s="81">
        <f t="shared" si="108"/>
        <v>57.6</v>
      </c>
      <c r="K2326" s="81">
        <f t="shared" si="109"/>
        <v>54</v>
      </c>
      <c r="L2326" s="94">
        <f t="shared" si="110"/>
        <v>11.52</v>
      </c>
      <c r="M2326" s="89">
        <f t="shared" si="111"/>
        <v>20.160000000000004</v>
      </c>
      <c r="N2326" s="86">
        <f t="shared" si="112"/>
        <v>48.96</v>
      </c>
      <c r="O2326" s="86">
        <f t="shared" si="113"/>
        <v>22.32</v>
      </c>
    </row>
    <row r="2327" spans="1:15" x14ac:dyDescent="0.25">
      <c r="A2327">
        <v>310</v>
      </c>
      <c r="B2327">
        <v>312835</v>
      </c>
      <c r="C2327">
        <v>2</v>
      </c>
      <c r="D2327" t="s">
        <v>3056</v>
      </c>
      <c r="E2327" s="3">
        <v>58</v>
      </c>
      <c r="F2327">
        <v>300</v>
      </c>
      <c r="G2327" s="2" t="s">
        <v>3057</v>
      </c>
      <c r="H2327" s="2" t="s">
        <v>3057</v>
      </c>
      <c r="I2327" s="2" t="s">
        <v>3057</v>
      </c>
      <c r="J2327" s="81">
        <f t="shared" si="108"/>
        <v>46.400000000000006</v>
      </c>
      <c r="K2327" s="81">
        <f t="shared" si="109"/>
        <v>43.5</v>
      </c>
      <c r="L2327" s="94">
        <f t="shared" si="110"/>
        <v>9.2799999999999994</v>
      </c>
      <c r="M2327" s="89">
        <f t="shared" si="111"/>
        <v>16.240000000000002</v>
      </c>
      <c r="N2327" s="86">
        <f t="shared" si="112"/>
        <v>39.440000000000005</v>
      </c>
      <c r="O2327" s="86">
        <f t="shared" si="113"/>
        <v>17.98</v>
      </c>
    </row>
    <row r="2328" spans="1:15" x14ac:dyDescent="0.25">
      <c r="A2328">
        <v>310</v>
      </c>
      <c r="B2328">
        <v>312850</v>
      </c>
      <c r="C2328">
        <v>1</v>
      </c>
      <c r="D2328" t="s">
        <v>3058</v>
      </c>
      <c r="E2328" s="3">
        <v>18</v>
      </c>
      <c r="F2328">
        <v>300</v>
      </c>
      <c r="G2328" s="2" t="s">
        <v>3055</v>
      </c>
      <c r="H2328" s="2" t="s">
        <v>3055</v>
      </c>
      <c r="I2328" s="2" t="s">
        <v>3055</v>
      </c>
      <c r="J2328" s="81">
        <f t="shared" si="108"/>
        <v>14.4</v>
      </c>
      <c r="K2328" s="81">
        <f t="shared" si="109"/>
        <v>13.5</v>
      </c>
      <c r="L2328" s="94">
        <f t="shared" si="110"/>
        <v>2.88</v>
      </c>
      <c r="M2328" s="89">
        <f t="shared" si="111"/>
        <v>5.0400000000000009</v>
      </c>
      <c r="N2328" s="86">
        <f t="shared" si="112"/>
        <v>12.24</v>
      </c>
      <c r="O2328" s="86">
        <f t="shared" si="113"/>
        <v>5.58</v>
      </c>
    </row>
    <row r="2329" spans="1:15" x14ac:dyDescent="0.25">
      <c r="A2329">
        <v>310</v>
      </c>
      <c r="B2329">
        <v>312900</v>
      </c>
      <c r="C2329">
        <v>4</v>
      </c>
      <c r="D2329" t="s">
        <v>3059</v>
      </c>
      <c r="E2329" s="3">
        <v>18</v>
      </c>
      <c r="F2329">
        <v>300</v>
      </c>
      <c r="G2329" s="2" t="s">
        <v>3055</v>
      </c>
      <c r="H2329" s="2" t="s">
        <v>3055</v>
      </c>
      <c r="I2329" s="2" t="s">
        <v>3055</v>
      </c>
      <c r="J2329" s="81">
        <f t="shared" si="108"/>
        <v>14.4</v>
      </c>
      <c r="K2329" s="81">
        <f t="shared" si="109"/>
        <v>13.5</v>
      </c>
      <c r="L2329" s="94">
        <f t="shared" si="110"/>
        <v>2.88</v>
      </c>
      <c r="M2329" s="89">
        <f t="shared" si="111"/>
        <v>5.0400000000000009</v>
      </c>
      <c r="N2329" s="86">
        <f t="shared" si="112"/>
        <v>12.24</v>
      </c>
      <c r="O2329" s="86">
        <f t="shared" si="113"/>
        <v>5.58</v>
      </c>
    </row>
    <row r="2330" spans="1:15" x14ac:dyDescent="0.25">
      <c r="A2330">
        <v>310</v>
      </c>
      <c r="B2330">
        <v>312950</v>
      </c>
      <c r="C2330">
        <v>9</v>
      </c>
      <c r="D2330" t="s">
        <v>3060</v>
      </c>
      <c r="E2330" s="3">
        <v>52</v>
      </c>
      <c r="F2330">
        <v>300</v>
      </c>
      <c r="G2330" s="2" t="s">
        <v>2810</v>
      </c>
      <c r="H2330" s="2" t="s">
        <v>2810</v>
      </c>
      <c r="I2330" s="2" t="s">
        <v>2810</v>
      </c>
      <c r="J2330" s="81">
        <f t="shared" si="108"/>
        <v>41.6</v>
      </c>
      <c r="K2330" s="81">
        <f t="shared" si="109"/>
        <v>39</v>
      </c>
      <c r="L2330" s="94">
        <f t="shared" si="110"/>
        <v>8.32</v>
      </c>
      <c r="M2330" s="89">
        <f t="shared" si="111"/>
        <v>14.560000000000002</v>
      </c>
      <c r="N2330" s="86">
        <f t="shared" si="112"/>
        <v>35.36</v>
      </c>
      <c r="O2330" s="86">
        <f t="shared" si="113"/>
        <v>16.12</v>
      </c>
    </row>
    <row r="2331" spans="1:15" x14ac:dyDescent="0.25">
      <c r="A2331">
        <v>310</v>
      </c>
      <c r="B2331">
        <v>313000</v>
      </c>
      <c r="C2331">
        <v>2</v>
      </c>
      <c r="D2331" t="s">
        <v>3061</v>
      </c>
      <c r="E2331" s="3">
        <v>18</v>
      </c>
      <c r="F2331">
        <v>300</v>
      </c>
      <c r="G2331" s="2" t="s">
        <v>3055</v>
      </c>
      <c r="H2331" s="2" t="s">
        <v>3055</v>
      </c>
      <c r="I2331" s="2" t="s">
        <v>3055</v>
      </c>
      <c r="J2331" s="81">
        <f t="shared" si="108"/>
        <v>14.4</v>
      </c>
      <c r="K2331" s="81">
        <f t="shared" si="109"/>
        <v>13.5</v>
      </c>
      <c r="L2331" s="94">
        <f t="shared" si="110"/>
        <v>2.88</v>
      </c>
      <c r="M2331" s="89">
        <f t="shared" si="111"/>
        <v>5.0400000000000009</v>
      </c>
      <c r="N2331" s="86">
        <f t="shared" si="112"/>
        <v>12.24</v>
      </c>
      <c r="O2331" s="86">
        <f t="shared" si="113"/>
        <v>5.58</v>
      </c>
    </row>
    <row r="2332" spans="1:15" x14ac:dyDescent="0.25">
      <c r="A2332">
        <v>310</v>
      </c>
      <c r="B2332">
        <v>313025</v>
      </c>
      <c r="C2332">
        <v>9</v>
      </c>
      <c r="D2332" t="s">
        <v>3062</v>
      </c>
      <c r="E2332" s="3">
        <v>55</v>
      </c>
      <c r="F2332">
        <v>300</v>
      </c>
      <c r="G2332" s="2" t="s">
        <v>3055</v>
      </c>
      <c r="H2332" s="2" t="s">
        <v>3055</v>
      </c>
      <c r="I2332" s="2" t="s">
        <v>3055</v>
      </c>
      <c r="J2332" s="81">
        <f t="shared" si="108"/>
        <v>44</v>
      </c>
      <c r="K2332" s="81">
        <f t="shared" si="109"/>
        <v>41.25</v>
      </c>
      <c r="L2332" s="94">
        <f t="shared" si="110"/>
        <v>8.8000000000000007</v>
      </c>
      <c r="M2332" s="89">
        <f t="shared" si="111"/>
        <v>15.400000000000002</v>
      </c>
      <c r="N2332" s="86">
        <f t="shared" si="112"/>
        <v>37.400000000000006</v>
      </c>
      <c r="O2332" s="86">
        <f t="shared" si="113"/>
        <v>17.05</v>
      </c>
    </row>
    <row r="2333" spans="1:15" x14ac:dyDescent="0.25">
      <c r="A2333">
        <v>310</v>
      </c>
      <c r="B2333">
        <v>313028</v>
      </c>
      <c r="C2333">
        <v>3</v>
      </c>
      <c r="D2333" t="s">
        <v>3063</v>
      </c>
      <c r="E2333" s="3">
        <v>19</v>
      </c>
      <c r="F2333">
        <v>300</v>
      </c>
      <c r="G2333" s="2" t="s">
        <v>3064</v>
      </c>
      <c r="H2333" s="2" t="s">
        <v>3064</v>
      </c>
      <c r="I2333" s="2" t="s">
        <v>3064</v>
      </c>
      <c r="J2333" s="81">
        <f t="shared" si="108"/>
        <v>15.200000000000001</v>
      </c>
      <c r="K2333" s="81">
        <f t="shared" si="109"/>
        <v>14.25</v>
      </c>
      <c r="L2333" s="94">
        <f t="shared" si="110"/>
        <v>3.04</v>
      </c>
      <c r="M2333" s="89">
        <f t="shared" si="111"/>
        <v>5.32</v>
      </c>
      <c r="N2333" s="86">
        <f t="shared" si="112"/>
        <v>12.920000000000002</v>
      </c>
      <c r="O2333" s="86">
        <f t="shared" si="113"/>
        <v>5.89</v>
      </c>
    </row>
    <row r="2334" spans="1:15" x14ac:dyDescent="0.25">
      <c r="A2334">
        <v>310</v>
      </c>
      <c r="B2334">
        <v>313057</v>
      </c>
      <c r="C2334">
        <v>2</v>
      </c>
      <c r="D2334" t="s">
        <v>3065</v>
      </c>
      <c r="E2334" s="3">
        <v>36.5</v>
      </c>
      <c r="F2334">
        <v>300</v>
      </c>
      <c r="G2334" s="2" t="s">
        <v>3066</v>
      </c>
      <c r="H2334" s="2" t="s">
        <v>3066</v>
      </c>
      <c r="I2334" s="2" t="s">
        <v>3066</v>
      </c>
      <c r="J2334" s="81">
        <f t="shared" si="108"/>
        <v>29.200000000000003</v>
      </c>
      <c r="K2334" s="81">
        <f t="shared" si="109"/>
        <v>27.375</v>
      </c>
      <c r="L2334" s="94">
        <f t="shared" si="110"/>
        <v>5.84</v>
      </c>
      <c r="M2334" s="89">
        <f t="shared" si="111"/>
        <v>10.220000000000001</v>
      </c>
      <c r="N2334" s="86">
        <f t="shared" si="112"/>
        <v>24.82</v>
      </c>
      <c r="O2334" s="86">
        <f t="shared" si="113"/>
        <v>11.315</v>
      </c>
    </row>
    <row r="2335" spans="1:15" x14ac:dyDescent="0.25">
      <c r="A2335">
        <v>310</v>
      </c>
      <c r="B2335">
        <v>313100</v>
      </c>
      <c r="C2335">
        <v>0</v>
      </c>
      <c r="D2335" t="s">
        <v>3067</v>
      </c>
      <c r="E2335" s="3">
        <v>27.5</v>
      </c>
      <c r="F2335">
        <v>300</v>
      </c>
      <c r="G2335" s="2" t="s">
        <v>3068</v>
      </c>
      <c r="H2335" s="2" t="s">
        <v>3068</v>
      </c>
      <c r="I2335" s="2" t="s">
        <v>3068</v>
      </c>
      <c r="J2335" s="81">
        <f t="shared" si="108"/>
        <v>22</v>
      </c>
      <c r="K2335" s="81">
        <f t="shared" si="109"/>
        <v>20.625</v>
      </c>
      <c r="L2335" s="94">
        <f t="shared" si="110"/>
        <v>4.4000000000000004</v>
      </c>
      <c r="M2335" s="89">
        <f t="shared" si="111"/>
        <v>7.7000000000000011</v>
      </c>
      <c r="N2335" s="86">
        <f t="shared" si="112"/>
        <v>18.700000000000003</v>
      </c>
      <c r="O2335" s="86">
        <f t="shared" si="113"/>
        <v>8.5250000000000004</v>
      </c>
    </row>
    <row r="2336" spans="1:15" x14ac:dyDescent="0.25">
      <c r="A2336">
        <v>310</v>
      </c>
      <c r="B2336">
        <v>313105</v>
      </c>
      <c r="C2336">
        <v>9</v>
      </c>
      <c r="D2336" t="s">
        <v>3069</v>
      </c>
      <c r="E2336" s="3">
        <v>42</v>
      </c>
      <c r="F2336">
        <v>300</v>
      </c>
      <c r="G2336" s="2" t="s">
        <v>3070</v>
      </c>
      <c r="H2336" s="2" t="s">
        <v>3070</v>
      </c>
      <c r="I2336" s="2" t="s">
        <v>3070</v>
      </c>
      <c r="J2336" s="81">
        <f t="shared" si="108"/>
        <v>33.6</v>
      </c>
      <c r="K2336" s="81">
        <f t="shared" si="109"/>
        <v>31.5</v>
      </c>
      <c r="L2336" s="94">
        <f t="shared" si="110"/>
        <v>6.72</v>
      </c>
      <c r="M2336" s="89">
        <f t="shared" si="111"/>
        <v>11.760000000000002</v>
      </c>
      <c r="N2336" s="86">
        <f t="shared" si="112"/>
        <v>28.560000000000002</v>
      </c>
      <c r="O2336" s="86">
        <f t="shared" si="113"/>
        <v>13.02</v>
      </c>
    </row>
    <row r="2337" spans="1:15" x14ac:dyDescent="0.25">
      <c r="A2337">
        <v>310</v>
      </c>
      <c r="B2337">
        <v>313125</v>
      </c>
      <c r="C2337">
        <v>7</v>
      </c>
      <c r="D2337" t="s">
        <v>3071</v>
      </c>
      <c r="E2337" s="3">
        <v>51</v>
      </c>
      <c r="F2337">
        <v>300</v>
      </c>
      <c r="G2337" s="2" t="s">
        <v>3072</v>
      </c>
      <c r="H2337" s="2" t="s">
        <v>3072</v>
      </c>
      <c r="I2337" s="2" t="s">
        <v>3072</v>
      </c>
      <c r="J2337" s="81">
        <f t="shared" si="108"/>
        <v>40.800000000000004</v>
      </c>
      <c r="K2337" s="81">
        <f t="shared" si="109"/>
        <v>38.25</v>
      </c>
      <c r="L2337" s="94">
        <f t="shared" si="110"/>
        <v>8.16</v>
      </c>
      <c r="M2337" s="89">
        <f t="shared" si="111"/>
        <v>14.280000000000001</v>
      </c>
      <c r="N2337" s="86">
        <f t="shared" si="112"/>
        <v>34.68</v>
      </c>
      <c r="O2337" s="86">
        <f t="shared" si="113"/>
        <v>15.81</v>
      </c>
    </row>
    <row r="2338" spans="1:15" x14ac:dyDescent="0.25">
      <c r="A2338">
        <v>310</v>
      </c>
      <c r="B2338">
        <v>313135</v>
      </c>
      <c r="C2338">
        <v>6</v>
      </c>
      <c r="D2338" t="s">
        <v>3073</v>
      </c>
      <c r="E2338" s="3">
        <v>1732.5</v>
      </c>
      <c r="F2338">
        <v>300</v>
      </c>
      <c r="G2338" s="2" t="s">
        <v>3074</v>
      </c>
      <c r="H2338" s="2" t="s">
        <v>3074</v>
      </c>
      <c r="I2338" s="2" t="s">
        <v>3074</v>
      </c>
      <c r="J2338" s="81">
        <f t="shared" si="108"/>
        <v>1386</v>
      </c>
      <c r="K2338" s="81">
        <f t="shared" si="109"/>
        <v>1299.375</v>
      </c>
      <c r="L2338" s="94">
        <f t="shared" si="110"/>
        <v>277.2</v>
      </c>
      <c r="M2338" s="89">
        <f t="shared" si="111"/>
        <v>485.1</v>
      </c>
      <c r="N2338" s="86">
        <f t="shared" si="112"/>
        <v>1178.1000000000001</v>
      </c>
      <c r="O2338" s="86">
        <f t="shared" si="113"/>
        <v>537.07500000000005</v>
      </c>
    </row>
    <row r="2339" spans="1:15" x14ac:dyDescent="0.25">
      <c r="A2339">
        <v>310</v>
      </c>
      <c r="B2339">
        <v>313140</v>
      </c>
      <c r="C2339">
        <v>6</v>
      </c>
      <c r="D2339" t="s">
        <v>3075</v>
      </c>
      <c r="E2339" s="3">
        <v>107</v>
      </c>
      <c r="F2339">
        <v>300</v>
      </c>
      <c r="G2339" s="2" t="s">
        <v>3076</v>
      </c>
      <c r="H2339" s="2" t="s">
        <v>3076</v>
      </c>
      <c r="I2339" s="2" t="s">
        <v>3076</v>
      </c>
      <c r="J2339" s="81">
        <f t="shared" si="108"/>
        <v>85.600000000000009</v>
      </c>
      <c r="K2339" s="81">
        <f t="shared" si="109"/>
        <v>80.25</v>
      </c>
      <c r="L2339" s="94">
        <f t="shared" si="110"/>
        <v>17.12</v>
      </c>
      <c r="M2339" s="89">
        <f t="shared" si="111"/>
        <v>29.960000000000004</v>
      </c>
      <c r="N2339" s="86">
        <f t="shared" si="112"/>
        <v>72.760000000000005</v>
      </c>
      <c r="O2339" s="86">
        <f t="shared" si="113"/>
        <v>33.17</v>
      </c>
    </row>
    <row r="2340" spans="1:15" x14ac:dyDescent="0.25">
      <c r="A2340">
        <v>310</v>
      </c>
      <c r="B2340">
        <v>313142</v>
      </c>
      <c r="C2340">
        <v>2</v>
      </c>
      <c r="D2340" t="s">
        <v>3077</v>
      </c>
      <c r="E2340" s="3">
        <v>107</v>
      </c>
      <c r="F2340">
        <v>300</v>
      </c>
      <c r="G2340" s="2" t="s">
        <v>3076</v>
      </c>
      <c r="H2340" s="2" t="s">
        <v>3076</v>
      </c>
      <c r="I2340" s="2" t="s">
        <v>3076</v>
      </c>
      <c r="J2340" s="81">
        <f t="shared" si="108"/>
        <v>85.600000000000009</v>
      </c>
      <c r="K2340" s="81">
        <f t="shared" si="109"/>
        <v>80.25</v>
      </c>
      <c r="L2340" s="94">
        <f t="shared" si="110"/>
        <v>17.12</v>
      </c>
      <c r="M2340" s="89">
        <f t="shared" si="111"/>
        <v>29.960000000000004</v>
      </c>
      <c r="N2340" s="86">
        <f t="shared" si="112"/>
        <v>72.760000000000005</v>
      </c>
      <c r="O2340" s="86">
        <f t="shared" si="113"/>
        <v>33.17</v>
      </c>
    </row>
    <row r="2341" spans="1:15" x14ac:dyDescent="0.25">
      <c r="A2341">
        <v>310</v>
      </c>
      <c r="B2341">
        <v>313148</v>
      </c>
      <c r="C2341">
        <v>9</v>
      </c>
      <c r="D2341" t="s">
        <v>3078</v>
      </c>
      <c r="E2341" s="3">
        <v>69.5</v>
      </c>
      <c r="F2341">
        <v>300</v>
      </c>
      <c r="G2341" s="2" t="s">
        <v>3079</v>
      </c>
      <c r="H2341" s="2" t="s">
        <v>3079</v>
      </c>
      <c r="I2341" s="2" t="s">
        <v>3079</v>
      </c>
      <c r="J2341" s="81">
        <f t="shared" si="108"/>
        <v>55.6</v>
      </c>
      <c r="K2341" s="81">
        <f t="shared" si="109"/>
        <v>52.125</v>
      </c>
      <c r="L2341" s="94">
        <f t="shared" si="110"/>
        <v>11.120000000000001</v>
      </c>
      <c r="M2341" s="89">
        <f t="shared" si="111"/>
        <v>19.46</v>
      </c>
      <c r="N2341" s="86">
        <f t="shared" si="112"/>
        <v>47.260000000000005</v>
      </c>
      <c r="O2341" s="86">
        <f t="shared" si="113"/>
        <v>21.544999999999998</v>
      </c>
    </row>
    <row r="2342" spans="1:15" x14ac:dyDescent="0.25">
      <c r="A2342">
        <v>310</v>
      </c>
      <c r="B2342">
        <v>313150</v>
      </c>
      <c r="C2342">
        <v>5</v>
      </c>
      <c r="D2342" t="s">
        <v>3080</v>
      </c>
      <c r="E2342" s="3">
        <v>52</v>
      </c>
      <c r="F2342">
        <v>300</v>
      </c>
      <c r="G2342" s="2" t="s">
        <v>3081</v>
      </c>
      <c r="H2342" s="2" t="s">
        <v>3081</v>
      </c>
      <c r="I2342" s="2" t="s">
        <v>3081</v>
      </c>
      <c r="J2342" s="81">
        <f t="shared" si="108"/>
        <v>41.6</v>
      </c>
      <c r="K2342" s="81">
        <f t="shared" si="109"/>
        <v>39</v>
      </c>
      <c r="L2342" s="94">
        <f t="shared" si="110"/>
        <v>8.32</v>
      </c>
      <c r="M2342" s="89">
        <f t="shared" si="111"/>
        <v>14.560000000000002</v>
      </c>
      <c r="N2342" s="86">
        <f t="shared" si="112"/>
        <v>35.36</v>
      </c>
      <c r="O2342" s="86">
        <f t="shared" si="113"/>
        <v>16.12</v>
      </c>
    </row>
    <row r="2343" spans="1:15" x14ac:dyDescent="0.25">
      <c r="A2343">
        <v>310</v>
      </c>
      <c r="B2343">
        <v>313200</v>
      </c>
      <c r="C2343">
        <v>8</v>
      </c>
      <c r="D2343" t="s">
        <v>3082</v>
      </c>
      <c r="E2343" s="3">
        <v>19</v>
      </c>
      <c r="F2343">
        <v>300</v>
      </c>
      <c r="G2343" s="2" t="s">
        <v>3083</v>
      </c>
      <c r="H2343" s="2" t="s">
        <v>3083</v>
      </c>
      <c r="I2343" s="2" t="s">
        <v>3083</v>
      </c>
      <c r="J2343" s="81">
        <f t="shared" si="108"/>
        <v>15.200000000000001</v>
      </c>
      <c r="K2343" s="81">
        <f t="shared" si="109"/>
        <v>14.25</v>
      </c>
      <c r="L2343" s="94">
        <f t="shared" si="110"/>
        <v>3.04</v>
      </c>
      <c r="M2343" s="89">
        <f t="shared" si="111"/>
        <v>5.32</v>
      </c>
      <c r="N2343" s="86">
        <f t="shared" si="112"/>
        <v>12.920000000000002</v>
      </c>
      <c r="O2343" s="86">
        <f t="shared" si="113"/>
        <v>5.89</v>
      </c>
    </row>
    <row r="2344" spans="1:15" x14ac:dyDescent="0.25">
      <c r="A2344">
        <v>310</v>
      </c>
      <c r="B2344">
        <v>313350</v>
      </c>
      <c r="C2344">
        <v>1</v>
      </c>
      <c r="D2344" t="s">
        <v>3084</v>
      </c>
      <c r="E2344" s="3">
        <v>22</v>
      </c>
      <c r="F2344">
        <v>300</v>
      </c>
      <c r="G2344" s="2" t="s">
        <v>3085</v>
      </c>
      <c r="H2344" s="2" t="s">
        <v>3085</v>
      </c>
      <c r="I2344" s="2" t="s">
        <v>3085</v>
      </c>
      <c r="J2344" s="81">
        <f t="shared" si="108"/>
        <v>17.600000000000001</v>
      </c>
      <c r="K2344" s="81">
        <f t="shared" si="109"/>
        <v>16.5</v>
      </c>
      <c r="L2344" s="94">
        <f t="shared" si="110"/>
        <v>3.52</v>
      </c>
      <c r="M2344" s="89">
        <f t="shared" si="111"/>
        <v>6.16</v>
      </c>
      <c r="N2344" s="86">
        <f t="shared" si="112"/>
        <v>14.96</v>
      </c>
      <c r="O2344" s="86">
        <f t="shared" si="113"/>
        <v>6.82</v>
      </c>
    </row>
    <row r="2345" spans="1:15" x14ac:dyDescent="0.25">
      <c r="A2345">
        <v>310</v>
      </c>
      <c r="B2345">
        <v>313400</v>
      </c>
      <c r="C2345">
        <v>4</v>
      </c>
      <c r="D2345" t="s">
        <v>3086</v>
      </c>
      <c r="E2345" s="3">
        <v>78.5</v>
      </c>
      <c r="F2345">
        <v>300</v>
      </c>
      <c r="G2345" s="2" t="s">
        <v>3087</v>
      </c>
      <c r="H2345" s="2" t="s">
        <v>3087</v>
      </c>
      <c r="I2345" s="2" t="s">
        <v>3087</v>
      </c>
      <c r="J2345" s="81">
        <f t="shared" si="108"/>
        <v>62.800000000000004</v>
      </c>
      <c r="K2345" s="81">
        <f t="shared" si="109"/>
        <v>58.875</v>
      </c>
      <c r="L2345" s="94">
        <f t="shared" si="110"/>
        <v>12.56</v>
      </c>
      <c r="M2345" s="89">
        <f t="shared" si="111"/>
        <v>21.98</v>
      </c>
      <c r="N2345" s="86">
        <f t="shared" si="112"/>
        <v>53.38</v>
      </c>
      <c r="O2345" s="86">
        <f t="shared" si="113"/>
        <v>24.335000000000001</v>
      </c>
    </row>
    <row r="2346" spans="1:15" x14ac:dyDescent="0.25">
      <c r="A2346">
        <v>310</v>
      </c>
      <c r="B2346">
        <v>313402</v>
      </c>
      <c r="C2346">
        <v>0</v>
      </c>
      <c r="D2346" t="s">
        <v>3088</v>
      </c>
      <c r="E2346" s="3">
        <v>119</v>
      </c>
      <c r="F2346">
        <v>300</v>
      </c>
      <c r="G2346" s="2" t="s">
        <v>3089</v>
      </c>
      <c r="H2346" s="2" t="s">
        <v>3089</v>
      </c>
      <c r="I2346" s="2" t="s">
        <v>3089</v>
      </c>
      <c r="J2346" s="81">
        <f t="shared" si="108"/>
        <v>95.2</v>
      </c>
      <c r="K2346" s="81">
        <f t="shared" si="109"/>
        <v>89.25</v>
      </c>
      <c r="L2346" s="94">
        <f t="shared" si="110"/>
        <v>19.04</v>
      </c>
      <c r="M2346" s="89">
        <f t="shared" si="111"/>
        <v>33.32</v>
      </c>
      <c r="N2346" s="86">
        <f t="shared" si="112"/>
        <v>80.92</v>
      </c>
      <c r="O2346" s="86">
        <f t="shared" si="113"/>
        <v>36.89</v>
      </c>
    </row>
    <row r="2347" spans="1:15" x14ac:dyDescent="0.25">
      <c r="A2347">
        <v>310</v>
      </c>
      <c r="B2347">
        <v>313480</v>
      </c>
      <c r="C2347">
        <v>6</v>
      </c>
      <c r="D2347" t="s">
        <v>3090</v>
      </c>
      <c r="E2347" s="3">
        <v>48.5</v>
      </c>
      <c r="F2347">
        <v>300</v>
      </c>
      <c r="G2347" s="2" t="s">
        <v>3091</v>
      </c>
      <c r="H2347" s="2" t="s">
        <v>3091</v>
      </c>
      <c r="I2347" s="2" t="s">
        <v>3091</v>
      </c>
      <c r="J2347" s="81">
        <f t="shared" si="108"/>
        <v>38.800000000000004</v>
      </c>
      <c r="K2347" s="81">
        <f t="shared" si="109"/>
        <v>36.375</v>
      </c>
      <c r="L2347" s="94">
        <f t="shared" si="110"/>
        <v>7.76</v>
      </c>
      <c r="M2347" s="89">
        <f t="shared" si="111"/>
        <v>13.580000000000002</v>
      </c>
      <c r="N2347" s="86">
        <f t="shared" si="112"/>
        <v>32.980000000000004</v>
      </c>
      <c r="O2347" s="86">
        <f t="shared" si="113"/>
        <v>15.035</v>
      </c>
    </row>
    <row r="2348" spans="1:15" x14ac:dyDescent="0.25">
      <c r="A2348">
        <v>310</v>
      </c>
      <c r="B2348">
        <v>313500</v>
      </c>
      <c r="C2348">
        <v>1</v>
      </c>
      <c r="D2348" t="s">
        <v>3092</v>
      </c>
      <c r="E2348" s="3">
        <v>59.5</v>
      </c>
      <c r="F2348">
        <v>300</v>
      </c>
      <c r="G2348" s="2" t="s">
        <v>3093</v>
      </c>
      <c r="H2348" s="2" t="s">
        <v>3093</v>
      </c>
      <c r="I2348" s="2" t="s">
        <v>3093</v>
      </c>
      <c r="J2348" s="81">
        <f t="shared" si="108"/>
        <v>47.6</v>
      </c>
      <c r="K2348" s="81">
        <f t="shared" si="109"/>
        <v>44.625</v>
      </c>
      <c r="L2348" s="94">
        <f t="shared" si="110"/>
        <v>9.52</v>
      </c>
      <c r="M2348" s="89">
        <f t="shared" si="111"/>
        <v>16.66</v>
      </c>
      <c r="N2348" s="86">
        <f t="shared" si="112"/>
        <v>40.46</v>
      </c>
      <c r="O2348" s="86">
        <f t="shared" si="113"/>
        <v>18.445</v>
      </c>
    </row>
    <row r="2349" spans="1:15" x14ac:dyDescent="0.25">
      <c r="A2349">
        <v>310</v>
      </c>
      <c r="B2349">
        <v>313600</v>
      </c>
      <c r="C2349">
        <v>9</v>
      </c>
      <c r="D2349" t="s">
        <v>3094</v>
      </c>
      <c r="E2349" s="3">
        <v>41</v>
      </c>
      <c r="F2349">
        <v>300</v>
      </c>
      <c r="G2349" s="2" t="s">
        <v>3095</v>
      </c>
      <c r="H2349" s="2" t="s">
        <v>3095</v>
      </c>
      <c r="I2349" s="2" t="s">
        <v>3095</v>
      </c>
      <c r="J2349" s="81">
        <f t="shared" si="108"/>
        <v>32.800000000000004</v>
      </c>
      <c r="K2349" s="81">
        <f t="shared" si="109"/>
        <v>30.75</v>
      </c>
      <c r="L2349" s="94">
        <f t="shared" si="110"/>
        <v>6.5600000000000005</v>
      </c>
      <c r="M2349" s="89">
        <f t="shared" si="111"/>
        <v>11.48</v>
      </c>
      <c r="N2349" s="86">
        <f t="shared" si="112"/>
        <v>27.880000000000003</v>
      </c>
      <c r="O2349" s="86">
        <f t="shared" si="113"/>
        <v>12.709999999999999</v>
      </c>
    </row>
    <row r="2350" spans="1:15" x14ac:dyDescent="0.25">
      <c r="A2350">
        <v>310</v>
      </c>
      <c r="B2350">
        <v>313700</v>
      </c>
      <c r="C2350">
        <v>7</v>
      </c>
      <c r="D2350" t="s">
        <v>3096</v>
      </c>
      <c r="E2350" s="3">
        <v>58.5</v>
      </c>
      <c r="F2350">
        <v>300</v>
      </c>
      <c r="G2350" s="2" t="s">
        <v>3097</v>
      </c>
      <c r="H2350" s="2" t="s">
        <v>3097</v>
      </c>
      <c r="I2350" s="2" t="s">
        <v>3097</v>
      </c>
      <c r="J2350" s="81">
        <f t="shared" si="108"/>
        <v>46.800000000000004</v>
      </c>
      <c r="K2350" s="81">
        <f t="shared" si="109"/>
        <v>43.875</v>
      </c>
      <c r="L2350" s="94">
        <f t="shared" si="110"/>
        <v>9.36</v>
      </c>
      <c r="M2350" s="89">
        <f t="shared" si="111"/>
        <v>16.380000000000003</v>
      </c>
      <c r="N2350" s="86">
        <f t="shared" si="112"/>
        <v>39.78</v>
      </c>
      <c r="O2350" s="86">
        <f t="shared" si="113"/>
        <v>18.135000000000002</v>
      </c>
    </row>
    <row r="2351" spans="1:15" x14ac:dyDescent="0.25">
      <c r="A2351">
        <v>310</v>
      </c>
      <c r="B2351">
        <v>313725</v>
      </c>
      <c r="C2351">
        <v>4</v>
      </c>
      <c r="D2351" t="s">
        <v>3098</v>
      </c>
      <c r="E2351" s="3">
        <v>53</v>
      </c>
      <c r="F2351">
        <v>300</v>
      </c>
      <c r="G2351" s="2" t="s">
        <v>3099</v>
      </c>
      <c r="H2351" s="2" t="s">
        <v>3099</v>
      </c>
      <c r="I2351" s="2" t="s">
        <v>3099</v>
      </c>
      <c r="J2351" s="81">
        <f t="shared" si="108"/>
        <v>42.400000000000006</v>
      </c>
      <c r="K2351" s="81">
        <f t="shared" si="109"/>
        <v>39.75</v>
      </c>
      <c r="L2351" s="94">
        <f t="shared" si="110"/>
        <v>8.48</v>
      </c>
      <c r="M2351" s="89">
        <f t="shared" si="111"/>
        <v>14.840000000000002</v>
      </c>
      <c r="N2351" s="86">
        <f t="shared" si="112"/>
        <v>36.04</v>
      </c>
      <c r="O2351" s="86">
        <f t="shared" si="113"/>
        <v>16.43</v>
      </c>
    </row>
    <row r="2352" spans="1:15" x14ac:dyDescent="0.25">
      <c r="A2352">
        <v>310</v>
      </c>
      <c r="B2352">
        <v>313750</v>
      </c>
      <c r="C2352">
        <v>2</v>
      </c>
      <c r="D2352" t="s">
        <v>3100</v>
      </c>
      <c r="E2352" s="3">
        <v>21</v>
      </c>
      <c r="F2352">
        <v>300</v>
      </c>
      <c r="G2352" s="2" t="s">
        <v>3101</v>
      </c>
      <c r="H2352" s="2" t="s">
        <v>3101</v>
      </c>
      <c r="I2352" s="2" t="s">
        <v>3101</v>
      </c>
      <c r="J2352" s="81">
        <f t="shared" si="108"/>
        <v>16.8</v>
      </c>
      <c r="K2352" s="81">
        <f t="shared" si="109"/>
        <v>15.75</v>
      </c>
      <c r="L2352" s="94">
        <f t="shared" si="110"/>
        <v>3.36</v>
      </c>
      <c r="M2352" s="89">
        <f t="shared" si="111"/>
        <v>5.8800000000000008</v>
      </c>
      <c r="N2352" s="86">
        <f t="shared" si="112"/>
        <v>14.280000000000001</v>
      </c>
      <c r="O2352" s="86">
        <f t="shared" si="113"/>
        <v>6.51</v>
      </c>
    </row>
    <row r="2353" spans="1:15" x14ac:dyDescent="0.25">
      <c r="A2353">
        <v>310</v>
      </c>
      <c r="B2353">
        <v>313755</v>
      </c>
      <c r="C2353">
        <v>1</v>
      </c>
      <c r="D2353" t="s">
        <v>3102</v>
      </c>
      <c r="E2353" s="3">
        <v>21</v>
      </c>
      <c r="F2353">
        <v>300</v>
      </c>
      <c r="G2353" s="2" t="s">
        <v>3101</v>
      </c>
      <c r="H2353" s="2" t="s">
        <v>3101</v>
      </c>
      <c r="I2353" s="2" t="s">
        <v>3101</v>
      </c>
      <c r="J2353" s="81">
        <f t="shared" si="108"/>
        <v>16.8</v>
      </c>
      <c r="K2353" s="81">
        <f t="shared" si="109"/>
        <v>15.75</v>
      </c>
      <c r="L2353" s="94">
        <f t="shared" si="110"/>
        <v>3.36</v>
      </c>
      <c r="M2353" s="89">
        <f t="shared" si="111"/>
        <v>5.8800000000000008</v>
      </c>
      <c r="N2353" s="86">
        <f t="shared" si="112"/>
        <v>14.280000000000001</v>
      </c>
      <c r="O2353" s="86">
        <f t="shared" si="113"/>
        <v>6.51</v>
      </c>
    </row>
    <row r="2354" spans="1:15" x14ac:dyDescent="0.25">
      <c r="A2354">
        <v>310</v>
      </c>
      <c r="B2354">
        <v>313760</v>
      </c>
      <c r="C2354">
        <v>1</v>
      </c>
      <c r="D2354" t="s">
        <v>3103</v>
      </c>
      <c r="E2354" s="3">
        <v>351</v>
      </c>
      <c r="F2354">
        <v>300</v>
      </c>
      <c r="G2354" s="2" t="s">
        <v>3104</v>
      </c>
      <c r="H2354" s="2" t="s">
        <v>3104</v>
      </c>
      <c r="I2354" s="2" t="s">
        <v>3104</v>
      </c>
      <c r="J2354" s="81">
        <f t="shared" si="108"/>
        <v>280.8</v>
      </c>
      <c r="K2354" s="81">
        <f t="shared" si="109"/>
        <v>263.25</v>
      </c>
      <c r="L2354" s="94">
        <f t="shared" si="110"/>
        <v>56.160000000000004</v>
      </c>
      <c r="M2354" s="89">
        <f t="shared" si="111"/>
        <v>98.280000000000015</v>
      </c>
      <c r="N2354" s="86">
        <f t="shared" si="112"/>
        <v>238.68</v>
      </c>
      <c r="O2354" s="86">
        <f t="shared" si="113"/>
        <v>108.81</v>
      </c>
    </row>
    <row r="2355" spans="1:15" x14ac:dyDescent="0.25">
      <c r="A2355">
        <v>310</v>
      </c>
      <c r="B2355">
        <v>313770</v>
      </c>
      <c r="C2355">
        <v>0</v>
      </c>
      <c r="D2355" t="s">
        <v>3105</v>
      </c>
      <c r="E2355" s="3">
        <v>51</v>
      </c>
      <c r="F2355">
        <v>300</v>
      </c>
      <c r="G2355" s="2" t="s">
        <v>3072</v>
      </c>
      <c r="H2355" s="2" t="s">
        <v>3072</v>
      </c>
      <c r="I2355" s="2" t="s">
        <v>3072</v>
      </c>
      <c r="J2355" s="81">
        <f t="shared" si="108"/>
        <v>40.800000000000004</v>
      </c>
      <c r="K2355" s="81">
        <f t="shared" si="109"/>
        <v>38.25</v>
      </c>
      <c r="L2355" s="94">
        <f t="shared" si="110"/>
        <v>8.16</v>
      </c>
      <c r="M2355" s="89">
        <f t="shared" si="111"/>
        <v>14.280000000000001</v>
      </c>
      <c r="N2355" s="86">
        <f t="shared" si="112"/>
        <v>34.68</v>
      </c>
      <c r="O2355" s="86">
        <f t="shared" si="113"/>
        <v>15.81</v>
      </c>
    </row>
    <row r="2356" spans="1:15" x14ac:dyDescent="0.25">
      <c r="A2356">
        <v>310</v>
      </c>
      <c r="B2356">
        <v>313775</v>
      </c>
      <c r="C2356">
        <v>9</v>
      </c>
      <c r="D2356" t="s">
        <v>3106</v>
      </c>
      <c r="E2356" s="3">
        <v>77</v>
      </c>
      <c r="F2356">
        <v>300</v>
      </c>
      <c r="G2356" s="2" t="s">
        <v>3107</v>
      </c>
      <c r="H2356" s="2" t="s">
        <v>3107</v>
      </c>
      <c r="I2356" s="2" t="s">
        <v>3107</v>
      </c>
      <c r="J2356" s="81">
        <f t="shared" si="108"/>
        <v>61.6</v>
      </c>
      <c r="K2356" s="81">
        <f t="shared" si="109"/>
        <v>57.75</v>
      </c>
      <c r="L2356" s="94">
        <f t="shared" si="110"/>
        <v>12.32</v>
      </c>
      <c r="M2356" s="89">
        <f t="shared" si="111"/>
        <v>21.560000000000002</v>
      </c>
      <c r="N2356" s="86">
        <f t="shared" si="112"/>
        <v>52.360000000000007</v>
      </c>
      <c r="O2356" s="86">
        <f t="shared" si="113"/>
        <v>23.87</v>
      </c>
    </row>
    <row r="2357" spans="1:15" x14ac:dyDescent="0.25">
      <c r="A2357">
        <v>310</v>
      </c>
      <c r="B2357">
        <v>313790</v>
      </c>
      <c r="C2357">
        <v>8</v>
      </c>
      <c r="D2357" t="s">
        <v>3108</v>
      </c>
      <c r="E2357" s="3">
        <v>12.5</v>
      </c>
      <c r="F2357">
        <v>300</v>
      </c>
      <c r="G2357" s="2" t="s">
        <v>2954</v>
      </c>
      <c r="H2357" s="2" t="s">
        <v>2954</v>
      </c>
      <c r="I2357" s="2" t="s">
        <v>2954</v>
      </c>
      <c r="J2357" s="81">
        <f t="shared" si="108"/>
        <v>10</v>
      </c>
      <c r="K2357" s="81">
        <f t="shared" si="109"/>
        <v>9.375</v>
      </c>
      <c r="L2357" s="94">
        <f t="shared" si="110"/>
        <v>2</v>
      </c>
      <c r="M2357" s="89">
        <f t="shared" si="111"/>
        <v>3.5000000000000004</v>
      </c>
      <c r="N2357" s="86">
        <f t="shared" si="112"/>
        <v>8.5</v>
      </c>
      <c r="O2357" s="86">
        <f t="shared" si="113"/>
        <v>3.875</v>
      </c>
    </row>
    <row r="2358" spans="1:15" x14ac:dyDescent="0.25">
      <c r="A2358">
        <v>310</v>
      </c>
      <c r="B2358">
        <v>313825</v>
      </c>
      <c r="C2358">
        <v>2</v>
      </c>
      <c r="D2358" t="s">
        <v>3109</v>
      </c>
      <c r="E2358" s="3">
        <v>76</v>
      </c>
      <c r="F2358">
        <v>300</v>
      </c>
      <c r="G2358" s="2" t="s">
        <v>3110</v>
      </c>
      <c r="H2358" s="2" t="s">
        <v>3110</v>
      </c>
      <c r="I2358" s="2" t="s">
        <v>3110</v>
      </c>
      <c r="J2358" s="81">
        <f t="shared" si="108"/>
        <v>60.800000000000004</v>
      </c>
      <c r="K2358" s="81">
        <f t="shared" si="109"/>
        <v>57</v>
      </c>
      <c r="L2358" s="94">
        <f t="shared" si="110"/>
        <v>12.16</v>
      </c>
      <c r="M2358" s="89">
        <f t="shared" si="111"/>
        <v>21.28</v>
      </c>
      <c r="N2358" s="86">
        <f t="shared" si="112"/>
        <v>51.680000000000007</v>
      </c>
      <c r="O2358" s="86">
        <f t="shared" si="113"/>
        <v>23.56</v>
      </c>
    </row>
    <row r="2359" spans="1:15" x14ac:dyDescent="0.25">
      <c r="A2359">
        <v>310</v>
      </c>
      <c r="B2359">
        <v>313849</v>
      </c>
      <c r="C2359">
        <v>2</v>
      </c>
      <c r="D2359" t="s">
        <v>3111</v>
      </c>
      <c r="E2359" s="3">
        <v>76</v>
      </c>
      <c r="F2359">
        <v>300</v>
      </c>
      <c r="G2359" s="2" t="s">
        <v>3110</v>
      </c>
      <c r="H2359" s="2" t="s">
        <v>3110</v>
      </c>
      <c r="I2359" s="2" t="s">
        <v>3110</v>
      </c>
      <c r="J2359" s="81">
        <f t="shared" si="108"/>
        <v>60.800000000000004</v>
      </c>
      <c r="K2359" s="81">
        <f t="shared" si="109"/>
        <v>57</v>
      </c>
      <c r="L2359" s="94">
        <f t="shared" si="110"/>
        <v>12.16</v>
      </c>
      <c r="M2359" s="89">
        <f t="shared" si="111"/>
        <v>21.28</v>
      </c>
      <c r="N2359" s="86">
        <f t="shared" si="112"/>
        <v>51.680000000000007</v>
      </c>
      <c r="O2359" s="86">
        <f t="shared" si="113"/>
        <v>23.56</v>
      </c>
    </row>
    <row r="2360" spans="1:15" x14ac:dyDescent="0.25">
      <c r="A2360">
        <v>310</v>
      </c>
      <c r="B2360">
        <v>313850</v>
      </c>
      <c r="C2360">
        <v>0</v>
      </c>
      <c r="D2360" t="s">
        <v>3112</v>
      </c>
      <c r="E2360" s="3">
        <v>15.5</v>
      </c>
      <c r="F2360">
        <v>300</v>
      </c>
      <c r="G2360" s="2" t="s">
        <v>2857</v>
      </c>
      <c r="H2360" s="2" t="s">
        <v>2857</v>
      </c>
      <c r="I2360" s="2" t="s">
        <v>2857</v>
      </c>
      <c r="J2360" s="81">
        <f t="shared" si="108"/>
        <v>12.4</v>
      </c>
      <c r="K2360" s="81">
        <f t="shared" si="109"/>
        <v>11.625</v>
      </c>
      <c r="L2360" s="94">
        <f t="shared" si="110"/>
        <v>2.48</v>
      </c>
      <c r="M2360" s="89">
        <f t="shared" si="111"/>
        <v>4.3400000000000007</v>
      </c>
      <c r="N2360" s="86">
        <f t="shared" si="112"/>
        <v>10.540000000000001</v>
      </c>
      <c r="O2360" s="86">
        <f t="shared" si="113"/>
        <v>4.8049999999999997</v>
      </c>
    </row>
    <row r="2361" spans="1:15" x14ac:dyDescent="0.25">
      <c r="A2361">
        <v>310</v>
      </c>
      <c r="B2361">
        <v>313860</v>
      </c>
      <c r="C2361">
        <v>9</v>
      </c>
      <c r="D2361" t="s">
        <v>3113</v>
      </c>
      <c r="E2361" s="3">
        <v>21</v>
      </c>
      <c r="F2361">
        <v>300</v>
      </c>
      <c r="G2361" s="2" t="s">
        <v>3114</v>
      </c>
      <c r="H2361" s="2" t="s">
        <v>3114</v>
      </c>
      <c r="I2361" s="2" t="s">
        <v>3114</v>
      </c>
      <c r="J2361" s="81">
        <f t="shared" si="108"/>
        <v>16.8</v>
      </c>
      <c r="K2361" s="81">
        <f t="shared" si="109"/>
        <v>15.75</v>
      </c>
      <c r="L2361" s="94">
        <f t="shared" si="110"/>
        <v>3.36</v>
      </c>
      <c r="M2361" s="89">
        <f t="shared" si="111"/>
        <v>5.8800000000000008</v>
      </c>
      <c r="N2361" s="86">
        <f t="shared" si="112"/>
        <v>14.280000000000001</v>
      </c>
      <c r="O2361" s="86">
        <f t="shared" si="113"/>
        <v>6.51</v>
      </c>
    </row>
    <row r="2362" spans="1:15" x14ac:dyDescent="0.25">
      <c r="A2362">
        <v>310</v>
      </c>
      <c r="B2362">
        <v>313875</v>
      </c>
      <c r="C2362">
        <v>7</v>
      </c>
      <c r="D2362" t="s">
        <v>3115</v>
      </c>
      <c r="E2362" s="3">
        <v>79.5</v>
      </c>
      <c r="F2362">
        <v>300</v>
      </c>
      <c r="G2362" s="2" t="s">
        <v>3116</v>
      </c>
      <c r="H2362" s="2" t="s">
        <v>3116</v>
      </c>
      <c r="I2362" s="2" t="s">
        <v>3116</v>
      </c>
      <c r="J2362" s="81">
        <f t="shared" ref="J2362:J2425" si="114">+E2362*0.8</f>
        <v>63.6</v>
      </c>
      <c r="K2362" s="81">
        <f t="shared" ref="K2362:K2425" si="115">0.75*E2362</f>
        <v>59.625</v>
      </c>
      <c r="L2362" s="94">
        <f t="shared" ref="L2362:L2425" si="116">0.16*E2362</f>
        <v>12.72</v>
      </c>
      <c r="M2362" s="89">
        <f t="shared" ref="M2362:M2425" si="117">0.28*E2362</f>
        <v>22.26</v>
      </c>
      <c r="N2362" s="86">
        <f t="shared" ref="N2362:N2425" si="118">0.68*E2362</f>
        <v>54.06</v>
      </c>
      <c r="O2362" s="86">
        <f t="shared" ref="O2362:O2425" si="119">0.31*E2362</f>
        <v>24.645</v>
      </c>
    </row>
    <row r="2363" spans="1:15" x14ac:dyDescent="0.25">
      <c r="A2363">
        <v>310</v>
      </c>
      <c r="B2363">
        <v>313900</v>
      </c>
      <c r="C2363">
        <v>3</v>
      </c>
      <c r="D2363" t="s">
        <v>3117</v>
      </c>
      <c r="E2363" s="3">
        <v>10</v>
      </c>
      <c r="F2363">
        <v>300</v>
      </c>
      <c r="G2363" s="2" t="s">
        <v>2342</v>
      </c>
      <c r="H2363" s="2" t="s">
        <v>2342</v>
      </c>
      <c r="I2363" s="2" t="s">
        <v>2342</v>
      </c>
      <c r="J2363" s="81">
        <f t="shared" si="114"/>
        <v>8</v>
      </c>
      <c r="K2363" s="81">
        <f t="shared" si="115"/>
        <v>7.5</v>
      </c>
      <c r="L2363" s="94">
        <f t="shared" si="116"/>
        <v>1.6</v>
      </c>
      <c r="M2363" s="89">
        <f t="shared" si="117"/>
        <v>2.8000000000000003</v>
      </c>
      <c r="N2363" s="86">
        <f t="shared" si="118"/>
        <v>6.8000000000000007</v>
      </c>
      <c r="O2363" s="86">
        <f t="shared" si="119"/>
        <v>3.1</v>
      </c>
    </row>
    <row r="2364" spans="1:15" x14ac:dyDescent="0.25">
      <c r="A2364">
        <v>310</v>
      </c>
      <c r="B2364">
        <v>313905</v>
      </c>
      <c r="C2364">
        <v>2</v>
      </c>
      <c r="D2364" t="s">
        <v>3118</v>
      </c>
      <c r="E2364" s="3">
        <v>10</v>
      </c>
      <c r="F2364">
        <v>300</v>
      </c>
      <c r="G2364" s="2" t="s">
        <v>3119</v>
      </c>
      <c r="H2364" s="2" t="s">
        <v>3119</v>
      </c>
      <c r="I2364" s="2" t="s">
        <v>3119</v>
      </c>
      <c r="J2364" s="81">
        <f t="shared" si="114"/>
        <v>8</v>
      </c>
      <c r="K2364" s="81">
        <f t="shared" si="115"/>
        <v>7.5</v>
      </c>
      <c r="L2364" s="94">
        <f t="shared" si="116"/>
        <v>1.6</v>
      </c>
      <c r="M2364" s="89">
        <f t="shared" si="117"/>
        <v>2.8000000000000003</v>
      </c>
      <c r="N2364" s="86">
        <f t="shared" si="118"/>
        <v>6.8000000000000007</v>
      </c>
      <c r="O2364" s="86">
        <f t="shared" si="119"/>
        <v>3.1</v>
      </c>
    </row>
    <row r="2365" spans="1:15" x14ac:dyDescent="0.25">
      <c r="A2365">
        <v>310</v>
      </c>
      <c r="B2365">
        <v>313933</v>
      </c>
      <c r="C2365">
        <v>4</v>
      </c>
      <c r="D2365" t="s">
        <v>3120</v>
      </c>
      <c r="E2365" s="3">
        <v>64</v>
      </c>
      <c r="F2365">
        <v>300</v>
      </c>
      <c r="G2365" s="2" t="s">
        <v>3121</v>
      </c>
      <c r="H2365" s="2" t="s">
        <v>3121</v>
      </c>
      <c r="I2365" s="2" t="s">
        <v>3121</v>
      </c>
      <c r="J2365" s="81">
        <f t="shared" si="114"/>
        <v>51.2</v>
      </c>
      <c r="K2365" s="81">
        <f t="shared" si="115"/>
        <v>48</v>
      </c>
      <c r="L2365" s="94">
        <f t="shared" si="116"/>
        <v>10.24</v>
      </c>
      <c r="M2365" s="89">
        <f t="shared" si="117"/>
        <v>17.920000000000002</v>
      </c>
      <c r="N2365" s="86">
        <f t="shared" si="118"/>
        <v>43.52</v>
      </c>
      <c r="O2365" s="86">
        <f t="shared" si="119"/>
        <v>19.84</v>
      </c>
    </row>
    <row r="2366" spans="1:15" x14ac:dyDescent="0.25">
      <c r="A2366">
        <v>310</v>
      </c>
      <c r="B2366">
        <v>313937</v>
      </c>
      <c r="C2366">
        <v>5</v>
      </c>
      <c r="D2366" t="s">
        <v>3122</v>
      </c>
      <c r="E2366" s="3">
        <v>154</v>
      </c>
      <c r="F2366">
        <v>300</v>
      </c>
      <c r="G2366" s="2" t="s">
        <v>3121</v>
      </c>
      <c r="H2366" s="2" t="s">
        <v>3121</v>
      </c>
      <c r="I2366" s="2" t="s">
        <v>3121</v>
      </c>
      <c r="J2366" s="81">
        <f t="shared" si="114"/>
        <v>123.2</v>
      </c>
      <c r="K2366" s="81">
        <f t="shared" si="115"/>
        <v>115.5</v>
      </c>
      <c r="L2366" s="94">
        <f t="shared" si="116"/>
        <v>24.64</v>
      </c>
      <c r="M2366" s="89">
        <f t="shared" si="117"/>
        <v>43.120000000000005</v>
      </c>
      <c r="N2366" s="86">
        <f t="shared" si="118"/>
        <v>104.72000000000001</v>
      </c>
      <c r="O2366" s="86">
        <f t="shared" si="119"/>
        <v>47.74</v>
      </c>
    </row>
    <row r="2367" spans="1:15" x14ac:dyDescent="0.25">
      <c r="A2367">
        <v>310</v>
      </c>
      <c r="B2367">
        <v>313945</v>
      </c>
      <c r="C2367">
        <v>8</v>
      </c>
      <c r="D2367" t="s">
        <v>3123</v>
      </c>
      <c r="E2367" s="3">
        <v>0</v>
      </c>
      <c r="F2367">
        <v>300</v>
      </c>
      <c r="G2367" s="2" t="s">
        <v>3124</v>
      </c>
      <c r="H2367" s="2" t="s">
        <v>3124</v>
      </c>
      <c r="I2367" s="2" t="s">
        <v>3124</v>
      </c>
      <c r="J2367" s="81">
        <f t="shared" si="114"/>
        <v>0</v>
      </c>
      <c r="K2367" s="81">
        <f t="shared" si="115"/>
        <v>0</v>
      </c>
      <c r="L2367" s="94">
        <f t="shared" si="116"/>
        <v>0</v>
      </c>
      <c r="M2367" s="89">
        <f t="shared" si="117"/>
        <v>0</v>
      </c>
      <c r="N2367" s="86">
        <f t="shared" si="118"/>
        <v>0</v>
      </c>
      <c r="O2367" s="86">
        <f t="shared" si="119"/>
        <v>0</v>
      </c>
    </row>
    <row r="2368" spans="1:15" x14ac:dyDescent="0.25">
      <c r="A2368">
        <v>310</v>
      </c>
      <c r="B2368">
        <v>313948</v>
      </c>
      <c r="C2368">
        <v>2</v>
      </c>
      <c r="D2368" t="s">
        <v>3125</v>
      </c>
      <c r="E2368" s="3">
        <v>118</v>
      </c>
      <c r="F2368">
        <v>300</v>
      </c>
      <c r="G2368" s="2" t="s">
        <v>3126</v>
      </c>
      <c r="H2368" s="2" t="s">
        <v>3126</v>
      </c>
      <c r="I2368" s="2" t="s">
        <v>3126</v>
      </c>
      <c r="J2368" s="81">
        <f t="shared" si="114"/>
        <v>94.4</v>
      </c>
      <c r="K2368" s="81">
        <f t="shared" si="115"/>
        <v>88.5</v>
      </c>
      <c r="L2368" s="94">
        <f t="shared" si="116"/>
        <v>18.88</v>
      </c>
      <c r="M2368" s="89">
        <f t="shared" si="117"/>
        <v>33.040000000000006</v>
      </c>
      <c r="N2368" s="86">
        <f t="shared" si="118"/>
        <v>80.240000000000009</v>
      </c>
      <c r="O2368" s="86">
        <f t="shared" si="119"/>
        <v>36.58</v>
      </c>
    </row>
    <row r="2369" spans="1:15" x14ac:dyDescent="0.25">
      <c r="A2369">
        <v>310</v>
      </c>
      <c r="B2369">
        <v>313950</v>
      </c>
      <c r="C2369">
        <v>8</v>
      </c>
      <c r="D2369" t="s">
        <v>3127</v>
      </c>
      <c r="E2369" s="3">
        <v>21</v>
      </c>
      <c r="F2369">
        <v>300</v>
      </c>
      <c r="G2369" s="2" t="s">
        <v>3128</v>
      </c>
      <c r="H2369" s="2" t="s">
        <v>3128</v>
      </c>
      <c r="I2369" s="2" t="s">
        <v>3128</v>
      </c>
      <c r="J2369" s="81">
        <f t="shared" si="114"/>
        <v>16.8</v>
      </c>
      <c r="K2369" s="81">
        <f t="shared" si="115"/>
        <v>15.75</v>
      </c>
      <c r="L2369" s="94">
        <f t="shared" si="116"/>
        <v>3.36</v>
      </c>
      <c r="M2369" s="89">
        <f t="shared" si="117"/>
        <v>5.8800000000000008</v>
      </c>
      <c r="N2369" s="86">
        <f t="shared" si="118"/>
        <v>14.280000000000001</v>
      </c>
      <c r="O2369" s="86">
        <f t="shared" si="119"/>
        <v>6.51</v>
      </c>
    </row>
    <row r="2370" spans="1:15" x14ac:dyDescent="0.25">
      <c r="A2370">
        <v>310</v>
      </c>
      <c r="B2370">
        <v>313975</v>
      </c>
      <c r="C2370">
        <v>5</v>
      </c>
      <c r="D2370" t="s">
        <v>3129</v>
      </c>
      <c r="E2370" s="3">
        <v>1072.5</v>
      </c>
      <c r="F2370">
        <v>300</v>
      </c>
      <c r="G2370" s="2" t="s">
        <v>2993</v>
      </c>
      <c r="H2370" s="2" t="s">
        <v>2993</v>
      </c>
      <c r="I2370" s="2" t="s">
        <v>2993</v>
      </c>
      <c r="J2370" s="81">
        <f t="shared" si="114"/>
        <v>858</v>
      </c>
      <c r="K2370" s="81">
        <f t="shared" si="115"/>
        <v>804.375</v>
      </c>
      <c r="L2370" s="94">
        <f t="shared" si="116"/>
        <v>171.6</v>
      </c>
      <c r="M2370" s="89">
        <f t="shared" si="117"/>
        <v>300.3</v>
      </c>
      <c r="N2370" s="86">
        <f t="shared" si="118"/>
        <v>729.30000000000007</v>
      </c>
      <c r="O2370" s="86">
        <f t="shared" si="119"/>
        <v>332.47500000000002</v>
      </c>
    </row>
    <row r="2371" spans="1:15" x14ac:dyDescent="0.25">
      <c r="A2371">
        <v>310</v>
      </c>
      <c r="B2371">
        <v>313980</v>
      </c>
      <c r="C2371">
        <v>5</v>
      </c>
      <c r="D2371" t="s">
        <v>3130</v>
      </c>
      <c r="E2371" s="3">
        <v>21</v>
      </c>
      <c r="F2371">
        <v>300</v>
      </c>
      <c r="G2371" s="2" t="s">
        <v>3128</v>
      </c>
      <c r="H2371" s="2" t="s">
        <v>3128</v>
      </c>
      <c r="I2371" s="2" t="s">
        <v>3128</v>
      </c>
      <c r="J2371" s="81">
        <f t="shared" si="114"/>
        <v>16.8</v>
      </c>
      <c r="K2371" s="81">
        <f t="shared" si="115"/>
        <v>15.75</v>
      </c>
      <c r="L2371" s="94">
        <f t="shared" si="116"/>
        <v>3.36</v>
      </c>
      <c r="M2371" s="89">
        <f t="shared" si="117"/>
        <v>5.8800000000000008</v>
      </c>
      <c r="N2371" s="86">
        <f t="shared" si="118"/>
        <v>14.280000000000001</v>
      </c>
      <c r="O2371" s="86">
        <f t="shared" si="119"/>
        <v>6.51</v>
      </c>
    </row>
    <row r="2372" spans="1:15" x14ac:dyDescent="0.25">
      <c r="A2372">
        <v>310</v>
      </c>
      <c r="B2372">
        <v>313985</v>
      </c>
      <c r="C2372">
        <v>4</v>
      </c>
      <c r="D2372" t="s">
        <v>3131</v>
      </c>
      <c r="E2372" s="3">
        <v>36.5</v>
      </c>
      <c r="F2372">
        <v>300</v>
      </c>
      <c r="G2372" s="2" t="s">
        <v>3132</v>
      </c>
      <c r="H2372" s="2" t="s">
        <v>3132</v>
      </c>
      <c r="I2372" s="2" t="s">
        <v>3132</v>
      </c>
      <c r="J2372" s="81">
        <f t="shared" si="114"/>
        <v>29.200000000000003</v>
      </c>
      <c r="K2372" s="81">
        <f t="shared" si="115"/>
        <v>27.375</v>
      </c>
      <c r="L2372" s="94">
        <f t="shared" si="116"/>
        <v>5.84</v>
      </c>
      <c r="M2372" s="89">
        <f t="shared" si="117"/>
        <v>10.220000000000001</v>
      </c>
      <c r="N2372" s="86">
        <f t="shared" si="118"/>
        <v>24.82</v>
      </c>
      <c r="O2372" s="86">
        <f t="shared" si="119"/>
        <v>11.315</v>
      </c>
    </row>
    <row r="2373" spans="1:15" x14ac:dyDescent="0.25">
      <c r="A2373">
        <v>310</v>
      </c>
      <c r="B2373">
        <v>314000</v>
      </c>
      <c r="C2373">
        <v>1</v>
      </c>
      <c r="D2373" t="s">
        <v>3133</v>
      </c>
      <c r="E2373" s="3">
        <v>130</v>
      </c>
      <c r="F2373">
        <v>300</v>
      </c>
      <c r="G2373" s="2" t="s">
        <v>3134</v>
      </c>
      <c r="H2373" s="2" t="s">
        <v>3134</v>
      </c>
      <c r="I2373" s="2" t="s">
        <v>3134</v>
      </c>
      <c r="J2373" s="81">
        <f t="shared" si="114"/>
        <v>104</v>
      </c>
      <c r="K2373" s="81">
        <f t="shared" si="115"/>
        <v>97.5</v>
      </c>
      <c r="L2373" s="94">
        <f t="shared" si="116"/>
        <v>20.8</v>
      </c>
      <c r="M2373" s="89">
        <f t="shared" si="117"/>
        <v>36.400000000000006</v>
      </c>
      <c r="N2373" s="86">
        <f t="shared" si="118"/>
        <v>88.4</v>
      </c>
      <c r="O2373" s="86">
        <f t="shared" si="119"/>
        <v>40.299999999999997</v>
      </c>
    </row>
    <row r="2374" spans="1:15" x14ac:dyDescent="0.25">
      <c r="A2374">
        <v>310</v>
      </c>
      <c r="B2374">
        <v>314075</v>
      </c>
      <c r="C2374">
        <v>3</v>
      </c>
      <c r="D2374" t="s">
        <v>3135</v>
      </c>
      <c r="E2374" s="3">
        <v>1443.5</v>
      </c>
      <c r="F2374">
        <v>300</v>
      </c>
      <c r="G2374" s="2" t="s">
        <v>3136</v>
      </c>
      <c r="H2374" s="2" t="s">
        <v>3136</v>
      </c>
      <c r="I2374" s="2" t="s">
        <v>3136</v>
      </c>
      <c r="J2374" s="81">
        <f t="shared" si="114"/>
        <v>1154.8</v>
      </c>
      <c r="K2374" s="81">
        <f t="shared" si="115"/>
        <v>1082.625</v>
      </c>
      <c r="L2374" s="94">
        <f t="shared" si="116"/>
        <v>230.96</v>
      </c>
      <c r="M2374" s="89">
        <f t="shared" si="117"/>
        <v>404.18000000000006</v>
      </c>
      <c r="N2374" s="86">
        <f t="shared" si="118"/>
        <v>981.58</v>
      </c>
      <c r="O2374" s="86">
        <f t="shared" si="119"/>
        <v>447.48500000000001</v>
      </c>
    </row>
    <row r="2375" spans="1:15" x14ac:dyDescent="0.25">
      <c r="A2375">
        <v>310</v>
      </c>
      <c r="B2375">
        <v>314090</v>
      </c>
      <c r="C2375">
        <v>2</v>
      </c>
      <c r="D2375" t="s">
        <v>3137</v>
      </c>
      <c r="E2375" s="3">
        <v>52</v>
      </c>
      <c r="F2375">
        <v>300</v>
      </c>
      <c r="G2375" s="2" t="s">
        <v>3138</v>
      </c>
      <c r="H2375" s="2" t="s">
        <v>3138</v>
      </c>
      <c r="I2375" s="2" t="s">
        <v>3138</v>
      </c>
      <c r="J2375" s="81">
        <f t="shared" si="114"/>
        <v>41.6</v>
      </c>
      <c r="K2375" s="81">
        <f t="shared" si="115"/>
        <v>39</v>
      </c>
      <c r="L2375" s="94">
        <f t="shared" si="116"/>
        <v>8.32</v>
      </c>
      <c r="M2375" s="89">
        <f t="shared" si="117"/>
        <v>14.560000000000002</v>
      </c>
      <c r="N2375" s="86">
        <f t="shared" si="118"/>
        <v>35.36</v>
      </c>
      <c r="O2375" s="86">
        <f t="shared" si="119"/>
        <v>16.12</v>
      </c>
    </row>
    <row r="2376" spans="1:15" x14ac:dyDescent="0.25">
      <c r="A2376">
        <v>310</v>
      </c>
      <c r="B2376">
        <v>314100</v>
      </c>
      <c r="C2376">
        <v>9</v>
      </c>
      <c r="D2376" t="s">
        <v>3139</v>
      </c>
      <c r="E2376" s="3">
        <v>15.5</v>
      </c>
      <c r="F2376">
        <v>300</v>
      </c>
      <c r="G2376" s="2" t="s">
        <v>3140</v>
      </c>
      <c r="H2376" s="2" t="s">
        <v>3140</v>
      </c>
      <c r="I2376" s="2" t="s">
        <v>3140</v>
      </c>
      <c r="J2376" s="81">
        <f t="shared" si="114"/>
        <v>12.4</v>
      </c>
      <c r="K2376" s="81">
        <f t="shared" si="115"/>
        <v>11.625</v>
      </c>
      <c r="L2376" s="94">
        <f t="shared" si="116"/>
        <v>2.48</v>
      </c>
      <c r="M2376" s="89">
        <f t="shared" si="117"/>
        <v>4.3400000000000007</v>
      </c>
      <c r="N2376" s="86">
        <f t="shared" si="118"/>
        <v>10.540000000000001</v>
      </c>
      <c r="O2376" s="86">
        <f t="shared" si="119"/>
        <v>4.8049999999999997</v>
      </c>
    </row>
    <row r="2377" spans="1:15" x14ac:dyDescent="0.25">
      <c r="A2377">
        <v>310</v>
      </c>
      <c r="B2377">
        <v>314115</v>
      </c>
      <c r="C2377">
        <v>7</v>
      </c>
      <c r="D2377" t="s">
        <v>3141</v>
      </c>
      <c r="E2377" s="3">
        <v>231</v>
      </c>
      <c r="F2377">
        <v>300</v>
      </c>
      <c r="G2377" s="2" t="s">
        <v>3142</v>
      </c>
      <c r="H2377" s="2" t="s">
        <v>3142</v>
      </c>
      <c r="I2377" s="2" t="s">
        <v>3142</v>
      </c>
      <c r="J2377" s="81">
        <f t="shared" si="114"/>
        <v>184.8</v>
      </c>
      <c r="K2377" s="81">
        <f t="shared" si="115"/>
        <v>173.25</v>
      </c>
      <c r="L2377" s="94">
        <f t="shared" si="116"/>
        <v>36.96</v>
      </c>
      <c r="M2377" s="89">
        <f t="shared" si="117"/>
        <v>64.680000000000007</v>
      </c>
      <c r="N2377" s="86">
        <f t="shared" si="118"/>
        <v>157.08000000000001</v>
      </c>
      <c r="O2377" s="86">
        <f t="shared" si="119"/>
        <v>71.61</v>
      </c>
    </row>
    <row r="2378" spans="1:15" x14ac:dyDescent="0.25">
      <c r="A2378">
        <v>310</v>
      </c>
      <c r="B2378">
        <v>314125</v>
      </c>
      <c r="C2378">
        <v>6</v>
      </c>
      <c r="D2378" t="s">
        <v>3143</v>
      </c>
      <c r="E2378" s="3">
        <v>209</v>
      </c>
      <c r="F2378">
        <v>300</v>
      </c>
      <c r="G2378" s="2" t="s">
        <v>3144</v>
      </c>
      <c r="H2378" s="2" t="s">
        <v>3144</v>
      </c>
      <c r="I2378" s="2" t="s">
        <v>3144</v>
      </c>
      <c r="J2378" s="81">
        <f t="shared" si="114"/>
        <v>167.20000000000002</v>
      </c>
      <c r="K2378" s="81">
        <f t="shared" si="115"/>
        <v>156.75</v>
      </c>
      <c r="L2378" s="94">
        <f t="shared" si="116"/>
        <v>33.44</v>
      </c>
      <c r="M2378" s="89">
        <f t="shared" si="117"/>
        <v>58.52</v>
      </c>
      <c r="N2378" s="86">
        <f t="shared" si="118"/>
        <v>142.12</v>
      </c>
      <c r="O2378" s="86">
        <f t="shared" si="119"/>
        <v>64.790000000000006</v>
      </c>
    </row>
    <row r="2379" spans="1:15" x14ac:dyDescent="0.25">
      <c r="A2379">
        <v>310</v>
      </c>
      <c r="B2379">
        <v>314130</v>
      </c>
      <c r="C2379">
        <v>6</v>
      </c>
      <c r="D2379" t="s">
        <v>3145</v>
      </c>
      <c r="E2379" s="3">
        <v>209</v>
      </c>
      <c r="F2379">
        <v>300</v>
      </c>
      <c r="G2379" s="2" t="s">
        <v>3146</v>
      </c>
      <c r="H2379" s="2" t="s">
        <v>3146</v>
      </c>
      <c r="I2379" s="2" t="s">
        <v>3146</v>
      </c>
      <c r="J2379" s="81">
        <f t="shared" si="114"/>
        <v>167.20000000000002</v>
      </c>
      <c r="K2379" s="81">
        <f t="shared" si="115"/>
        <v>156.75</v>
      </c>
      <c r="L2379" s="94">
        <f t="shared" si="116"/>
        <v>33.44</v>
      </c>
      <c r="M2379" s="89">
        <f t="shared" si="117"/>
        <v>58.52</v>
      </c>
      <c r="N2379" s="86">
        <f t="shared" si="118"/>
        <v>142.12</v>
      </c>
      <c r="O2379" s="86">
        <f t="shared" si="119"/>
        <v>64.790000000000006</v>
      </c>
    </row>
    <row r="2380" spans="1:15" x14ac:dyDescent="0.25">
      <c r="A2380">
        <v>310</v>
      </c>
      <c r="B2380">
        <v>314150</v>
      </c>
      <c r="C2380">
        <v>4</v>
      </c>
      <c r="D2380" t="s">
        <v>3147</v>
      </c>
      <c r="E2380" s="3">
        <v>15.5</v>
      </c>
      <c r="F2380">
        <v>300</v>
      </c>
      <c r="G2380" s="2" t="s">
        <v>3028</v>
      </c>
      <c r="H2380" s="2" t="s">
        <v>3028</v>
      </c>
      <c r="I2380" s="2" t="s">
        <v>3028</v>
      </c>
      <c r="J2380" s="81">
        <f t="shared" si="114"/>
        <v>12.4</v>
      </c>
      <c r="K2380" s="81">
        <f t="shared" si="115"/>
        <v>11.625</v>
      </c>
      <c r="L2380" s="94">
        <f t="shared" si="116"/>
        <v>2.48</v>
      </c>
      <c r="M2380" s="89">
        <f t="shared" si="117"/>
        <v>4.3400000000000007</v>
      </c>
      <c r="N2380" s="86">
        <f t="shared" si="118"/>
        <v>10.540000000000001</v>
      </c>
      <c r="O2380" s="86">
        <f t="shared" si="119"/>
        <v>4.8049999999999997</v>
      </c>
    </row>
    <row r="2381" spans="1:15" x14ac:dyDescent="0.25">
      <c r="A2381">
        <v>310</v>
      </c>
      <c r="B2381">
        <v>314200</v>
      </c>
      <c r="C2381">
        <v>7</v>
      </c>
      <c r="D2381" t="s">
        <v>3148</v>
      </c>
      <c r="E2381" s="3">
        <v>14.5</v>
      </c>
      <c r="F2381">
        <v>300</v>
      </c>
      <c r="G2381" s="2" t="s">
        <v>3149</v>
      </c>
      <c r="H2381" s="2" t="s">
        <v>3149</v>
      </c>
      <c r="I2381" s="2" t="s">
        <v>3149</v>
      </c>
      <c r="J2381" s="81">
        <f t="shared" si="114"/>
        <v>11.600000000000001</v>
      </c>
      <c r="K2381" s="81">
        <f t="shared" si="115"/>
        <v>10.875</v>
      </c>
      <c r="L2381" s="94">
        <f t="shared" si="116"/>
        <v>2.3199999999999998</v>
      </c>
      <c r="M2381" s="89">
        <f t="shared" si="117"/>
        <v>4.0600000000000005</v>
      </c>
      <c r="N2381" s="86">
        <f t="shared" si="118"/>
        <v>9.8600000000000012</v>
      </c>
      <c r="O2381" s="86">
        <f t="shared" si="119"/>
        <v>4.4950000000000001</v>
      </c>
    </row>
    <row r="2382" spans="1:15" x14ac:dyDescent="0.25">
      <c r="A2382">
        <v>310</v>
      </c>
      <c r="B2382">
        <v>314205</v>
      </c>
      <c r="C2382">
        <v>6</v>
      </c>
      <c r="D2382" t="s">
        <v>3150</v>
      </c>
      <c r="E2382" s="3">
        <v>153</v>
      </c>
      <c r="F2382">
        <v>300</v>
      </c>
      <c r="G2382" s="2" t="s">
        <v>2993</v>
      </c>
      <c r="H2382" s="2" t="s">
        <v>2993</v>
      </c>
      <c r="I2382" s="2" t="s">
        <v>2993</v>
      </c>
      <c r="J2382" s="81">
        <f t="shared" si="114"/>
        <v>122.4</v>
      </c>
      <c r="K2382" s="81">
        <f t="shared" si="115"/>
        <v>114.75</v>
      </c>
      <c r="L2382" s="94">
        <f t="shared" si="116"/>
        <v>24.48</v>
      </c>
      <c r="M2382" s="89">
        <f t="shared" si="117"/>
        <v>42.84</v>
      </c>
      <c r="N2382" s="86">
        <f t="shared" si="118"/>
        <v>104.04</v>
      </c>
      <c r="O2382" s="86">
        <f t="shared" si="119"/>
        <v>47.43</v>
      </c>
    </row>
    <row r="2383" spans="1:15" x14ac:dyDescent="0.25">
      <c r="A2383">
        <v>310</v>
      </c>
      <c r="B2383">
        <v>314210</v>
      </c>
      <c r="C2383">
        <v>6</v>
      </c>
      <c r="D2383" t="s">
        <v>3151</v>
      </c>
      <c r="E2383" s="3">
        <v>13.5</v>
      </c>
      <c r="F2383">
        <v>300</v>
      </c>
      <c r="G2383" s="2" t="s">
        <v>3152</v>
      </c>
      <c r="H2383" s="2" t="s">
        <v>3152</v>
      </c>
      <c r="I2383" s="2" t="s">
        <v>3152</v>
      </c>
      <c r="J2383" s="81">
        <f t="shared" si="114"/>
        <v>10.8</v>
      </c>
      <c r="K2383" s="81">
        <f t="shared" si="115"/>
        <v>10.125</v>
      </c>
      <c r="L2383" s="94">
        <f t="shared" si="116"/>
        <v>2.16</v>
      </c>
      <c r="M2383" s="89">
        <f t="shared" si="117"/>
        <v>3.7800000000000002</v>
      </c>
      <c r="N2383" s="86">
        <f t="shared" si="118"/>
        <v>9.1800000000000015</v>
      </c>
      <c r="O2383" s="86">
        <f t="shared" si="119"/>
        <v>4.1849999999999996</v>
      </c>
    </row>
    <row r="2384" spans="1:15" x14ac:dyDescent="0.25">
      <c r="A2384">
        <v>310</v>
      </c>
      <c r="B2384">
        <v>314230</v>
      </c>
      <c r="C2384">
        <v>4</v>
      </c>
      <c r="D2384" t="s">
        <v>3153</v>
      </c>
      <c r="E2384" s="3">
        <v>46.5</v>
      </c>
      <c r="F2384">
        <v>300</v>
      </c>
      <c r="G2384" s="2" t="s">
        <v>3154</v>
      </c>
      <c r="H2384" s="2" t="s">
        <v>3154</v>
      </c>
      <c r="I2384" s="2" t="s">
        <v>3154</v>
      </c>
      <c r="J2384" s="81">
        <f t="shared" si="114"/>
        <v>37.200000000000003</v>
      </c>
      <c r="K2384" s="81">
        <f t="shared" si="115"/>
        <v>34.875</v>
      </c>
      <c r="L2384" s="94">
        <f t="shared" si="116"/>
        <v>7.44</v>
      </c>
      <c r="M2384" s="89">
        <f t="shared" si="117"/>
        <v>13.020000000000001</v>
      </c>
      <c r="N2384" s="86">
        <f t="shared" si="118"/>
        <v>31.62</v>
      </c>
      <c r="O2384" s="86">
        <f t="shared" si="119"/>
        <v>14.414999999999999</v>
      </c>
    </row>
    <row r="2385" spans="1:15" x14ac:dyDescent="0.25">
      <c r="A2385">
        <v>310</v>
      </c>
      <c r="B2385">
        <v>314240</v>
      </c>
      <c r="C2385">
        <v>3</v>
      </c>
      <c r="D2385" t="s">
        <v>3155</v>
      </c>
      <c r="E2385" s="3">
        <v>287.5</v>
      </c>
      <c r="F2385">
        <v>300</v>
      </c>
      <c r="G2385" s="2" t="s">
        <v>3156</v>
      </c>
      <c r="H2385" s="2" t="s">
        <v>3156</v>
      </c>
      <c r="I2385" s="2" t="s">
        <v>3156</v>
      </c>
      <c r="J2385" s="81">
        <f t="shared" si="114"/>
        <v>230</v>
      </c>
      <c r="K2385" s="81">
        <f t="shared" si="115"/>
        <v>215.625</v>
      </c>
      <c r="L2385" s="94">
        <f t="shared" si="116"/>
        <v>46</v>
      </c>
      <c r="M2385" s="89">
        <f t="shared" si="117"/>
        <v>80.500000000000014</v>
      </c>
      <c r="N2385" s="86">
        <f t="shared" si="118"/>
        <v>195.5</v>
      </c>
      <c r="O2385" s="86">
        <f t="shared" si="119"/>
        <v>89.125</v>
      </c>
    </row>
    <row r="2386" spans="1:15" x14ac:dyDescent="0.25">
      <c r="A2386">
        <v>310</v>
      </c>
      <c r="B2386">
        <v>314270</v>
      </c>
      <c r="C2386">
        <v>0</v>
      </c>
      <c r="D2386" t="s">
        <v>3157</v>
      </c>
      <c r="E2386" s="3">
        <v>66</v>
      </c>
      <c r="F2386">
        <v>300</v>
      </c>
      <c r="G2386" s="2" t="s">
        <v>3158</v>
      </c>
      <c r="H2386" s="2" t="s">
        <v>3158</v>
      </c>
      <c r="I2386" s="2" t="s">
        <v>3158</v>
      </c>
      <c r="J2386" s="81">
        <f t="shared" si="114"/>
        <v>52.800000000000004</v>
      </c>
      <c r="K2386" s="81">
        <f t="shared" si="115"/>
        <v>49.5</v>
      </c>
      <c r="L2386" s="94">
        <f t="shared" si="116"/>
        <v>10.56</v>
      </c>
      <c r="M2386" s="89">
        <f t="shared" si="117"/>
        <v>18.48</v>
      </c>
      <c r="N2386" s="86">
        <f t="shared" si="118"/>
        <v>44.88</v>
      </c>
      <c r="O2386" s="86">
        <f t="shared" si="119"/>
        <v>20.46</v>
      </c>
    </row>
    <row r="2387" spans="1:15" x14ac:dyDescent="0.25">
      <c r="A2387">
        <v>310</v>
      </c>
      <c r="B2387">
        <v>314275</v>
      </c>
      <c r="C2387">
        <v>9</v>
      </c>
      <c r="D2387" t="s">
        <v>3159</v>
      </c>
      <c r="E2387" s="3">
        <v>56.5</v>
      </c>
      <c r="F2387">
        <v>300</v>
      </c>
      <c r="G2387" s="2" t="s">
        <v>3160</v>
      </c>
      <c r="H2387" s="2" t="s">
        <v>3160</v>
      </c>
      <c r="I2387" s="2" t="s">
        <v>3160</v>
      </c>
      <c r="J2387" s="81">
        <f t="shared" si="114"/>
        <v>45.2</v>
      </c>
      <c r="K2387" s="81">
        <f t="shared" si="115"/>
        <v>42.375</v>
      </c>
      <c r="L2387" s="94">
        <f t="shared" si="116"/>
        <v>9.0400000000000009</v>
      </c>
      <c r="M2387" s="89">
        <f t="shared" si="117"/>
        <v>15.820000000000002</v>
      </c>
      <c r="N2387" s="86">
        <f t="shared" si="118"/>
        <v>38.42</v>
      </c>
      <c r="O2387" s="86">
        <f t="shared" si="119"/>
        <v>17.515000000000001</v>
      </c>
    </row>
    <row r="2388" spans="1:15" x14ac:dyDescent="0.25">
      <c r="A2388">
        <v>310</v>
      </c>
      <c r="B2388">
        <v>314280</v>
      </c>
      <c r="C2388">
        <v>9</v>
      </c>
      <c r="D2388" t="s">
        <v>3161</v>
      </c>
      <c r="E2388" s="3">
        <v>62</v>
      </c>
      <c r="F2388">
        <v>300</v>
      </c>
      <c r="G2388" s="2" t="s">
        <v>3162</v>
      </c>
      <c r="H2388" s="2" t="s">
        <v>3162</v>
      </c>
      <c r="I2388" s="2" t="s">
        <v>3162</v>
      </c>
      <c r="J2388" s="81">
        <f t="shared" si="114"/>
        <v>49.6</v>
      </c>
      <c r="K2388" s="81">
        <f t="shared" si="115"/>
        <v>46.5</v>
      </c>
      <c r="L2388" s="94">
        <f t="shared" si="116"/>
        <v>9.92</v>
      </c>
      <c r="M2388" s="89">
        <f t="shared" si="117"/>
        <v>17.360000000000003</v>
      </c>
      <c r="N2388" s="86">
        <f t="shared" si="118"/>
        <v>42.160000000000004</v>
      </c>
      <c r="O2388" s="86">
        <f t="shared" si="119"/>
        <v>19.22</v>
      </c>
    </row>
    <row r="2389" spans="1:15" x14ac:dyDescent="0.25">
      <c r="A2389">
        <v>310</v>
      </c>
      <c r="B2389">
        <v>314310</v>
      </c>
      <c r="C2389">
        <v>4</v>
      </c>
      <c r="D2389" t="s">
        <v>3163</v>
      </c>
      <c r="E2389" s="3">
        <v>12.5</v>
      </c>
      <c r="F2389">
        <v>300</v>
      </c>
      <c r="G2389" s="2" t="s">
        <v>2899</v>
      </c>
      <c r="H2389" s="2" t="s">
        <v>2899</v>
      </c>
      <c r="I2389" s="2" t="s">
        <v>2899</v>
      </c>
      <c r="J2389" s="81">
        <f t="shared" si="114"/>
        <v>10</v>
      </c>
      <c r="K2389" s="81">
        <f t="shared" si="115"/>
        <v>9.375</v>
      </c>
      <c r="L2389" s="94">
        <f t="shared" si="116"/>
        <v>2</v>
      </c>
      <c r="M2389" s="89">
        <f t="shared" si="117"/>
        <v>3.5000000000000004</v>
      </c>
      <c r="N2389" s="86">
        <f t="shared" si="118"/>
        <v>8.5</v>
      </c>
      <c r="O2389" s="86">
        <f t="shared" si="119"/>
        <v>3.875</v>
      </c>
    </row>
    <row r="2390" spans="1:15" x14ac:dyDescent="0.25">
      <c r="A2390">
        <v>310</v>
      </c>
      <c r="B2390">
        <v>314315</v>
      </c>
      <c r="C2390">
        <v>3</v>
      </c>
      <c r="D2390" t="s">
        <v>3164</v>
      </c>
      <c r="E2390" s="3">
        <v>653.5</v>
      </c>
      <c r="F2390">
        <v>300</v>
      </c>
      <c r="G2390" s="2" t="s">
        <v>2899</v>
      </c>
      <c r="H2390" s="2" t="s">
        <v>2899</v>
      </c>
      <c r="I2390" s="2" t="s">
        <v>2899</v>
      </c>
      <c r="J2390" s="81">
        <f t="shared" si="114"/>
        <v>522.80000000000007</v>
      </c>
      <c r="K2390" s="81">
        <f t="shared" si="115"/>
        <v>490.125</v>
      </c>
      <c r="L2390" s="94">
        <f t="shared" si="116"/>
        <v>104.56</v>
      </c>
      <c r="M2390" s="89">
        <f t="shared" si="117"/>
        <v>182.98000000000002</v>
      </c>
      <c r="N2390" s="86">
        <f t="shared" si="118"/>
        <v>444.38000000000005</v>
      </c>
      <c r="O2390" s="86">
        <f t="shared" si="119"/>
        <v>202.58500000000001</v>
      </c>
    </row>
    <row r="2391" spans="1:15" x14ac:dyDescent="0.25">
      <c r="A2391">
        <v>310</v>
      </c>
      <c r="B2391">
        <v>314380</v>
      </c>
      <c r="C2391">
        <v>7</v>
      </c>
      <c r="D2391" t="s">
        <v>3165</v>
      </c>
      <c r="E2391" s="3">
        <v>58.5</v>
      </c>
      <c r="F2391">
        <v>300</v>
      </c>
      <c r="G2391" s="2" t="s">
        <v>3166</v>
      </c>
      <c r="H2391" s="2" t="s">
        <v>3166</v>
      </c>
      <c r="I2391" s="2" t="s">
        <v>3166</v>
      </c>
      <c r="J2391" s="81">
        <f t="shared" si="114"/>
        <v>46.800000000000004</v>
      </c>
      <c r="K2391" s="81">
        <f t="shared" si="115"/>
        <v>43.875</v>
      </c>
      <c r="L2391" s="94">
        <f t="shared" si="116"/>
        <v>9.36</v>
      </c>
      <c r="M2391" s="89">
        <f t="shared" si="117"/>
        <v>16.380000000000003</v>
      </c>
      <c r="N2391" s="86">
        <f t="shared" si="118"/>
        <v>39.78</v>
      </c>
      <c r="O2391" s="86">
        <f t="shared" si="119"/>
        <v>18.135000000000002</v>
      </c>
    </row>
    <row r="2392" spans="1:15" x14ac:dyDescent="0.25">
      <c r="A2392">
        <v>310</v>
      </c>
      <c r="B2392">
        <v>314385</v>
      </c>
      <c r="C2392">
        <v>6</v>
      </c>
      <c r="D2392" t="s">
        <v>3167</v>
      </c>
      <c r="E2392" s="3">
        <v>58.5</v>
      </c>
      <c r="F2392">
        <v>300</v>
      </c>
      <c r="G2392" s="2" t="s">
        <v>3166</v>
      </c>
      <c r="H2392" s="2" t="s">
        <v>3168</v>
      </c>
      <c r="I2392" s="2" t="s">
        <v>3166</v>
      </c>
      <c r="J2392" s="81">
        <f t="shared" si="114"/>
        <v>46.800000000000004</v>
      </c>
      <c r="K2392" s="81">
        <f t="shared" si="115"/>
        <v>43.875</v>
      </c>
      <c r="L2392" s="94">
        <f t="shared" si="116"/>
        <v>9.36</v>
      </c>
      <c r="M2392" s="89">
        <f t="shared" si="117"/>
        <v>16.380000000000003</v>
      </c>
      <c r="N2392" s="86">
        <f t="shared" si="118"/>
        <v>39.78</v>
      </c>
      <c r="O2392" s="86">
        <f t="shared" si="119"/>
        <v>18.135000000000002</v>
      </c>
    </row>
    <row r="2393" spans="1:15" x14ac:dyDescent="0.25">
      <c r="A2393">
        <v>310</v>
      </c>
      <c r="B2393">
        <v>314390</v>
      </c>
      <c r="C2393">
        <v>6</v>
      </c>
      <c r="D2393" t="s">
        <v>3169</v>
      </c>
      <c r="E2393" s="3">
        <v>58.5</v>
      </c>
      <c r="F2393">
        <v>300</v>
      </c>
      <c r="G2393" s="2" t="s">
        <v>3170</v>
      </c>
      <c r="H2393" s="2" t="s">
        <v>3168</v>
      </c>
      <c r="I2393" s="2" t="s">
        <v>3170</v>
      </c>
      <c r="J2393" s="81">
        <f t="shared" si="114"/>
        <v>46.800000000000004</v>
      </c>
      <c r="K2393" s="81">
        <f t="shared" si="115"/>
        <v>43.875</v>
      </c>
      <c r="L2393" s="94">
        <f t="shared" si="116"/>
        <v>9.36</v>
      </c>
      <c r="M2393" s="89">
        <f t="shared" si="117"/>
        <v>16.380000000000003</v>
      </c>
      <c r="N2393" s="86">
        <f t="shared" si="118"/>
        <v>39.78</v>
      </c>
      <c r="O2393" s="86">
        <f t="shared" si="119"/>
        <v>18.135000000000002</v>
      </c>
    </row>
    <row r="2394" spans="1:15" x14ac:dyDescent="0.25">
      <c r="A2394">
        <v>310</v>
      </c>
      <c r="B2394">
        <v>314400</v>
      </c>
      <c r="C2394">
        <v>3</v>
      </c>
      <c r="D2394" t="s">
        <v>3171</v>
      </c>
      <c r="E2394" s="3">
        <v>25.5</v>
      </c>
      <c r="F2394">
        <v>300</v>
      </c>
      <c r="G2394" s="2" t="s">
        <v>2909</v>
      </c>
      <c r="H2394" s="2" t="s">
        <v>2909</v>
      </c>
      <c r="I2394" s="2" t="s">
        <v>2909</v>
      </c>
      <c r="J2394" s="81">
        <f t="shared" si="114"/>
        <v>20.400000000000002</v>
      </c>
      <c r="K2394" s="81">
        <f t="shared" si="115"/>
        <v>19.125</v>
      </c>
      <c r="L2394" s="94">
        <f t="shared" si="116"/>
        <v>4.08</v>
      </c>
      <c r="M2394" s="89">
        <f t="shared" si="117"/>
        <v>7.1400000000000006</v>
      </c>
      <c r="N2394" s="86">
        <f t="shared" si="118"/>
        <v>17.34</v>
      </c>
      <c r="O2394" s="86">
        <f t="shared" si="119"/>
        <v>7.9050000000000002</v>
      </c>
    </row>
    <row r="2395" spans="1:15" x14ac:dyDescent="0.25">
      <c r="A2395">
        <v>310</v>
      </c>
      <c r="B2395">
        <v>314467</v>
      </c>
      <c r="C2395">
        <v>2</v>
      </c>
      <c r="D2395" t="s">
        <v>3172</v>
      </c>
      <c r="E2395" s="3">
        <v>69.5</v>
      </c>
      <c r="F2395">
        <v>300</v>
      </c>
      <c r="G2395" s="2" t="s">
        <v>3173</v>
      </c>
      <c r="H2395" s="2" t="s">
        <v>3173</v>
      </c>
      <c r="I2395" s="2" t="s">
        <v>3173</v>
      </c>
      <c r="J2395" s="81">
        <f t="shared" si="114"/>
        <v>55.6</v>
      </c>
      <c r="K2395" s="81">
        <f t="shared" si="115"/>
        <v>52.125</v>
      </c>
      <c r="L2395" s="94">
        <f t="shared" si="116"/>
        <v>11.120000000000001</v>
      </c>
      <c r="M2395" s="89">
        <f t="shared" si="117"/>
        <v>19.46</v>
      </c>
      <c r="N2395" s="86">
        <f t="shared" si="118"/>
        <v>47.260000000000005</v>
      </c>
      <c r="O2395" s="86">
        <f t="shared" si="119"/>
        <v>21.544999999999998</v>
      </c>
    </row>
    <row r="2396" spans="1:15" x14ac:dyDescent="0.25">
      <c r="A2396">
        <v>310</v>
      </c>
      <c r="B2396">
        <v>314475</v>
      </c>
      <c r="C2396">
        <v>5</v>
      </c>
      <c r="D2396" t="s">
        <v>3174</v>
      </c>
      <c r="E2396" s="3">
        <v>250.5</v>
      </c>
      <c r="F2396">
        <v>300</v>
      </c>
      <c r="G2396" s="2" t="s">
        <v>3175</v>
      </c>
      <c r="H2396" s="2" t="s">
        <v>3175</v>
      </c>
      <c r="I2396" s="2" t="s">
        <v>3175</v>
      </c>
      <c r="J2396" s="81">
        <f t="shared" si="114"/>
        <v>200.4</v>
      </c>
      <c r="K2396" s="81">
        <f t="shared" si="115"/>
        <v>187.875</v>
      </c>
      <c r="L2396" s="94">
        <f t="shared" si="116"/>
        <v>40.08</v>
      </c>
      <c r="M2396" s="89">
        <f t="shared" si="117"/>
        <v>70.14</v>
      </c>
      <c r="N2396" s="86">
        <f t="shared" si="118"/>
        <v>170.34</v>
      </c>
      <c r="O2396" s="86">
        <f t="shared" si="119"/>
        <v>77.655000000000001</v>
      </c>
    </row>
    <row r="2397" spans="1:15" x14ac:dyDescent="0.25">
      <c r="A2397">
        <v>310</v>
      </c>
      <c r="B2397">
        <v>314490</v>
      </c>
      <c r="C2397">
        <v>4</v>
      </c>
      <c r="D2397" t="s">
        <v>3176</v>
      </c>
      <c r="E2397" s="3">
        <v>80.5</v>
      </c>
      <c r="F2397">
        <v>300</v>
      </c>
      <c r="G2397" s="2" t="s">
        <v>3177</v>
      </c>
      <c r="H2397" s="2" t="s">
        <v>3177</v>
      </c>
      <c r="I2397" s="2" t="s">
        <v>3177</v>
      </c>
      <c r="J2397" s="81">
        <f t="shared" si="114"/>
        <v>64.400000000000006</v>
      </c>
      <c r="K2397" s="81">
        <f t="shared" si="115"/>
        <v>60.375</v>
      </c>
      <c r="L2397" s="94">
        <f t="shared" si="116"/>
        <v>12.88</v>
      </c>
      <c r="M2397" s="89">
        <f t="shared" si="117"/>
        <v>22.540000000000003</v>
      </c>
      <c r="N2397" s="86">
        <f t="shared" si="118"/>
        <v>54.74</v>
      </c>
      <c r="O2397" s="86">
        <f t="shared" si="119"/>
        <v>24.954999999999998</v>
      </c>
    </row>
    <row r="2398" spans="1:15" x14ac:dyDescent="0.25">
      <c r="A2398">
        <v>310</v>
      </c>
      <c r="B2398">
        <v>314550</v>
      </c>
      <c r="C2398">
        <v>5</v>
      </c>
      <c r="D2398" t="s">
        <v>3178</v>
      </c>
      <c r="E2398" s="3">
        <v>14.5</v>
      </c>
      <c r="F2398">
        <v>300</v>
      </c>
      <c r="G2398" s="2" t="s">
        <v>3179</v>
      </c>
      <c r="H2398" s="2" t="s">
        <v>3179</v>
      </c>
      <c r="I2398" s="2" t="s">
        <v>3179</v>
      </c>
      <c r="J2398" s="81">
        <f t="shared" si="114"/>
        <v>11.600000000000001</v>
      </c>
      <c r="K2398" s="81">
        <f t="shared" si="115"/>
        <v>10.875</v>
      </c>
      <c r="L2398" s="94">
        <f t="shared" si="116"/>
        <v>2.3199999999999998</v>
      </c>
      <c r="M2398" s="89">
        <f t="shared" si="117"/>
        <v>4.0600000000000005</v>
      </c>
      <c r="N2398" s="86">
        <f t="shared" si="118"/>
        <v>9.8600000000000012</v>
      </c>
      <c r="O2398" s="86">
        <f t="shared" si="119"/>
        <v>4.4950000000000001</v>
      </c>
    </row>
    <row r="2399" spans="1:15" x14ac:dyDescent="0.25">
      <c r="A2399">
        <v>310</v>
      </c>
      <c r="B2399">
        <v>314600</v>
      </c>
      <c r="C2399">
        <v>8</v>
      </c>
      <c r="D2399" t="s">
        <v>3180</v>
      </c>
      <c r="E2399" s="3">
        <v>21</v>
      </c>
      <c r="F2399">
        <v>300</v>
      </c>
      <c r="G2399" s="2" t="s">
        <v>3181</v>
      </c>
      <c r="H2399" s="2" t="s">
        <v>3181</v>
      </c>
      <c r="I2399" s="2" t="s">
        <v>3181</v>
      </c>
      <c r="J2399" s="81">
        <f t="shared" si="114"/>
        <v>16.8</v>
      </c>
      <c r="K2399" s="81">
        <f t="shared" si="115"/>
        <v>15.75</v>
      </c>
      <c r="L2399" s="94">
        <f t="shared" si="116"/>
        <v>3.36</v>
      </c>
      <c r="M2399" s="89">
        <f t="shared" si="117"/>
        <v>5.8800000000000008</v>
      </c>
      <c r="N2399" s="86">
        <f t="shared" si="118"/>
        <v>14.280000000000001</v>
      </c>
      <c r="O2399" s="86">
        <f t="shared" si="119"/>
        <v>6.51</v>
      </c>
    </row>
    <row r="2400" spans="1:15" x14ac:dyDescent="0.25">
      <c r="A2400">
        <v>310</v>
      </c>
      <c r="B2400">
        <v>314610</v>
      </c>
      <c r="C2400">
        <v>7</v>
      </c>
      <c r="D2400" t="s">
        <v>3182</v>
      </c>
      <c r="E2400" s="3">
        <v>39</v>
      </c>
      <c r="F2400">
        <v>300</v>
      </c>
      <c r="G2400" s="2" t="s">
        <v>2843</v>
      </c>
      <c r="H2400" s="2" t="s">
        <v>2843</v>
      </c>
      <c r="I2400" s="2" t="s">
        <v>2843</v>
      </c>
      <c r="J2400" s="81">
        <f t="shared" si="114"/>
        <v>31.200000000000003</v>
      </c>
      <c r="K2400" s="81">
        <f t="shared" si="115"/>
        <v>29.25</v>
      </c>
      <c r="L2400" s="94">
        <f t="shared" si="116"/>
        <v>6.24</v>
      </c>
      <c r="M2400" s="89">
        <f t="shared" si="117"/>
        <v>10.920000000000002</v>
      </c>
      <c r="N2400" s="86">
        <f t="shared" si="118"/>
        <v>26.520000000000003</v>
      </c>
      <c r="O2400" s="86">
        <f t="shared" si="119"/>
        <v>12.09</v>
      </c>
    </row>
    <row r="2401" spans="1:15" x14ac:dyDescent="0.25">
      <c r="A2401">
        <v>310</v>
      </c>
      <c r="B2401">
        <v>314640</v>
      </c>
      <c r="C2401">
        <v>4</v>
      </c>
      <c r="D2401" t="s">
        <v>3183</v>
      </c>
      <c r="E2401" s="3">
        <v>11</v>
      </c>
      <c r="F2401">
        <v>300</v>
      </c>
      <c r="G2401" s="2" t="s">
        <v>3184</v>
      </c>
      <c r="H2401" s="2" t="s">
        <v>3184</v>
      </c>
      <c r="I2401" s="2" t="s">
        <v>3184</v>
      </c>
      <c r="J2401" s="81">
        <f t="shared" si="114"/>
        <v>8.8000000000000007</v>
      </c>
      <c r="K2401" s="81">
        <f t="shared" si="115"/>
        <v>8.25</v>
      </c>
      <c r="L2401" s="94">
        <f t="shared" si="116"/>
        <v>1.76</v>
      </c>
      <c r="M2401" s="89">
        <f t="shared" si="117"/>
        <v>3.08</v>
      </c>
      <c r="N2401" s="86">
        <f t="shared" si="118"/>
        <v>7.48</v>
      </c>
      <c r="O2401" s="86">
        <f t="shared" si="119"/>
        <v>3.41</v>
      </c>
    </row>
    <row r="2402" spans="1:15" x14ac:dyDescent="0.25">
      <c r="A2402">
        <v>310</v>
      </c>
      <c r="B2402">
        <v>314650</v>
      </c>
      <c r="C2402">
        <v>3</v>
      </c>
      <c r="D2402" t="s">
        <v>3185</v>
      </c>
      <c r="E2402" s="3">
        <v>15.5</v>
      </c>
      <c r="F2402">
        <v>300</v>
      </c>
      <c r="G2402" s="2" t="s">
        <v>3186</v>
      </c>
      <c r="H2402" s="2" t="s">
        <v>3186</v>
      </c>
      <c r="I2402" s="2" t="s">
        <v>3186</v>
      </c>
      <c r="J2402" s="81">
        <f t="shared" si="114"/>
        <v>12.4</v>
      </c>
      <c r="K2402" s="81">
        <f t="shared" si="115"/>
        <v>11.625</v>
      </c>
      <c r="L2402" s="94">
        <f t="shared" si="116"/>
        <v>2.48</v>
      </c>
      <c r="M2402" s="89">
        <f t="shared" si="117"/>
        <v>4.3400000000000007</v>
      </c>
      <c r="N2402" s="86">
        <f t="shared" si="118"/>
        <v>10.540000000000001</v>
      </c>
      <c r="O2402" s="86">
        <f t="shared" si="119"/>
        <v>4.8049999999999997</v>
      </c>
    </row>
    <row r="2403" spans="1:15" x14ac:dyDescent="0.25">
      <c r="A2403">
        <v>310</v>
      </c>
      <c r="B2403">
        <v>314655</v>
      </c>
      <c r="C2403">
        <v>2</v>
      </c>
      <c r="D2403" t="s">
        <v>3187</v>
      </c>
      <c r="E2403" s="3">
        <v>153</v>
      </c>
      <c r="F2403">
        <v>300</v>
      </c>
      <c r="G2403" s="2" t="s">
        <v>3184</v>
      </c>
      <c r="H2403" s="2" t="s">
        <v>3184</v>
      </c>
      <c r="I2403" s="2" t="s">
        <v>3184</v>
      </c>
      <c r="J2403" s="81">
        <f t="shared" si="114"/>
        <v>122.4</v>
      </c>
      <c r="K2403" s="81">
        <f t="shared" si="115"/>
        <v>114.75</v>
      </c>
      <c r="L2403" s="94">
        <f t="shared" si="116"/>
        <v>24.48</v>
      </c>
      <c r="M2403" s="89">
        <f t="shared" si="117"/>
        <v>42.84</v>
      </c>
      <c r="N2403" s="86">
        <f t="shared" si="118"/>
        <v>104.04</v>
      </c>
      <c r="O2403" s="86">
        <f t="shared" si="119"/>
        <v>47.43</v>
      </c>
    </row>
    <row r="2404" spans="1:15" x14ac:dyDescent="0.25">
      <c r="A2404">
        <v>310</v>
      </c>
      <c r="B2404">
        <v>314660</v>
      </c>
      <c r="C2404">
        <v>2</v>
      </c>
      <c r="D2404" t="s">
        <v>3188</v>
      </c>
      <c r="E2404" s="3">
        <v>11</v>
      </c>
      <c r="F2404">
        <v>300</v>
      </c>
      <c r="G2404" s="2" t="s">
        <v>3189</v>
      </c>
      <c r="H2404" s="2" t="s">
        <v>3189</v>
      </c>
      <c r="I2404" s="2" t="s">
        <v>3189</v>
      </c>
      <c r="J2404" s="81">
        <f t="shared" si="114"/>
        <v>8.8000000000000007</v>
      </c>
      <c r="K2404" s="81">
        <f t="shared" si="115"/>
        <v>8.25</v>
      </c>
      <c r="L2404" s="94">
        <f t="shared" si="116"/>
        <v>1.76</v>
      </c>
      <c r="M2404" s="89">
        <f t="shared" si="117"/>
        <v>3.08</v>
      </c>
      <c r="N2404" s="86">
        <f t="shared" si="118"/>
        <v>7.48</v>
      </c>
      <c r="O2404" s="86">
        <f t="shared" si="119"/>
        <v>3.41</v>
      </c>
    </row>
    <row r="2405" spans="1:15" x14ac:dyDescent="0.25">
      <c r="A2405">
        <v>310</v>
      </c>
      <c r="B2405">
        <v>314670</v>
      </c>
      <c r="C2405">
        <v>1</v>
      </c>
      <c r="D2405" t="s">
        <v>3190</v>
      </c>
      <c r="E2405" s="3">
        <v>41</v>
      </c>
      <c r="F2405">
        <v>300</v>
      </c>
      <c r="G2405" s="2" t="s">
        <v>2812</v>
      </c>
      <c r="H2405" s="2" t="s">
        <v>2812</v>
      </c>
      <c r="I2405" s="2" t="s">
        <v>2812</v>
      </c>
      <c r="J2405" s="81">
        <f t="shared" si="114"/>
        <v>32.800000000000004</v>
      </c>
      <c r="K2405" s="81">
        <f t="shared" si="115"/>
        <v>30.75</v>
      </c>
      <c r="L2405" s="94">
        <f t="shared" si="116"/>
        <v>6.5600000000000005</v>
      </c>
      <c r="M2405" s="89">
        <f t="shared" si="117"/>
        <v>11.48</v>
      </c>
      <c r="N2405" s="86">
        <f t="shared" si="118"/>
        <v>27.880000000000003</v>
      </c>
      <c r="O2405" s="86">
        <f t="shared" si="119"/>
        <v>12.709999999999999</v>
      </c>
    </row>
    <row r="2406" spans="1:15" x14ac:dyDescent="0.25">
      <c r="A2406">
        <v>310</v>
      </c>
      <c r="B2406">
        <v>314677</v>
      </c>
      <c r="C2406">
        <v>6</v>
      </c>
      <c r="D2406" t="s">
        <v>3191</v>
      </c>
      <c r="E2406" s="3">
        <v>163</v>
      </c>
      <c r="F2406">
        <v>300</v>
      </c>
      <c r="G2406" s="2" t="s">
        <v>2843</v>
      </c>
      <c r="H2406" s="2" t="s">
        <v>2843</v>
      </c>
      <c r="I2406" s="2" t="s">
        <v>2843</v>
      </c>
      <c r="J2406" s="81">
        <f t="shared" si="114"/>
        <v>130.4</v>
      </c>
      <c r="K2406" s="81">
        <f t="shared" si="115"/>
        <v>122.25</v>
      </c>
      <c r="L2406" s="94">
        <f t="shared" si="116"/>
        <v>26.080000000000002</v>
      </c>
      <c r="M2406" s="89">
        <f t="shared" si="117"/>
        <v>45.640000000000008</v>
      </c>
      <c r="N2406" s="86">
        <f t="shared" si="118"/>
        <v>110.84</v>
      </c>
      <c r="O2406" s="86">
        <f t="shared" si="119"/>
        <v>50.53</v>
      </c>
    </row>
    <row r="2407" spans="1:15" x14ac:dyDescent="0.25">
      <c r="A2407">
        <v>310</v>
      </c>
      <c r="B2407">
        <v>314680</v>
      </c>
      <c r="C2407">
        <v>0</v>
      </c>
      <c r="D2407" t="s">
        <v>3192</v>
      </c>
      <c r="E2407" s="3">
        <v>15.5</v>
      </c>
      <c r="F2407">
        <v>300</v>
      </c>
      <c r="G2407" s="2" t="s">
        <v>3193</v>
      </c>
      <c r="H2407" s="2" t="s">
        <v>3193</v>
      </c>
      <c r="I2407" s="2" t="s">
        <v>3193</v>
      </c>
      <c r="J2407" s="81">
        <f t="shared" si="114"/>
        <v>12.4</v>
      </c>
      <c r="K2407" s="81">
        <f t="shared" si="115"/>
        <v>11.625</v>
      </c>
      <c r="L2407" s="94">
        <f t="shared" si="116"/>
        <v>2.48</v>
      </c>
      <c r="M2407" s="89">
        <f t="shared" si="117"/>
        <v>4.3400000000000007</v>
      </c>
      <c r="N2407" s="86">
        <f t="shared" si="118"/>
        <v>10.540000000000001</v>
      </c>
      <c r="O2407" s="86">
        <f t="shared" si="119"/>
        <v>4.8049999999999997</v>
      </c>
    </row>
    <row r="2408" spans="1:15" x14ac:dyDescent="0.25">
      <c r="A2408">
        <v>310</v>
      </c>
      <c r="B2408">
        <v>314770</v>
      </c>
      <c r="C2408">
        <v>9</v>
      </c>
      <c r="D2408" t="s">
        <v>3194</v>
      </c>
      <c r="E2408" s="3">
        <v>81.5</v>
      </c>
      <c r="F2408">
        <v>300</v>
      </c>
      <c r="G2408" s="2" t="s">
        <v>3195</v>
      </c>
      <c r="H2408" s="2" t="s">
        <v>3195</v>
      </c>
      <c r="I2408" s="2" t="s">
        <v>3195</v>
      </c>
      <c r="J2408" s="81">
        <f t="shared" si="114"/>
        <v>65.2</v>
      </c>
      <c r="K2408" s="81">
        <f t="shared" si="115"/>
        <v>61.125</v>
      </c>
      <c r="L2408" s="94">
        <f t="shared" si="116"/>
        <v>13.040000000000001</v>
      </c>
      <c r="M2408" s="89">
        <f t="shared" si="117"/>
        <v>22.820000000000004</v>
      </c>
      <c r="N2408" s="86">
        <f t="shared" si="118"/>
        <v>55.42</v>
      </c>
      <c r="O2408" s="86">
        <f t="shared" si="119"/>
        <v>25.265000000000001</v>
      </c>
    </row>
    <row r="2409" spans="1:15" x14ac:dyDescent="0.25">
      <c r="A2409">
        <v>310</v>
      </c>
      <c r="B2409">
        <v>314775</v>
      </c>
      <c r="C2409">
        <v>8</v>
      </c>
      <c r="D2409" t="s">
        <v>3196</v>
      </c>
      <c r="E2409" s="3">
        <v>80.5</v>
      </c>
      <c r="F2409">
        <v>300</v>
      </c>
      <c r="G2409" s="2" t="s">
        <v>3197</v>
      </c>
      <c r="H2409" s="2" t="s">
        <v>3197</v>
      </c>
      <c r="I2409" s="2" t="s">
        <v>3197</v>
      </c>
      <c r="J2409" s="81">
        <f t="shared" si="114"/>
        <v>64.400000000000006</v>
      </c>
      <c r="K2409" s="81">
        <f t="shared" si="115"/>
        <v>60.375</v>
      </c>
      <c r="L2409" s="94">
        <f t="shared" si="116"/>
        <v>12.88</v>
      </c>
      <c r="M2409" s="89">
        <f t="shared" si="117"/>
        <v>22.540000000000003</v>
      </c>
      <c r="N2409" s="86">
        <f t="shared" si="118"/>
        <v>54.74</v>
      </c>
      <c r="O2409" s="86">
        <f t="shared" si="119"/>
        <v>24.954999999999998</v>
      </c>
    </row>
    <row r="2410" spans="1:15" x14ac:dyDescent="0.25">
      <c r="A2410">
        <v>310</v>
      </c>
      <c r="B2410">
        <v>314785</v>
      </c>
      <c r="C2410">
        <v>7</v>
      </c>
      <c r="D2410" t="s">
        <v>3198</v>
      </c>
      <c r="E2410" s="3">
        <v>51</v>
      </c>
      <c r="F2410">
        <v>300</v>
      </c>
      <c r="G2410" s="2" t="s">
        <v>3199</v>
      </c>
      <c r="H2410" s="2" t="s">
        <v>3199</v>
      </c>
      <c r="I2410" s="2" t="s">
        <v>3199</v>
      </c>
      <c r="J2410" s="81">
        <f t="shared" si="114"/>
        <v>40.800000000000004</v>
      </c>
      <c r="K2410" s="81">
        <f t="shared" si="115"/>
        <v>38.25</v>
      </c>
      <c r="L2410" s="94">
        <f t="shared" si="116"/>
        <v>8.16</v>
      </c>
      <c r="M2410" s="89">
        <f t="shared" si="117"/>
        <v>14.280000000000001</v>
      </c>
      <c r="N2410" s="86">
        <f t="shared" si="118"/>
        <v>34.68</v>
      </c>
      <c r="O2410" s="86">
        <f t="shared" si="119"/>
        <v>15.81</v>
      </c>
    </row>
    <row r="2411" spans="1:15" x14ac:dyDescent="0.25">
      <c r="A2411">
        <v>310</v>
      </c>
      <c r="B2411">
        <v>314786</v>
      </c>
      <c r="C2411">
        <v>5</v>
      </c>
      <c r="D2411" t="s">
        <v>3200</v>
      </c>
      <c r="E2411" s="3">
        <v>27</v>
      </c>
      <c r="F2411">
        <v>300</v>
      </c>
      <c r="G2411" s="2" t="s">
        <v>3201</v>
      </c>
      <c r="H2411" s="2" t="s">
        <v>3201</v>
      </c>
      <c r="I2411" s="2" t="s">
        <v>3201</v>
      </c>
      <c r="J2411" s="81">
        <f t="shared" si="114"/>
        <v>21.6</v>
      </c>
      <c r="K2411" s="81">
        <f t="shared" si="115"/>
        <v>20.25</v>
      </c>
      <c r="L2411" s="94">
        <f t="shared" si="116"/>
        <v>4.32</v>
      </c>
      <c r="M2411" s="89">
        <f t="shared" si="117"/>
        <v>7.5600000000000005</v>
      </c>
      <c r="N2411" s="86">
        <f t="shared" si="118"/>
        <v>18.360000000000003</v>
      </c>
      <c r="O2411" s="86">
        <f t="shared" si="119"/>
        <v>8.3699999999999992</v>
      </c>
    </row>
    <row r="2412" spans="1:15" x14ac:dyDescent="0.25">
      <c r="A2412">
        <v>310</v>
      </c>
      <c r="B2412">
        <v>314790</v>
      </c>
      <c r="C2412">
        <v>7</v>
      </c>
      <c r="D2412" t="s">
        <v>3202</v>
      </c>
      <c r="E2412" s="3">
        <v>12.5</v>
      </c>
      <c r="F2412">
        <v>300</v>
      </c>
      <c r="G2412" s="2" t="s">
        <v>2899</v>
      </c>
      <c r="H2412" s="2" t="s">
        <v>2899</v>
      </c>
      <c r="I2412" s="2" t="s">
        <v>2899</v>
      </c>
      <c r="J2412" s="81">
        <f t="shared" si="114"/>
        <v>10</v>
      </c>
      <c r="K2412" s="81">
        <f t="shared" si="115"/>
        <v>9.375</v>
      </c>
      <c r="L2412" s="94">
        <f t="shared" si="116"/>
        <v>2</v>
      </c>
      <c r="M2412" s="89">
        <f t="shared" si="117"/>
        <v>3.5000000000000004</v>
      </c>
      <c r="N2412" s="86">
        <f t="shared" si="118"/>
        <v>8.5</v>
      </c>
      <c r="O2412" s="86">
        <f t="shared" si="119"/>
        <v>3.875</v>
      </c>
    </row>
    <row r="2413" spans="1:15" x14ac:dyDescent="0.25">
      <c r="A2413">
        <v>310</v>
      </c>
      <c r="B2413">
        <v>314800</v>
      </c>
      <c r="C2413">
        <v>4</v>
      </c>
      <c r="D2413" t="s">
        <v>3203</v>
      </c>
      <c r="E2413" s="3">
        <v>12.5</v>
      </c>
      <c r="F2413">
        <v>300</v>
      </c>
      <c r="G2413" s="2" t="s">
        <v>3204</v>
      </c>
      <c r="H2413" s="2" t="s">
        <v>3204</v>
      </c>
      <c r="I2413" s="2" t="s">
        <v>3204</v>
      </c>
      <c r="J2413" s="81">
        <f t="shared" si="114"/>
        <v>10</v>
      </c>
      <c r="K2413" s="81">
        <f t="shared" si="115"/>
        <v>9.375</v>
      </c>
      <c r="L2413" s="94">
        <f t="shared" si="116"/>
        <v>2</v>
      </c>
      <c r="M2413" s="89">
        <f t="shared" si="117"/>
        <v>3.5000000000000004</v>
      </c>
      <c r="N2413" s="86">
        <f t="shared" si="118"/>
        <v>8.5</v>
      </c>
      <c r="O2413" s="86">
        <f t="shared" si="119"/>
        <v>3.875</v>
      </c>
    </row>
    <row r="2414" spans="1:15" x14ac:dyDescent="0.25">
      <c r="A2414">
        <v>310</v>
      </c>
      <c r="B2414">
        <v>314815</v>
      </c>
      <c r="C2414">
        <v>2</v>
      </c>
      <c r="D2414" t="s">
        <v>3205</v>
      </c>
      <c r="E2414" s="3">
        <v>79.5</v>
      </c>
      <c r="F2414">
        <v>300</v>
      </c>
      <c r="G2414" s="2" t="s">
        <v>3116</v>
      </c>
      <c r="H2414" s="2" t="s">
        <v>3116</v>
      </c>
      <c r="I2414" s="2" t="s">
        <v>3116</v>
      </c>
      <c r="J2414" s="81">
        <f t="shared" si="114"/>
        <v>63.6</v>
      </c>
      <c r="K2414" s="81">
        <f t="shared" si="115"/>
        <v>59.625</v>
      </c>
      <c r="L2414" s="94">
        <f t="shared" si="116"/>
        <v>12.72</v>
      </c>
      <c r="M2414" s="89">
        <f t="shared" si="117"/>
        <v>22.26</v>
      </c>
      <c r="N2414" s="86">
        <f t="shared" si="118"/>
        <v>54.06</v>
      </c>
      <c r="O2414" s="86">
        <f t="shared" si="119"/>
        <v>24.645</v>
      </c>
    </row>
    <row r="2415" spans="1:15" x14ac:dyDescent="0.25">
      <c r="A2415">
        <v>310</v>
      </c>
      <c r="B2415">
        <v>314840</v>
      </c>
      <c r="C2415">
        <v>0</v>
      </c>
      <c r="D2415" t="s">
        <v>3206</v>
      </c>
      <c r="E2415" s="3">
        <v>41</v>
      </c>
      <c r="F2415">
        <v>300</v>
      </c>
      <c r="G2415" s="2" t="s">
        <v>3207</v>
      </c>
      <c r="H2415" s="2" t="s">
        <v>3207</v>
      </c>
      <c r="I2415" s="2" t="s">
        <v>3207</v>
      </c>
      <c r="J2415" s="81">
        <f t="shared" si="114"/>
        <v>32.800000000000004</v>
      </c>
      <c r="K2415" s="81">
        <f t="shared" si="115"/>
        <v>30.75</v>
      </c>
      <c r="L2415" s="94">
        <f t="shared" si="116"/>
        <v>6.5600000000000005</v>
      </c>
      <c r="M2415" s="89">
        <f t="shared" si="117"/>
        <v>11.48</v>
      </c>
      <c r="N2415" s="86">
        <f t="shared" si="118"/>
        <v>27.880000000000003</v>
      </c>
      <c r="O2415" s="86">
        <f t="shared" si="119"/>
        <v>12.709999999999999</v>
      </c>
    </row>
    <row r="2416" spans="1:15" x14ac:dyDescent="0.25">
      <c r="A2416">
        <v>310</v>
      </c>
      <c r="B2416">
        <v>314850</v>
      </c>
      <c r="C2416">
        <v>9</v>
      </c>
      <c r="D2416" t="s">
        <v>3208</v>
      </c>
      <c r="E2416" s="3">
        <v>18</v>
      </c>
      <c r="F2416">
        <v>300</v>
      </c>
      <c r="G2416" s="2" t="s">
        <v>3209</v>
      </c>
      <c r="H2416" s="2" t="s">
        <v>3209</v>
      </c>
      <c r="I2416" s="2" t="s">
        <v>3209</v>
      </c>
      <c r="J2416" s="81">
        <f t="shared" si="114"/>
        <v>14.4</v>
      </c>
      <c r="K2416" s="81">
        <f t="shared" si="115"/>
        <v>13.5</v>
      </c>
      <c r="L2416" s="94">
        <f t="shared" si="116"/>
        <v>2.88</v>
      </c>
      <c r="M2416" s="89">
        <f t="shared" si="117"/>
        <v>5.0400000000000009</v>
      </c>
      <c r="N2416" s="86">
        <f t="shared" si="118"/>
        <v>12.24</v>
      </c>
      <c r="O2416" s="86">
        <f t="shared" si="119"/>
        <v>5.58</v>
      </c>
    </row>
    <row r="2417" spans="1:15" x14ac:dyDescent="0.25">
      <c r="A2417">
        <v>310</v>
      </c>
      <c r="B2417">
        <v>314855</v>
      </c>
      <c r="C2417">
        <v>8</v>
      </c>
      <c r="D2417" t="s">
        <v>3210</v>
      </c>
      <c r="E2417" s="3">
        <v>31</v>
      </c>
      <c r="F2417">
        <v>300</v>
      </c>
      <c r="G2417" s="2" t="s">
        <v>3211</v>
      </c>
      <c r="H2417" s="2" t="s">
        <v>3211</v>
      </c>
      <c r="I2417" s="2" t="s">
        <v>3211</v>
      </c>
      <c r="J2417" s="81">
        <f t="shared" si="114"/>
        <v>24.8</v>
      </c>
      <c r="K2417" s="81">
        <f t="shared" si="115"/>
        <v>23.25</v>
      </c>
      <c r="L2417" s="94">
        <f t="shared" si="116"/>
        <v>4.96</v>
      </c>
      <c r="M2417" s="89">
        <f t="shared" si="117"/>
        <v>8.6800000000000015</v>
      </c>
      <c r="N2417" s="86">
        <f t="shared" si="118"/>
        <v>21.080000000000002</v>
      </c>
      <c r="O2417" s="86">
        <f t="shared" si="119"/>
        <v>9.61</v>
      </c>
    </row>
    <row r="2418" spans="1:15" x14ac:dyDescent="0.25">
      <c r="A2418">
        <v>310</v>
      </c>
      <c r="B2418">
        <v>314875</v>
      </c>
      <c r="C2418">
        <v>6</v>
      </c>
      <c r="D2418" t="s">
        <v>3212</v>
      </c>
      <c r="E2418" s="3">
        <v>49.5</v>
      </c>
      <c r="F2418">
        <v>300</v>
      </c>
      <c r="G2418" s="2" t="s">
        <v>3213</v>
      </c>
      <c r="H2418" s="2" t="s">
        <v>3213</v>
      </c>
      <c r="I2418" s="2" t="s">
        <v>3213</v>
      </c>
      <c r="J2418" s="81">
        <f t="shared" si="114"/>
        <v>39.6</v>
      </c>
      <c r="K2418" s="81">
        <f t="shared" si="115"/>
        <v>37.125</v>
      </c>
      <c r="L2418" s="94">
        <f t="shared" si="116"/>
        <v>7.92</v>
      </c>
      <c r="M2418" s="89">
        <f t="shared" si="117"/>
        <v>13.860000000000001</v>
      </c>
      <c r="N2418" s="86">
        <f t="shared" si="118"/>
        <v>33.660000000000004</v>
      </c>
      <c r="O2418" s="86">
        <f t="shared" si="119"/>
        <v>15.345000000000001</v>
      </c>
    </row>
    <row r="2419" spans="1:15" x14ac:dyDescent="0.25">
      <c r="A2419">
        <v>310</v>
      </c>
      <c r="B2419">
        <v>314880</v>
      </c>
      <c r="C2419">
        <v>6</v>
      </c>
      <c r="D2419" t="s">
        <v>3214</v>
      </c>
      <c r="E2419" s="3">
        <v>190</v>
      </c>
      <c r="F2419">
        <v>300</v>
      </c>
      <c r="G2419" s="2" t="s">
        <v>2820</v>
      </c>
      <c r="H2419" s="2" t="s">
        <v>2820</v>
      </c>
      <c r="I2419" s="2" t="s">
        <v>2820</v>
      </c>
      <c r="J2419" s="81">
        <f t="shared" si="114"/>
        <v>152</v>
      </c>
      <c r="K2419" s="81">
        <f t="shared" si="115"/>
        <v>142.5</v>
      </c>
      <c r="L2419" s="94">
        <f t="shared" si="116"/>
        <v>30.400000000000002</v>
      </c>
      <c r="M2419" s="89">
        <f t="shared" si="117"/>
        <v>53.2</v>
      </c>
      <c r="N2419" s="86">
        <f t="shared" si="118"/>
        <v>129.20000000000002</v>
      </c>
      <c r="O2419" s="86">
        <f t="shared" si="119"/>
        <v>58.9</v>
      </c>
    </row>
    <row r="2420" spans="1:15" x14ac:dyDescent="0.25">
      <c r="A2420">
        <v>310</v>
      </c>
      <c r="B2420">
        <v>314900</v>
      </c>
      <c r="C2420">
        <v>2</v>
      </c>
      <c r="D2420" t="s">
        <v>3215</v>
      </c>
      <c r="E2420" s="3">
        <v>14.5</v>
      </c>
      <c r="F2420">
        <v>300</v>
      </c>
      <c r="G2420" s="2" t="s">
        <v>3216</v>
      </c>
      <c r="H2420" s="2" t="s">
        <v>3216</v>
      </c>
      <c r="I2420" s="2" t="s">
        <v>3216</v>
      </c>
      <c r="J2420" s="81">
        <f t="shared" si="114"/>
        <v>11.600000000000001</v>
      </c>
      <c r="K2420" s="81">
        <f t="shared" si="115"/>
        <v>10.875</v>
      </c>
      <c r="L2420" s="94">
        <f t="shared" si="116"/>
        <v>2.3199999999999998</v>
      </c>
      <c r="M2420" s="89">
        <f t="shared" si="117"/>
        <v>4.0600000000000005</v>
      </c>
      <c r="N2420" s="86">
        <f t="shared" si="118"/>
        <v>9.8600000000000012</v>
      </c>
      <c r="O2420" s="86">
        <f t="shared" si="119"/>
        <v>4.4950000000000001</v>
      </c>
    </row>
    <row r="2421" spans="1:15" x14ac:dyDescent="0.25">
      <c r="A2421">
        <v>310</v>
      </c>
      <c r="B2421">
        <v>314905</v>
      </c>
      <c r="C2421">
        <v>1</v>
      </c>
      <c r="D2421" t="s">
        <v>3217</v>
      </c>
      <c r="E2421" s="3">
        <v>14.5</v>
      </c>
      <c r="F2421">
        <v>300</v>
      </c>
      <c r="G2421" s="2" t="s">
        <v>3218</v>
      </c>
      <c r="H2421" s="2" t="s">
        <v>3218</v>
      </c>
      <c r="I2421" s="2" t="s">
        <v>3218</v>
      </c>
      <c r="J2421" s="81">
        <f t="shared" si="114"/>
        <v>11.600000000000001</v>
      </c>
      <c r="K2421" s="81">
        <f t="shared" si="115"/>
        <v>10.875</v>
      </c>
      <c r="L2421" s="94">
        <f t="shared" si="116"/>
        <v>2.3199999999999998</v>
      </c>
      <c r="M2421" s="89">
        <f t="shared" si="117"/>
        <v>4.0600000000000005</v>
      </c>
      <c r="N2421" s="86">
        <f t="shared" si="118"/>
        <v>9.8600000000000012</v>
      </c>
      <c r="O2421" s="86">
        <f t="shared" si="119"/>
        <v>4.4950000000000001</v>
      </c>
    </row>
    <row r="2422" spans="1:15" x14ac:dyDescent="0.25">
      <c r="A2422">
        <v>310</v>
      </c>
      <c r="B2422">
        <v>314907</v>
      </c>
      <c r="C2422">
        <v>7</v>
      </c>
      <c r="D2422" t="s">
        <v>3219</v>
      </c>
      <c r="E2422" s="3">
        <v>96</v>
      </c>
      <c r="F2422">
        <v>300</v>
      </c>
      <c r="G2422" s="2" t="s">
        <v>3220</v>
      </c>
      <c r="H2422" s="2" t="s">
        <v>3220</v>
      </c>
      <c r="I2422" s="2" t="s">
        <v>3220</v>
      </c>
      <c r="J2422" s="81">
        <f t="shared" si="114"/>
        <v>76.800000000000011</v>
      </c>
      <c r="K2422" s="81">
        <f t="shared" si="115"/>
        <v>72</v>
      </c>
      <c r="L2422" s="94">
        <f t="shared" si="116"/>
        <v>15.36</v>
      </c>
      <c r="M2422" s="89">
        <f t="shared" si="117"/>
        <v>26.880000000000003</v>
      </c>
      <c r="N2422" s="86">
        <f t="shared" si="118"/>
        <v>65.28</v>
      </c>
      <c r="O2422" s="86">
        <f t="shared" si="119"/>
        <v>29.759999999999998</v>
      </c>
    </row>
    <row r="2423" spans="1:15" x14ac:dyDescent="0.25">
      <c r="A2423">
        <v>310</v>
      </c>
      <c r="B2423">
        <v>314910</v>
      </c>
      <c r="C2423">
        <v>1</v>
      </c>
      <c r="D2423" t="s">
        <v>3221</v>
      </c>
      <c r="E2423" s="3">
        <v>11</v>
      </c>
      <c r="F2423">
        <v>300</v>
      </c>
      <c r="G2423" s="2" t="s">
        <v>3218</v>
      </c>
      <c r="H2423" s="2" t="s">
        <v>3218</v>
      </c>
      <c r="I2423" s="2" t="s">
        <v>3218</v>
      </c>
      <c r="J2423" s="81">
        <f t="shared" si="114"/>
        <v>8.8000000000000007</v>
      </c>
      <c r="K2423" s="81">
        <f t="shared" si="115"/>
        <v>8.25</v>
      </c>
      <c r="L2423" s="94">
        <f t="shared" si="116"/>
        <v>1.76</v>
      </c>
      <c r="M2423" s="89">
        <f t="shared" si="117"/>
        <v>3.08</v>
      </c>
      <c r="N2423" s="86">
        <f t="shared" si="118"/>
        <v>7.48</v>
      </c>
      <c r="O2423" s="86">
        <f t="shared" si="119"/>
        <v>3.41</v>
      </c>
    </row>
    <row r="2424" spans="1:15" x14ac:dyDescent="0.25">
      <c r="A2424">
        <v>310</v>
      </c>
      <c r="B2424">
        <v>314911</v>
      </c>
      <c r="C2424">
        <v>9</v>
      </c>
      <c r="D2424" t="s">
        <v>3222</v>
      </c>
      <c r="E2424" s="3">
        <v>324.5</v>
      </c>
      <c r="F2424">
        <v>300</v>
      </c>
      <c r="G2424" s="2" t="s">
        <v>3087</v>
      </c>
      <c r="H2424" s="2" t="s">
        <v>3087</v>
      </c>
      <c r="I2424" s="2" t="s">
        <v>3087</v>
      </c>
      <c r="J2424" s="81">
        <f t="shared" si="114"/>
        <v>259.60000000000002</v>
      </c>
      <c r="K2424" s="81">
        <f t="shared" si="115"/>
        <v>243.375</v>
      </c>
      <c r="L2424" s="94">
        <f t="shared" si="116"/>
        <v>51.92</v>
      </c>
      <c r="M2424" s="89">
        <f t="shared" si="117"/>
        <v>90.860000000000014</v>
      </c>
      <c r="N2424" s="86">
        <f t="shared" si="118"/>
        <v>220.66000000000003</v>
      </c>
      <c r="O2424" s="86">
        <f t="shared" si="119"/>
        <v>100.595</v>
      </c>
    </row>
    <row r="2425" spans="1:15" x14ac:dyDescent="0.25">
      <c r="A2425">
        <v>310</v>
      </c>
      <c r="B2425">
        <v>314912</v>
      </c>
      <c r="C2425">
        <v>7</v>
      </c>
      <c r="D2425" t="s">
        <v>3223</v>
      </c>
      <c r="E2425" s="3">
        <v>129</v>
      </c>
      <c r="F2425">
        <v>300</v>
      </c>
      <c r="G2425" s="2" t="s">
        <v>2798</v>
      </c>
      <c r="H2425" s="2" t="s">
        <v>2798</v>
      </c>
      <c r="I2425" s="2" t="s">
        <v>2798</v>
      </c>
      <c r="J2425" s="81">
        <f t="shared" si="114"/>
        <v>103.2</v>
      </c>
      <c r="K2425" s="81">
        <f t="shared" si="115"/>
        <v>96.75</v>
      </c>
      <c r="L2425" s="94">
        <f t="shared" si="116"/>
        <v>20.64</v>
      </c>
      <c r="M2425" s="89">
        <f t="shared" si="117"/>
        <v>36.120000000000005</v>
      </c>
      <c r="N2425" s="86">
        <f t="shared" si="118"/>
        <v>87.720000000000013</v>
      </c>
      <c r="O2425" s="86">
        <f t="shared" si="119"/>
        <v>39.99</v>
      </c>
    </row>
    <row r="2426" spans="1:15" x14ac:dyDescent="0.25">
      <c r="A2426">
        <v>310</v>
      </c>
      <c r="B2426">
        <v>314917</v>
      </c>
      <c r="C2426">
        <v>6</v>
      </c>
      <c r="D2426" t="s">
        <v>3224</v>
      </c>
      <c r="E2426" s="3">
        <v>29</v>
      </c>
      <c r="F2426">
        <v>300</v>
      </c>
      <c r="G2426" s="2" t="s">
        <v>3225</v>
      </c>
      <c r="H2426" s="2" t="s">
        <v>3225</v>
      </c>
      <c r="I2426" s="2" t="s">
        <v>3225</v>
      </c>
      <c r="J2426" s="81">
        <f t="shared" ref="J2426:J2469" si="120">+E2426*0.8</f>
        <v>23.200000000000003</v>
      </c>
      <c r="K2426" s="81">
        <f t="shared" ref="K2426:K2469" si="121">0.75*E2426</f>
        <v>21.75</v>
      </c>
      <c r="L2426" s="94">
        <f t="shared" ref="L2426:L2469" si="122">0.16*E2426</f>
        <v>4.6399999999999997</v>
      </c>
      <c r="M2426" s="89">
        <f t="shared" ref="M2426:M2469" si="123">0.28*E2426</f>
        <v>8.120000000000001</v>
      </c>
      <c r="N2426" s="86">
        <f t="shared" ref="N2426:N2469" si="124">0.68*E2426</f>
        <v>19.720000000000002</v>
      </c>
      <c r="O2426" s="86">
        <f t="shared" ref="O2426:O2469" si="125">0.31*E2426</f>
        <v>8.99</v>
      </c>
    </row>
    <row r="2427" spans="1:15" x14ac:dyDescent="0.25">
      <c r="A2427">
        <v>310</v>
      </c>
      <c r="B2427">
        <v>314919</v>
      </c>
      <c r="C2427">
        <v>2</v>
      </c>
      <c r="D2427" t="s">
        <v>3226</v>
      </c>
      <c r="E2427" s="3">
        <v>21</v>
      </c>
      <c r="F2427">
        <v>300</v>
      </c>
      <c r="G2427" s="2" t="s">
        <v>3227</v>
      </c>
      <c r="H2427" s="2" t="s">
        <v>3227</v>
      </c>
      <c r="I2427" s="2" t="s">
        <v>3227</v>
      </c>
      <c r="J2427" s="81">
        <f t="shared" si="120"/>
        <v>16.8</v>
      </c>
      <c r="K2427" s="81">
        <f t="shared" si="121"/>
        <v>15.75</v>
      </c>
      <c r="L2427" s="94">
        <f t="shared" si="122"/>
        <v>3.36</v>
      </c>
      <c r="M2427" s="89">
        <f t="shared" si="123"/>
        <v>5.8800000000000008</v>
      </c>
      <c r="N2427" s="86">
        <f t="shared" si="124"/>
        <v>14.280000000000001</v>
      </c>
      <c r="O2427" s="86">
        <f t="shared" si="125"/>
        <v>6.51</v>
      </c>
    </row>
    <row r="2428" spans="1:15" x14ac:dyDescent="0.25">
      <c r="A2428">
        <v>310</v>
      </c>
      <c r="B2428">
        <v>314920</v>
      </c>
      <c r="C2428">
        <v>0</v>
      </c>
      <c r="D2428" t="s">
        <v>3228</v>
      </c>
      <c r="E2428" s="3">
        <v>44</v>
      </c>
      <c r="F2428">
        <v>300</v>
      </c>
      <c r="G2428" s="2" t="s">
        <v>3229</v>
      </c>
      <c r="H2428" s="2" t="s">
        <v>3229</v>
      </c>
      <c r="I2428" s="2" t="s">
        <v>3229</v>
      </c>
      <c r="J2428" s="81">
        <f t="shared" si="120"/>
        <v>35.200000000000003</v>
      </c>
      <c r="K2428" s="81">
        <f t="shared" si="121"/>
        <v>33</v>
      </c>
      <c r="L2428" s="94">
        <f t="shared" si="122"/>
        <v>7.04</v>
      </c>
      <c r="M2428" s="89">
        <f t="shared" si="123"/>
        <v>12.32</v>
      </c>
      <c r="N2428" s="86">
        <f t="shared" si="124"/>
        <v>29.92</v>
      </c>
      <c r="O2428" s="86">
        <f t="shared" si="125"/>
        <v>13.64</v>
      </c>
    </row>
    <row r="2429" spans="1:15" x14ac:dyDescent="0.25">
      <c r="A2429">
        <v>310</v>
      </c>
      <c r="B2429">
        <v>314921</v>
      </c>
      <c r="C2429">
        <v>8</v>
      </c>
      <c r="D2429" t="s">
        <v>3230</v>
      </c>
      <c r="E2429" s="3">
        <v>27.5</v>
      </c>
      <c r="F2429">
        <v>300</v>
      </c>
      <c r="G2429" s="2" t="s">
        <v>3231</v>
      </c>
      <c r="H2429" s="2" t="s">
        <v>3231</v>
      </c>
      <c r="I2429" s="2" t="s">
        <v>3231</v>
      </c>
      <c r="J2429" s="81">
        <f t="shared" si="120"/>
        <v>22</v>
      </c>
      <c r="K2429" s="81">
        <f t="shared" si="121"/>
        <v>20.625</v>
      </c>
      <c r="L2429" s="94">
        <f t="shared" si="122"/>
        <v>4.4000000000000004</v>
      </c>
      <c r="M2429" s="89">
        <f t="shared" si="123"/>
        <v>7.7000000000000011</v>
      </c>
      <c r="N2429" s="86">
        <f t="shared" si="124"/>
        <v>18.700000000000003</v>
      </c>
      <c r="O2429" s="86">
        <f t="shared" si="125"/>
        <v>8.5250000000000004</v>
      </c>
    </row>
    <row r="2430" spans="1:15" x14ac:dyDescent="0.25">
      <c r="A2430">
        <v>310</v>
      </c>
      <c r="B2430">
        <v>314922</v>
      </c>
      <c r="C2430">
        <v>6</v>
      </c>
      <c r="D2430" t="s">
        <v>3232</v>
      </c>
      <c r="E2430" s="3">
        <v>10</v>
      </c>
      <c r="F2430">
        <v>300</v>
      </c>
      <c r="G2430" s="2" t="s">
        <v>3233</v>
      </c>
      <c r="H2430" s="2" t="s">
        <v>3233</v>
      </c>
      <c r="I2430" s="2" t="s">
        <v>3233</v>
      </c>
      <c r="J2430" s="81">
        <f t="shared" si="120"/>
        <v>8</v>
      </c>
      <c r="K2430" s="81">
        <f t="shared" si="121"/>
        <v>7.5</v>
      </c>
      <c r="L2430" s="94">
        <f t="shared" si="122"/>
        <v>1.6</v>
      </c>
      <c r="M2430" s="89">
        <f t="shared" si="123"/>
        <v>2.8000000000000003</v>
      </c>
      <c r="N2430" s="86">
        <f t="shared" si="124"/>
        <v>6.8000000000000007</v>
      </c>
      <c r="O2430" s="86">
        <f t="shared" si="125"/>
        <v>3.1</v>
      </c>
    </row>
    <row r="2431" spans="1:15" x14ac:dyDescent="0.25">
      <c r="A2431">
        <v>310</v>
      </c>
      <c r="B2431">
        <v>314923</v>
      </c>
      <c r="C2431">
        <v>4</v>
      </c>
      <c r="D2431" t="s">
        <v>3234</v>
      </c>
      <c r="E2431" s="3">
        <v>88</v>
      </c>
      <c r="F2431">
        <v>300</v>
      </c>
      <c r="G2431" s="2" t="s">
        <v>3235</v>
      </c>
      <c r="H2431" s="2" t="s">
        <v>3235</v>
      </c>
      <c r="I2431" s="2" t="s">
        <v>3235</v>
      </c>
      <c r="J2431" s="81">
        <f t="shared" si="120"/>
        <v>70.400000000000006</v>
      </c>
      <c r="K2431" s="81">
        <f t="shared" si="121"/>
        <v>66</v>
      </c>
      <c r="L2431" s="94">
        <f t="shared" si="122"/>
        <v>14.08</v>
      </c>
      <c r="M2431" s="89">
        <f t="shared" si="123"/>
        <v>24.64</v>
      </c>
      <c r="N2431" s="86">
        <f t="shared" si="124"/>
        <v>59.84</v>
      </c>
      <c r="O2431" s="86">
        <f t="shared" si="125"/>
        <v>27.28</v>
      </c>
    </row>
    <row r="2432" spans="1:15" x14ac:dyDescent="0.25">
      <c r="A2432">
        <v>310</v>
      </c>
      <c r="B2432">
        <v>314924</v>
      </c>
      <c r="C2432">
        <v>2</v>
      </c>
      <c r="D2432" t="s">
        <v>3236</v>
      </c>
      <c r="E2432" s="3">
        <v>41</v>
      </c>
      <c r="F2432">
        <v>300</v>
      </c>
      <c r="G2432" s="2" t="s">
        <v>3237</v>
      </c>
      <c r="H2432" s="2" t="s">
        <v>3237</v>
      </c>
      <c r="I2432" s="2" t="s">
        <v>3237</v>
      </c>
      <c r="J2432" s="81">
        <f t="shared" si="120"/>
        <v>32.800000000000004</v>
      </c>
      <c r="K2432" s="81">
        <f t="shared" si="121"/>
        <v>30.75</v>
      </c>
      <c r="L2432" s="94">
        <f t="shared" si="122"/>
        <v>6.5600000000000005</v>
      </c>
      <c r="M2432" s="89">
        <f t="shared" si="123"/>
        <v>11.48</v>
      </c>
      <c r="N2432" s="86">
        <f t="shared" si="124"/>
        <v>27.880000000000003</v>
      </c>
      <c r="O2432" s="86">
        <f t="shared" si="125"/>
        <v>12.709999999999999</v>
      </c>
    </row>
    <row r="2433" spans="1:15" x14ac:dyDescent="0.25">
      <c r="A2433">
        <v>310</v>
      </c>
      <c r="B2433">
        <v>314925</v>
      </c>
      <c r="C2433">
        <v>9</v>
      </c>
      <c r="D2433" t="s">
        <v>3238</v>
      </c>
      <c r="E2433" s="3">
        <v>15.5</v>
      </c>
      <c r="F2433">
        <v>300</v>
      </c>
      <c r="G2433" s="2" t="s">
        <v>3239</v>
      </c>
      <c r="H2433" s="2" t="s">
        <v>3239</v>
      </c>
      <c r="I2433" s="2" t="s">
        <v>3239</v>
      </c>
      <c r="J2433" s="81">
        <f t="shared" si="120"/>
        <v>12.4</v>
      </c>
      <c r="K2433" s="81">
        <f t="shared" si="121"/>
        <v>11.625</v>
      </c>
      <c r="L2433" s="94">
        <f t="shared" si="122"/>
        <v>2.48</v>
      </c>
      <c r="M2433" s="89">
        <f t="shared" si="123"/>
        <v>4.3400000000000007</v>
      </c>
      <c r="N2433" s="86">
        <f t="shared" si="124"/>
        <v>10.540000000000001</v>
      </c>
      <c r="O2433" s="86">
        <f t="shared" si="125"/>
        <v>4.8049999999999997</v>
      </c>
    </row>
    <row r="2434" spans="1:15" x14ac:dyDescent="0.25">
      <c r="A2434">
        <v>310</v>
      </c>
      <c r="B2434">
        <v>314929</v>
      </c>
      <c r="C2434">
        <v>1</v>
      </c>
      <c r="D2434" t="s">
        <v>7899</v>
      </c>
      <c r="E2434" s="3">
        <v>45.5</v>
      </c>
      <c r="F2434">
        <v>300</v>
      </c>
      <c r="G2434" s="2" t="s">
        <v>3240</v>
      </c>
      <c r="H2434" s="2" t="s">
        <v>3240</v>
      </c>
      <c r="I2434" s="2" t="s">
        <v>3240</v>
      </c>
      <c r="J2434" s="81">
        <f t="shared" si="120"/>
        <v>36.4</v>
      </c>
      <c r="K2434" s="81">
        <f t="shared" si="121"/>
        <v>34.125</v>
      </c>
      <c r="L2434" s="94">
        <f t="shared" si="122"/>
        <v>7.28</v>
      </c>
      <c r="M2434" s="89">
        <f t="shared" si="123"/>
        <v>12.740000000000002</v>
      </c>
      <c r="N2434" s="86">
        <f t="shared" si="124"/>
        <v>30.94</v>
      </c>
      <c r="O2434" s="86">
        <f t="shared" si="125"/>
        <v>14.105</v>
      </c>
    </row>
    <row r="2435" spans="1:15" x14ac:dyDescent="0.25">
      <c r="A2435">
        <v>310</v>
      </c>
      <c r="B2435">
        <v>314930</v>
      </c>
      <c r="C2435">
        <v>9</v>
      </c>
      <c r="D2435" t="s">
        <v>3241</v>
      </c>
      <c r="E2435" s="3">
        <v>93.5</v>
      </c>
      <c r="F2435">
        <v>300</v>
      </c>
      <c r="G2435" s="2" t="s">
        <v>3242</v>
      </c>
      <c r="H2435" s="2" t="s">
        <v>3242</v>
      </c>
      <c r="I2435" s="2" t="s">
        <v>3242</v>
      </c>
      <c r="J2435" s="81">
        <f t="shared" si="120"/>
        <v>74.8</v>
      </c>
      <c r="K2435" s="81">
        <f t="shared" si="121"/>
        <v>70.125</v>
      </c>
      <c r="L2435" s="94">
        <f t="shared" si="122"/>
        <v>14.96</v>
      </c>
      <c r="M2435" s="89">
        <f t="shared" si="123"/>
        <v>26.180000000000003</v>
      </c>
      <c r="N2435" s="86">
        <f t="shared" si="124"/>
        <v>63.580000000000005</v>
      </c>
      <c r="O2435" s="86">
        <f t="shared" si="125"/>
        <v>28.984999999999999</v>
      </c>
    </row>
    <row r="2436" spans="1:15" x14ac:dyDescent="0.25">
      <c r="A2436">
        <v>310</v>
      </c>
      <c r="B2436">
        <v>314932</v>
      </c>
      <c r="C2436">
        <v>5</v>
      </c>
      <c r="D2436" t="s">
        <v>3243</v>
      </c>
      <c r="E2436" s="3">
        <v>27.5</v>
      </c>
      <c r="F2436">
        <v>300</v>
      </c>
      <c r="G2436" s="2" t="s">
        <v>3244</v>
      </c>
      <c r="H2436" s="2" t="s">
        <v>3244</v>
      </c>
      <c r="I2436" s="2" t="s">
        <v>3244</v>
      </c>
      <c r="J2436" s="81">
        <f t="shared" si="120"/>
        <v>22</v>
      </c>
      <c r="K2436" s="81">
        <f t="shared" si="121"/>
        <v>20.625</v>
      </c>
      <c r="L2436" s="94">
        <f t="shared" si="122"/>
        <v>4.4000000000000004</v>
      </c>
      <c r="M2436" s="89">
        <f t="shared" si="123"/>
        <v>7.7000000000000011</v>
      </c>
      <c r="N2436" s="86">
        <f t="shared" si="124"/>
        <v>18.700000000000003</v>
      </c>
      <c r="O2436" s="86">
        <f t="shared" si="125"/>
        <v>8.5250000000000004</v>
      </c>
    </row>
    <row r="2437" spans="1:15" x14ac:dyDescent="0.25">
      <c r="A2437">
        <v>310</v>
      </c>
      <c r="B2437">
        <v>314933</v>
      </c>
      <c r="C2437">
        <v>3</v>
      </c>
      <c r="D2437" t="s">
        <v>3245</v>
      </c>
      <c r="E2437" s="3">
        <v>422</v>
      </c>
      <c r="F2437">
        <v>300</v>
      </c>
      <c r="G2437" s="2" t="s">
        <v>2704</v>
      </c>
      <c r="H2437" s="2" t="s">
        <v>2704</v>
      </c>
      <c r="I2437" s="2" t="s">
        <v>2704</v>
      </c>
      <c r="J2437" s="81">
        <f t="shared" si="120"/>
        <v>337.6</v>
      </c>
      <c r="K2437" s="81">
        <f t="shared" si="121"/>
        <v>316.5</v>
      </c>
      <c r="L2437" s="94">
        <f t="shared" si="122"/>
        <v>67.52</v>
      </c>
      <c r="M2437" s="89">
        <f t="shared" si="123"/>
        <v>118.16000000000001</v>
      </c>
      <c r="N2437" s="86">
        <f t="shared" si="124"/>
        <v>286.96000000000004</v>
      </c>
      <c r="O2437" s="86">
        <f t="shared" si="125"/>
        <v>130.82</v>
      </c>
    </row>
    <row r="2438" spans="1:15" x14ac:dyDescent="0.25">
      <c r="A2438">
        <v>310</v>
      </c>
      <c r="B2438">
        <v>314935</v>
      </c>
      <c r="C2438">
        <v>8</v>
      </c>
      <c r="D2438" t="s">
        <v>3246</v>
      </c>
      <c r="E2438" s="3">
        <v>121</v>
      </c>
      <c r="F2438">
        <v>300</v>
      </c>
      <c r="G2438" s="2" t="s">
        <v>3247</v>
      </c>
      <c r="H2438" s="2" t="s">
        <v>3247</v>
      </c>
      <c r="I2438" s="2" t="s">
        <v>3247</v>
      </c>
      <c r="J2438" s="81">
        <f t="shared" si="120"/>
        <v>96.800000000000011</v>
      </c>
      <c r="K2438" s="81">
        <f t="shared" si="121"/>
        <v>90.75</v>
      </c>
      <c r="L2438" s="94">
        <f t="shared" si="122"/>
        <v>19.36</v>
      </c>
      <c r="M2438" s="89">
        <f t="shared" si="123"/>
        <v>33.880000000000003</v>
      </c>
      <c r="N2438" s="86">
        <f t="shared" si="124"/>
        <v>82.28</v>
      </c>
      <c r="O2438" s="86">
        <f t="shared" si="125"/>
        <v>37.51</v>
      </c>
    </row>
    <row r="2439" spans="1:15" x14ac:dyDescent="0.25">
      <c r="A2439">
        <v>310</v>
      </c>
      <c r="B2439">
        <v>314940</v>
      </c>
      <c r="C2439">
        <v>8</v>
      </c>
      <c r="D2439" t="s">
        <v>3248</v>
      </c>
      <c r="E2439" s="3">
        <v>45.5</v>
      </c>
      <c r="F2439">
        <v>300</v>
      </c>
      <c r="G2439" s="2" t="s">
        <v>3249</v>
      </c>
      <c r="H2439" s="2" t="s">
        <v>3249</v>
      </c>
      <c r="I2439" s="2" t="s">
        <v>3249</v>
      </c>
      <c r="J2439" s="81">
        <f t="shared" si="120"/>
        <v>36.4</v>
      </c>
      <c r="K2439" s="81">
        <f t="shared" si="121"/>
        <v>34.125</v>
      </c>
      <c r="L2439" s="94">
        <f t="shared" si="122"/>
        <v>7.28</v>
      </c>
      <c r="M2439" s="89">
        <f t="shared" si="123"/>
        <v>12.740000000000002</v>
      </c>
      <c r="N2439" s="86">
        <f t="shared" si="124"/>
        <v>30.94</v>
      </c>
      <c r="O2439" s="86">
        <f t="shared" si="125"/>
        <v>14.105</v>
      </c>
    </row>
    <row r="2440" spans="1:15" x14ac:dyDescent="0.25">
      <c r="A2440">
        <v>310</v>
      </c>
      <c r="B2440">
        <v>314950</v>
      </c>
      <c r="C2440">
        <v>7</v>
      </c>
      <c r="D2440" t="s">
        <v>3250</v>
      </c>
      <c r="E2440" s="3">
        <v>48.5</v>
      </c>
      <c r="F2440">
        <v>300</v>
      </c>
      <c r="G2440" s="2" t="s">
        <v>3251</v>
      </c>
      <c r="H2440" s="2" t="s">
        <v>3251</v>
      </c>
      <c r="I2440" s="2" t="s">
        <v>3251</v>
      </c>
      <c r="J2440" s="81">
        <f t="shared" si="120"/>
        <v>38.800000000000004</v>
      </c>
      <c r="K2440" s="81">
        <f t="shared" si="121"/>
        <v>36.375</v>
      </c>
      <c r="L2440" s="94">
        <f t="shared" si="122"/>
        <v>7.76</v>
      </c>
      <c r="M2440" s="89">
        <f t="shared" si="123"/>
        <v>13.580000000000002</v>
      </c>
      <c r="N2440" s="86">
        <f t="shared" si="124"/>
        <v>32.980000000000004</v>
      </c>
      <c r="O2440" s="86">
        <f t="shared" si="125"/>
        <v>15.035</v>
      </c>
    </row>
    <row r="2441" spans="1:15" x14ac:dyDescent="0.25">
      <c r="A2441">
        <v>310</v>
      </c>
      <c r="B2441">
        <v>315000</v>
      </c>
      <c r="C2441">
        <v>0</v>
      </c>
      <c r="D2441" t="s">
        <v>3252</v>
      </c>
      <c r="E2441" s="3">
        <v>36.5</v>
      </c>
      <c r="F2441">
        <v>300</v>
      </c>
      <c r="G2441" s="2" t="s">
        <v>3253</v>
      </c>
      <c r="H2441" s="2" t="s">
        <v>3253</v>
      </c>
      <c r="I2441" s="2" t="s">
        <v>3253</v>
      </c>
      <c r="J2441" s="81">
        <f t="shared" si="120"/>
        <v>29.200000000000003</v>
      </c>
      <c r="K2441" s="81">
        <f t="shared" si="121"/>
        <v>27.375</v>
      </c>
      <c r="L2441" s="94">
        <f t="shared" si="122"/>
        <v>5.84</v>
      </c>
      <c r="M2441" s="89">
        <f t="shared" si="123"/>
        <v>10.220000000000001</v>
      </c>
      <c r="N2441" s="86">
        <f t="shared" si="124"/>
        <v>24.82</v>
      </c>
      <c r="O2441" s="86">
        <f t="shared" si="125"/>
        <v>11.315</v>
      </c>
    </row>
    <row r="2442" spans="1:15" x14ac:dyDescent="0.25">
      <c r="A2442">
        <v>310</v>
      </c>
      <c r="B2442">
        <v>315100</v>
      </c>
      <c r="C2442">
        <v>8</v>
      </c>
      <c r="D2442" t="s">
        <v>3254</v>
      </c>
      <c r="E2442" s="3">
        <v>845</v>
      </c>
      <c r="F2442">
        <v>300</v>
      </c>
      <c r="G2442" s="2" t="s">
        <v>3255</v>
      </c>
      <c r="H2442" s="2" t="s">
        <v>3255</v>
      </c>
      <c r="I2442" s="2" t="s">
        <v>3255</v>
      </c>
      <c r="J2442" s="81">
        <f t="shared" si="120"/>
        <v>676</v>
      </c>
      <c r="K2442" s="81">
        <f t="shared" si="121"/>
        <v>633.75</v>
      </c>
      <c r="L2442" s="94">
        <f t="shared" si="122"/>
        <v>135.19999999999999</v>
      </c>
      <c r="M2442" s="89">
        <f t="shared" si="123"/>
        <v>236.60000000000002</v>
      </c>
      <c r="N2442" s="86">
        <f t="shared" si="124"/>
        <v>574.6</v>
      </c>
      <c r="O2442" s="86">
        <f t="shared" si="125"/>
        <v>261.95</v>
      </c>
    </row>
    <row r="2443" spans="1:15" x14ac:dyDescent="0.25">
      <c r="A2443">
        <v>310</v>
      </c>
      <c r="B2443">
        <v>321525</v>
      </c>
      <c r="C2443">
        <v>8</v>
      </c>
      <c r="D2443" t="s">
        <v>3256</v>
      </c>
      <c r="E2443" s="3">
        <v>111.5</v>
      </c>
      <c r="F2443">
        <v>300</v>
      </c>
      <c r="G2443" s="2" t="s">
        <v>3255</v>
      </c>
      <c r="H2443" s="2" t="s">
        <v>3255</v>
      </c>
      <c r="I2443" s="2" t="s">
        <v>3255</v>
      </c>
      <c r="J2443" s="81">
        <f t="shared" si="120"/>
        <v>89.2</v>
      </c>
      <c r="K2443" s="81">
        <f t="shared" si="121"/>
        <v>83.625</v>
      </c>
      <c r="L2443" s="94">
        <f t="shared" si="122"/>
        <v>17.84</v>
      </c>
      <c r="M2443" s="89">
        <f t="shared" si="123"/>
        <v>31.220000000000002</v>
      </c>
      <c r="N2443" s="86">
        <f t="shared" si="124"/>
        <v>75.820000000000007</v>
      </c>
      <c r="O2443" s="86">
        <f t="shared" si="125"/>
        <v>34.564999999999998</v>
      </c>
    </row>
    <row r="2444" spans="1:15" x14ac:dyDescent="0.25">
      <c r="A2444">
        <v>310</v>
      </c>
      <c r="B2444">
        <v>330851</v>
      </c>
      <c r="C2444">
        <v>7</v>
      </c>
      <c r="D2444" t="s">
        <v>3257</v>
      </c>
      <c r="E2444" s="3">
        <v>93</v>
      </c>
      <c r="F2444">
        <v>300</v>
      </c>
      <c r="G2444" s="2" t="s">
        <v>3258</v>
      </c>
      <c r="H2444" s="2" t="s">
        <v>3258</v>
      </c>
      <c r="I2444" s="2" t="s">
        <v>3258</v>
      </c>
      <c r="J2444" s="81">
        <f t="shared" si="120"/>
        <v>74.400000000000006</v>
      </c>
      <c r="K2444" s="81">
        <f t="shared" si="121"/>
        <v>69.75</v>
      </c>
      <c r="L2444" s="94">
        <f t="shared" si="122"/>
        <v>14.88</v>
      </c>
      <c r="M2444" s="89">
        <f t="shared" si="123"/>
        <v>26.040000000000003</v>
      </c>
      <c r="N2444" s="86">
        <f t="shared" si="124"/>
        <v>63.24</v>
      </c>
      <c r="O2444" s="86">
        <f t="shared" si="125"/>
        <v>28.83</v>
      </c>
    </row>
    <row r="2445" spans="1:15" x14ac:dyDescent="0.25">
      <c r="A2445">
        <v>310</v>
      </c>
      <c r="B2445">
        <v>331175</v>
      </c>
      <c r="C2445">
        <v>0</v>
      </c>
      <c r="D2445" t="s">
        <v>7900</v>
      </c>
      <c r="E2445" s="3">
        <v>18</v>
      </c>
      <c r="F2445">
        <v>300</v>
      </c>
      <c r="G2445" s="2" t="s">
        <v>3259</v>
      </c>
      <c r="H2445" s="2" t="s">
        <v>3259</v>
      </c>
      <c r="I2445" s="2" t="s">
        <v>3259</v>
      </c>
      <c r="J2445" s="81">
        <f t="shared" si="120"/>
        <v>14.4</v>
      </c>
      <c r="K2445" s="81">
        <f t="shared" si="121"/>
        <v>13.5</v>
      </c>
      <c r="L2445" s="94">
        <f t="shared" si="122"/>
        <v>2.88</v>
      </c>
      <c r="M2445" s="89">
        <f t="shared" si="123"/>
        <v>5.0400000000000009</v>
      </c>
      <c r="N2445" s="86">
        <f t="shared" si="124"/>
        <v>12.24</v>
      </c>
      <c r="O2445" s="86">
        <f t="shared" si="125"/>
        <v>5.58</v>
      </c>
    </row>
    <row r="2446" spans="1:15" x14ac:dyDescent="0.25">
      <c r="A2446">
        <v>310</v>
      </c>
      <c r="B2446">
        <v>331290</v>
      </c>
      <c r="C2446">
        <v>7</v>
      </c>
      <c r="D2446" t="s">
        <v>3260</v>
      </c>
      <c r="E2446" s="3">
        <v>247.5</v>
      </c>
      <c r="F2446">
        <v>300</v>
      </c>
      <c r="G2446" s="2" t="s">
        <v>3261</v>
      </c>
      <c r="H2446" s="2" t="s">
        <v>3261</v>
      </c>
      <c r="I2446" s="2" t="s">
        <v>3261</v>
      </c>
      <c r="J2446" s="81">
        <f t="shared" si="120"/>
        <v>198</v>
      </c>
      <c r="K2446" s="81">
        <f t="shared" si="121"/>
        <v>185.625</v>
      </c>
      <c r="L2446" s="94">
        <f t="shared" si="122"/>
        <v>39.6</v>
      </c>
      <c r="M2446" s="89">
        <f t="shared" si="123"/>
        <v>69.300000000000011</v>
      </c>
      <c r="N2446" s="86">
        <f t="shared" si="124"/>
        <v>168.3</v>
      </c>
      <c r="O2446" s="86">
        <f t="shared" si="125"/>
        <v>76.724999999999994</v>
      </c>
    </row>
    <row r="2447" spans="1:15" x14ac:dyDescent="0.25">
      <c r="A2447">
        <v>310</v>
      </c>
      <c r="B2447">
        <v>342400</v>
      </c>
      <c r="C2447">
        <v>9</v>
      </c>
      <c r="D2447" t="s">
        <v>3262</v>
      </c>
      <c r="E2447" s="3">
        <v>46.5</v>
      </c>
      <c r="F2447">
        <v>300</v>
      </c>
      <c r="G2447" s="2" t="s">
        <v>3263</v>
      </c>
      <c r="H2447" s="2" t="s">
        <v>3263</v>
      </c>
      <c r="I2447" s="2" t="s">
        <v>3263</v>
      </c>
      <c r="J2447" s="81">
        <f t="shared" si="120"/>
        <v>37.200000000000003</v>
      </c>
      <c r="K2447" s="81">
        <f t="shared" si="121"/>
        <v>34.875</v>
      </c>
      <c r="L2447" s="94">
        <f t="shared" si="122"/>
        <v>7.44</v>
      </c>
      <c r="M2447" s="89">
        <f t="shared" si="123"/>
        <v>13.020000000000001</v>
      </c>
      <c r="N2447" s="86">
        <f t="shared" si="124"/>
        <v>31.62</v>
      </c>
      <c r="O2447" s="86">
        <f t="shared" si="125"/>
        <v>14.414999999999999</v>
      </c>
    </row>
    <row r="2448" spans="1:15" x14ac:dyDescent="0.25">
      <c r="A2448">
        <v>310</v>
      </c>
      <c r="B2448">
        <v>342450</v>
      </c>
      <c r="C2448">
        <v>4</v>
      </c>
      <c r="D2448" t="s">
        <v>3264</v>
      </c>
      <c r="E2448" s="3">
        <v>47.5</v>
      </c>
      <c r="F2448">
        <v>300</v>
      </c>
      <c r="G2448" s="2" t="s">
        <v>3265</v>
      </c>
      <c r="H2448" s="2" t="s">
        <v>3265</v>
      </c>
      <c r="I2448" s="2" t="s">
        <v>3265</v>
      </c>
      <c r="J2448" s="81">
        <f t="shared" si="120"/>
        <v>38</v>
      </c>
      <c r="K2448" s="81">
        <f t="shared" si="121"/>
        <v>35.625</v>
      </c>
      <c r="L2448" s="94">
        <f t="shared" si="122"/>
        <v>7.6000000000000005</v>
      </c>
      <c r="M2448" s="89">
        <f t="shared" si="123"/>
        <v>13.3</v>
      </c>
      <c r="N2448" s="86">
        <f t="shared" si="124"/>
        <v>32.300000000000004</v>
      </c>
      <c r="O2448" s="86">
        <f t="shared" si="125"/>
        <v>14.725</v>
      </c>
    </row>
    <row r="2449" spans="1:15" x14ac:dyDescent="0.25">
      <c r="A2449">
        <v>310</v>
      </c>
      <c r="B2449">
        <v>342550</v>
      </c>
      <c r="C2449">
        <v>1</v>
      </c>
      <c r="D2449" t="s">
        <v>3266</v>
      </c>
      <c r="E2449" s="3">
        <v>53</v>
      </c>
      <c r="F2449">
        <v>300</v>
      </c>
      <c r="G2449" s="2" t="s">
        <v>3267</v>
      </c>
      <c r="H2449" s="2" t="s">
        <v>3267</v>
      </c>
      <c r="I2449" s="2" t="s">
        <v>3267</v>
      </c>
      <c r="J2449" s="81">
        <f t="shared" si="120"/>
        <v>42.400000000000006</v>
      </c>
      <c r="K2449" s="81">
        <f t="shared" si="121"/>
        <v>39.75</v>
      </c>
      <c r="L2449" s="94">
        <f t="shared" si="122"/>
        <v>8.48</v>
      </c>
      <c r="M2449" s="89">
        <f t="shared" si="123"/>
        <v>14.840000000000002</v>
      </c>
      <c r="N2449" s="86">
        <f t="shared" si="124"/>
        <v>36.04</v>
      </c>
      <c r="O2449" s="86">
        <f t="shared" si="125"/>
        <v>16.43</v>
      </c>
    </row>
    <row r="2450" spans="1:15" x14ac:dyDescent="0.25">
      <c r="A2450">
        <v>310</v>
      </c>
      <c r="B2450">
        <v>342560</v>
      </c>
      <c r="C2450">
        <v>0</v>
      </c>
      <c r="D2450" t="s">
        <v>3268</v>
      </c>
      <c r="E2450" s="3">
        <v>33</v>
      </c>
      <c r="F2450">
        <v>300</v>
      </c>
      <c r="G2450" s="2" t="s">
        <v>2843</v>
      </c>
      <c r="H2450" s="2" t="s">
        <v>2843</v>
      </c>
      <c r="I2450" s="2" t="s">
        <v>2843</v>
      </c>
      <c r="J2450" s="81">
        <f t="shared" si="120"/>
        <v>26.400000000000002</v>
      </c>
      <c r="K2450" s="81">
        <f t="shared" si="121"/>
        <v>24.75</v>
      </c>
      <c r="L2450" s="94">
        <f t="shared" si="122"/>
        <v>5.28</v>
      </c>
      <c r="M2450" s="89">
        <f t="shared" si="123"/>
        <v>9.24</v>
      </c>
      <c r="N2450" s="86">
        <f t="shared" si="124"/>
        <v>22.44</v>
      </c>
      <c r="O2450" s="86">
        <f t="shared" si="125"/>
        <v>10.23</v>
      </c>
    </row>
    <row r="2451" spans="1:15" x14ac:dyDescent="0.25">
      <c r="A2451">
        <v>310</v>
      </c>
      <c r="B2451">
        <v>342600</v>
      </c>
      <c r="C2451">
        <v>4</v>
      </c>
      <c r="D2451" t="s">
        <v>3269</v>
      </c>
      <c r="E2451" s="3">
        <v>45.5</v>
      </c>
      <c r="F2451">
        <v>300</v>
      </c>
      <c r="G2451" s="2" t="s">
        <v>3270</v>
      </c>
      <c r="H2451" s="2" t="s">
        <v>3270</v>
      </c>
      <c r="I2451" s="2" t="s">
        <v>3270</v>
      </c>
      <c r="J2451" s="81">
        <f t="shared" si="120"/>
        <v>36.4</v>
      </c>
      <c r="K2451" s="81">
        <f t="shared" si="121"/>
        <v>34.125</v>
      </c>
      <c r="L2451" s="94">
        <f t="shared" si="122"/>
        <v>7.28</v>
      </c>
      <c r="M2451" s="89">
        <f t="shared" si="123"/>
        <v>12.740000000000002</v>
      </c>
      <c r="N2451" s="86">
        <f t="shared" si="124"/>
        <v>30.94</v>
      </c>
      <c r="O2451" s="86">
        <f t="shared" si="125"/>
        <v>14.105</v>
      </c>
    </row>
    <row r="2452" spans="1:15" x14ac:dyDescent="0.25">
      <c r="A2452">
        <v>310</v>
      </c>
      <c r="B2452">
        <v>342650</v>
      </c>
      <c r="C2452">
        <v>9</v>
      </c>
      <c r="D2452" t="s">
        <v>3271</v>
      </c>
      <c r="E2452" s="3">
        <v>21</v>
      </c>
      <c r="F2452">
        <v>300</v>
      </c>
      <c r="G2452" s="2" t="s">
        <v>3272</v>
      </c>
      <c r="H2452" s="2" t="s">
        <v>3272</v>
      </c>
      <c r="I2452" s="2" t="s">
        <v>3272</v>
      </c>
      <c r="J2452" s="81">
        <f t="shared" si="120"/>
        <v>16.8</v>
      </c>
      <c r="K2452" s="81">
        <f t="shared" si="121"/>
        <v>15.75</v>
      </c>
      <c r="L2452" s="94">
        <f t="shared" si="122"/>
        <v>3.36</v>
      </c>
      <c r="M2452" s="89">
        <f t="shared" si="123"/>
        <v>5.8800000000000008</v>
      </c>
      <c r="N2452" s="86">
        <f t="shared" si="124"/>
        <v>14.280000000000001</v>
      </c>
      <c r="O2452" s="86">
        <f t="shared" si="125"/>
        <v>6.51</v>
      </c>
    </row>
    <row r="2453" spans="1:15" x14ac:dyDescent="0.25">
      <c r="A2453">
        <v>310</v>
      </c>
      <c r="B2453">
        <v>342700</v>
      </c>
      <c r="C2453">
        <v>2</v>
      </c>
      <c r="D2453" t="s">
        <v>3273</v>
      </c>
      <c r="E2453" s="3">
        <v>22</v>
      </c>
      <c r="F2453">
        <v>300</v>
      </c>
      <c r="G2453" s="2" t="s">
        <v>3274</v>
      </c>
      <c r="H2453" s="2" t="s">
        <v>3274</v>
      </c>
      <c r="I2453" s="2" t="s">
        <v>3274</v>
      </c>
      <c r="J2453" s="81">
        <f t="shared" si="120"/>
        <v>17.600000000000001</v>
      </c>
      <c r="K2453" s="81">
        <f t="shared" si="121"/>
        <v>16.5</v>
      </c>
      <c r="L2453" s="94">
        <f t="shared" si="122"/>
        <v>3.52</v>
      </c>
      <c r="M2453" s="89">
        <f t="shared" si="123"/>
        <v>6.16</v>
      </c>
      <c r="N2453" s="86">
        <f t="shared" si="124"/>
        <v>14.96</v>
      </c>
      <c r="O2453" s="86">
        <f t="shared" si="125"/>
        <v>6.82</v>
      </c>
    </row>
    <row r="2454" spans="1:15" x14ac:dyDescent="0.25">
      <c r="A2454">
        <v>310</v>
      </c>
      <c r="B2454">
        <v>360846</v>
      </c>
      <c r="C2454">
        <v>0</v>
      </c>
      <c r="D2454" t="s">
        <v>3275</v>
      </c>
      <c r="E2454" s="3">
        <v>168</v>
      </c>
      <c r="F2454">
        <v>300</v>
      </c>
      <c r="G2454" s="2" t="s">
        <v>2820</v>
      </c>
      <c r="H2454" s="2" t="s">
        <v>2820</v>
      </c>
      <c r="I2454" s="2" t="s">
        <v>2820</v>
      </c>
      <c r="J2454" s="81">
        <f t="shared" si="120"/>
        <v>134.4</v>
      </c>
      <c r="K2454" s="81">
        <f t="shared" si="121"/>
        <v>126</v>
      </c>
      <c r="L2454" s="94">
        <f t="shared" si="122"/>
        <v>26.88</v>
      </c>
      <c r="M2454" s="89">
        <f t="shared" si="123"/>
        <v>47.040000000000006</v>
      </c>
      <c r="N2454" s="86">
        <f t="shared" si="124"/>
        <v>114.24000000000001</v>
      </c>
      <c r="O2454" s="86">
        <f t="shared" si="125"/>
        <v>52.08</v>
      </c>
    </row>
    <row r="2455" spans="1:15" x14ac:dyDescent="0.25">
      <c r="A2455">
        <v>310</v>
      </c>
      <c r="B2455">
        <v>360847</v>
      </c>
      <c r="C2455">
        <v>8</v>
      </c>
      <c r="D2455" t="s">
        <v>3276</v>
      </c>
      <c r="E2455" s="3">
        <v>67.5</v>
      </c>
      <c r="F2455">
        <v>300</v>
      </c>
      <c r="G2455" s="2" t="s">
        <v>3277</v>
      </c>
      <c r="H2455" s="2" t="s">
        <v>3277</v>
      </c>
      <c r="I2455" s="2" t="s">
        <v>3277</v>
      </c>
      <c r="J2455" s="81">
        <f t="shared" si="120"/>
        <v>54</v>
      </c>
      <c r="K2455" s="81">
        <f t="shared" si="121"/>
        <v>50.625</v>
      </c>
      <c r="L2455" s="94">
        <f t="shared" si="122"/>
        <v>10.8</v>
      </c>
      <c r="M2455" s="89">
        <f t="shared" si="123"/>
        <v>18.900000000000002</v>
      </c>
      <c r="N2455" s="86">
        <f t="shared" si="124"/>
        <v>45.900000000000006</v>
      </c>
      <c r="O2455" s="86">
        <f t="shared" si="125"/>
        <v>20.925000000000001</v>
      </c>
    </row>
    <row r="2456" spans="1:15" x14ac:dyDescent="0.25">
      <c r="A2456">
        <v>310</v>
      </c>
      <c r="B2456">
        <v>360890</v>
      </c>
      <c r="C2456">
        <v>8</v>
      </c>
      <c r="D2456" t="s">
        <v>3278</v>
      </c>
      <c r="E2456" s="3">
        <v>19</v>
      </c>
      <c r="F2456">
        <v>300</v>
      </c>
      <c r="G2456" s="2" t="s">
        <v>3279</v>
      </c>
      <c r="H2456" s="2" t="s">
        <v>3279</v>
      </c>
      <c r="I2456" s="2" t="s">
        <v>3279</v>
      </c>
      <c r="J2456" s="81">
        <f t="shared" si="120"/>
        <v>15.200000000000001</v>
      </c>
      <c r="K2456" s="81">
        <f t="shared" si="121"/>
        <v>14.25</v>
      </c>
      <c r="L2456" s="94">
        <f t="shared" si="122"/>
        <v>3.04</v>
      </c>
      <c r="M2456" s="89">
        <f t="shared" si="123"/>
        <v>5.32</v>
      </c>
      <c r="N2456" s="86">
        <f t="shared" si="124"/>
        <v>12.920000000000002</v>
      </c>
      <c r="O2456" s="86">
        <f t="shared" si="125"/>
        <v>5.89</v>
      </c>
    </row>
    <row r="2457" spans="1:15" x14ac:dyDescent="0.25">
      <c r="A2457">
        <v>310</v>
      </c>
      <c r="B2457">
        <v>370650</v>
      </c>
      <c r="C2457">
        <v>4</v>
      </c>
      <c r="D2457" t="s">
        <v>3280</v>
      </c>
      <c r="E2457" s="3">
        <v>22</v>
      </c>
      <c r="F2457">
        <v>300</v>
      </c>
      <c r="G2457" s="2" t="s">
        <v>3281</v>
      </c>
      <c r="H2457" s="2" t="s">
        <v>3281</v>
      </c>
      <c r="I2457" s="2" t="s">
        <v>3281</v>
      </c>
      <c r="J2457" s="81">
        <f t="shared" si="120"/>
        <v>17.600000000000001</v>
      </c>
      <c r="K2457" s="81">
        <f t="shared" si="121"/>
        <v>16.5</v>
      </c>
      <c r="L2457" s="94">
        <f t="shared" si="122"/>
        <v>3.52</v>
      </c>
      <c r="M2457" s="89">
        <f t="shared" si="123"/>
        <v>6.16</v>
      </c>
      <c r="N2457" s="86">
        <f t="shared" si="124"/>
        <v>14.96</v>
      </c>
      <c r="O2457" s="86">
        <f t="shared" si="125"/>
        <v>6.82</v>
      </c>
    </row>
    <row r="2458" spans="1:15" x14ac:dyDescent="0.25">
      <c r="A2458">
        <v>310</v>
      </c>
      <c r="B2458">
        <v>370700</v>
      </c>
      <c r="C2458">
        <v>7</v>
      </c>
      <c r="D2458" t="s">
        <v>3282</v>
      </c>
      <c r="E2458" s="3">
        <v>41</v>
      </c>
      <c r="F2458">
        <v>300</v>
      </c>
      <c r="G2458" s="2" t="s">
        <v>3220</v>
      </c>
      <c r="H2458" s="2" t="s">
        <v>3220</v>
      </c>
      <c r="I2458" s="2" t="s">
        <v>3220</v>
      </c>
      <c r="J2458" s="81">
        <f t="shared" si="120"/>
        <v>32.800000000000004</v>
      </c>
      <c r="K2458" s="81">
        <f t="shared" si="121"/>
        <v>30.75</v>
      </c>
      <c r="L2458" s="94">
        <f t="shared" si="122"/>
        <v>6.5600000000000005</v>
      </c>
      <c r="M2458" s="89">
        <f t="shared" si="123"/>
        <v>11.48</v>
      </c>
      <c r="N2458" s="86">
        <f t="shared" si="124"/>
        <v>27.880000000000003</v>
      </c>
      <c r="O2458" s="86">
        <f t="shared" si="125"/>
        <v>12.709999999999999</v>
      </c>
    </row>
    <row r="2459" spans="1:15" x14ac:dyDescent="0.25">
      <c r="A2459">
        <v>310</v>
      </c>
      <c r="B2459">
        <v>370750</v>
      </c>
      <c r="C2459">
        <v>2</v>
      </c>
      <c r="D2459" t="s">
        <v>3283</v>
      </c>
      <c r="E2459" s="3">
        <v>55</v>
      </c>
      <c r="F2459">
        <v>300</v>
      </c>
      <c r="G2459" s="2" t="s">
        <v>3284</v>
      </c>
      <c r="H2459" s="2" t="s">
        <v>3284</v>
      </c>
      <c r="I2459" s="2" t="s">
        <v>3284</v>
      </c>
      <c r="J2459" s="81">
        <f t="shared" si="120"/>
        <v>44</v>
      </c>
      <c r="K2459" s="81">
        <f t="shared" si="121"/>
        <v>41.25</v>
      </c>
      <c r="L2459" s="94">
        <f t="shared" si="122"/>
        <v>8.8000000000000007</v>
      </c>
      <c r="M2459" s="89">
        <f t="shared" si="123"/>
        <v>15.400000000000002</v>
      </c>
      <c r="N2459" s="86">
        <f t="shared" si="124"/>
        <v>37.400000000000006</v>
      </c>
      <c r="O2459" s="86">
        <f t="shared" si="125"/>
        <v>17.05</v>
      </c>
    </row>
    <row r="2460" spans="1:15" x14ac:dyDescent="0.25">
      <c r="A2460">
        <v>310</v>
      </c>
      <c r="B2460">
        <v>370800</v>
      </c>
      <c r="C2460">
        <v>5</v>
      </c>
      <c r="D2460" t="s">
        <v>3285</v>
      </c>
      <c r="E2460" s="3">
        <v>41</v>
      </c>
      <c r="F2460">
        <v>300</v>
      </c>
      <c r="G2460" s="2" t="s">
        <v>3286</v>
      </c>
      <c r="H2460" s="2" t="s">
        <v>3286</v>
      </c>
      <c r="I2460" s="2" t="s">
        <v>3286</v>
      </c>
      <c r="J2460" s="81">
        <f t="shared" si="120"/>
        <v>32.800000000000004</v>
      </c>
      <c r="K2460" s="81">
        <f t="shared" si="121"/>
        <v>30.75</v>
      </c>
      <c r="L2460" s="94">
        <f t="shared" si="122"/>
        <v>6.5600000000000005</v>
      </c>
      <c r="M2460" s="89">
        <f t="shared" si="123"/>
        <v>11.48</v>
      </c>
      <c r="N2460" s="86">
        <f t="shared" si="124"/>
        <v>27.880000000000003</v>
      </c>
      <c r="O2460" s="86">
        <f t="shared" si="125"/>
        <v>12.709999999999999</v>
      </c>
    </row>
    <row r="2461" spans="1:15" x14ac:dyDescent="0.25">
      <c r="A2461">
        <v>310</v>
      </c>
      <c r="B2461">
        <v>370810</v>
      </c>
      <c r="C2461">
        <v>4</v>
      </c>
      <c r="D2461" t="s">
        <v>3287</v>
      </c>
      <c r="E2461" s="3">
        <v>158</v>
      </c>
      <c r="F2461">
        <v>300</v>
      </c>
      <c r="G2461" s="2" t="s">
        <v>3288</v>
      </c>
      <c r="H2461" s="2" t="s">
        <v>3288</v>
      </c>
      <c r="I2461" s="2" t="s">
        <v>3288</v>
      </c>
      <c r="J2461" s="81">
        <f t="shared" si="120"/>
        <v>126.4</v>
      </c>
      <c r="K2461" s="81">
        <f t="shared" si="121"/>
        <v>118.5</v>
      </c>
      <c r="L2461" s="94">
        <f t="shared" si="122"/>
        <v>25.28</v>
      </c>
      <c r="M2461" s="89">
        <f t="shared" si="123"/>
        <v>44.24</v>
      </c>
      <c r="N2461" s="86">
        <f t="shared" si="124"/>
        <v>107.44000000000001</v>
      </c>
      <c r="O2461" s="86">
        <f t="shared" si="125"/>
        <v>48.98</v>
      </c>
    </row>
    <row r="2462" spans="1:15" x14ac:dyDescent="0.25">
      <c r="A2462">
        <v>310</v>
      </c>
      <c r="B2462">
        <v>370900</v>
      </c>
      <c r="C2462">
        <v>3</v>
      </c>
      <c r="D2462" t="s">
        <v>3289</v>
      </c>
      <c r="E2462" s="3">
        <v>54</v>
      </c>
      <c r="F2462">
        <v>300</v>
      </c>
      <c r="G2462" s="2" t="s">
        <v>3290</v>
      </c>
      <c r="H2462" s="2" t="s">
        <v>3290</v>
      </c>
      <c r="I2462" s="2" t="s">
        <v>3290</v>
      </c>
      <c r="J2462" s="81">
        <f t="shared" si="120"/>
        <v>43.2</v>
      </c>
      <c r="K2462" s="81">
        <f t="shared" si="121"/>
        <v>40.5</v>
      </c>
      <c r="L2462" s="94">
        <f t="shared" si="122"/>
        <v>8.64</v>
      </c>
      <c r="M2462" s="89">
        <f t="shared" si="123"/>
        <v>15.120000000000001</v>
      </c>
      <c r="N2462" s="86">
        <f t="shared" si="124"/>
        <v>36.720000000000006</v>
      </c>
      <c r="O2462" s="86">
        <f t="shared" si="125"/>
        <v>16.739999999999998</v>
      </c>
    </row>
    <row r="2463" spans="1:15" x14ac:dyDescent="0.25">
      <c r="A2463">
        <v>310</v>
      </c>
      <c r="B2463">
        <v>370920</v>
      </c>
      <c r="C2463">
        <v>1</v>
      </c>
      <c r="D2463" t="s">
        <v>3291</v>
      </c>
      <c r="E2463" s="3">
        <v>54</v>
      </c>
      <c r="F2463">
        <v>300</v>
      </c>
      <c r="G2463" s="2" t="s">
        <v>3290</v>
      </c>
      <c r="H2463" s="2" t="s">
        <v>3290</v>
      </c>
      <c r="I2463" s="2" t="s">
        <v>3290</v>
      </c>
      <c r="J2463" s="81">
        <f t="shared" si="120"/>
        <v>43.2</v>
      </c>
      <c r="K2463" s="81">
        <f t="shared" si="121"/>
        <v>40.5</v>
      </c>
      <c r="L2463" s="94">
        <f t="shared" si="122"/>
        <v>8.64</v>
      </c>
      <c r="M2463" s="89">
        <f t="shared" si="123"/>
        <v>15.120000000000001</v>
      </c>
      <c r="N2463" s="86">
        <f t="shared" si="124"/>
        <v>36.720000000000006</v>
      </c>
      <c r="O2463" s="86">
        <f t="shared" si="125"/>
        <v>16.739999999999998</v>
      </c>
    </row>
    <row r="2464" spans="1:15" x14ac:dyDescent="0.25">
      <c r="A2464">
        <v>310</v>
      </c>
      <c r="B2464">
        <v>370925</v>
      </c>
      <c r="C2464">
        <v>0</v>
      </c>
      <c r="D2464" t="s">
        <v>3292</v>
      </c>
      <c r="E2464" s="3">
        <v>53</v>
      </c>
      <c r="F2464">
        <v>300</v>
      </c>
      <c r="G2464" s="2" t="s">
        <v>2859</v>
      </c>
      <c r="H2464" s="2" t="s">
        <v>2859</v>
      </c>
      <c r="I2464" s="2" t="s">
        <v>2859</v>
      </c>
      <c r="J2464" s="81">
        <f t="shared" si="120"/>
        <v>42.400000000000006</v>
      </c>
      <c r="K2464" s="81">
        <f t="shared" si="121"/>
        <v>39.75</v>
      </c>
      <c r="L2464" s="94">
        <f t="shared" si="122"/>
        <v>8.48</v>
      </c>
      <c r="M2464" s="89">
        <f t="shared" si="123"/>
        <v>14.840000000000002</v>
      </c>
      <c r="N2464" s="86">
        <f t="shared" si="124"/>
        <v>36.04</v>
      </c>
      <c r="O2464" s="86">
        <f t="shared" si="125"/>
        <v>16.43</v>
      </c>
    </row>
    <row r="2465" spans="1:15" x14ac:dyDescent="0.25">
      <c r="A2465">
        <v>310</v>
      </c>
      <c r="B2465">
        <v>370950</v>
      </c>
      <c r="C2465">
        <v>8</v>
      </c>
      <c r="D2465" t="s">
        <v>3293</v>
      </c>
      <c r="E2465" s="3">
        <v>46.5</v>
      </c>
      <c r="F2465">
        <v>300</v>
      </c>
      <c r="G2465" s="2" t="s">
        <v>3146</v>
      </c>
      <c r="H2465" s="2" t="s">
        <v>3146</v>
      </c>
      <c r="I2465" s="2" t="s">
        <v>3146</v>
      </c>
      <c r="J2465" s="81">
        <f t="shared" si="120"/>
        <v>37.200000000000003</v>
      </c>
      <c r="K2465" s="81">
        <f t="shared" si="121"/>
        <v>34.875</v>
      </c>
      <c r="L2465" s="94">
        <f t="shared" si="122"/>
        <v>7.44</v>
      </c>
      <c r="M2465" s="89">
        <f t="shared" si="123"/>
        <v>13.020000000000001</v>
      </c>
      <c r="N2465" s="86">
        <f t="shared" si="124"/>
        <v>31.62</v>
      </c>
      <c r="O2465" s="86">
        <f t="shared" si="125"/>
        <v>14.414999999999999</v>
      </c>
    </row>
    <row r="2466" spans="1:15" x14ac:dyDescent="0.25">
      <c r="A2466">
        <v>310</v>
      </c>
      <c r="B2466">
        <v>371050</v>
      </c>
      <c r="C2466">
        <v>6</v>
      </c>
      <c r="D2466" t="s">
        <v>3294</v>
      </c>
      <c r="E2466" s="3">
        <v>12.5</v>
      </c>
      <c r="F2466">
        <v>300</v>
      </c>
      <c r="G2466" s="2" t="s">
        <v>3057</v>
      </c>
      <c r="H2466" s="2" t="s">
        <v>3057</v>
      </c>
      <c r="I2466" s="2" t="s">
        <v>3057</v>
      </c>
      <c r="J2466" s="81">
        <f t="shared" si="120"/>
        <v>10</v>
      </c>
      <c r="K2466" s="81">
        <f t="shared" si="121"/>
        <v>9.375</v>
      </c>
      <c r="L2466" s="94">
        <f t="shared" si="122"/>
        <v>2</v>
      </c>
      <c r="M2466" s="89">
        <f t="shared" si="123"/>
        <v>3.5000000000000004</v>
      </c>
      <c r="N2466" s="86">
        <f t="shared" si="124"/>
        <v>8.5</v>
      </c>
      <c r="O2466" s="86">
        <f t="shared" si="125"/>
        <v>3.875</v>
      </c>
    </row>
    <row r="2467" spans="1:15" x14ac:dyDescent="0.25">
      <c r="A2467">
        <v>310</v>
      </c>
      <c r="B2467">
        <v>371100</v>
      </c>
      <c r="C2467">
        <v>9</v>
      </c>
      <c r="D2467" t="s">
        <v>3295</v>
      </c>
      <c r="E2467" s="3">
        <v>41</v>
      </c>
      <c r="F2467">
        <v>300</v>
      </c>
      <c r="G2467" s="2" t="s">
        <v>2884</v>
      </c>
      <c r="H2467" s="2" t="s">
        <v>2884</v>
      </c>
      <c r="I2467" s="2" t="s">
        <v>2884</v>
      </c>
      <c r="J2467" s="81">
        <f t="shared" si="120"/>
        <v>32.800000000000004</v>
      </c>
      <c r="K2467" s="81">
        <f t="shared" si="121"/>
        <v>30.75</v>
      </c>
      <c r="L2467" s="94">
        <f t="shared" si="122"/>
        <v>6.5600000000000005</v>
      </c>
      <c r="M2467" s="89">
        <f t="shared" si="123"/>
        <v>11.48</v>
      </c>
      <c r="N2467" s="86">
        <f t="shared" si="124"/>
        <v>27.880000000000003</v>
      </c>
      <c r="O2467" s="86">
        <f t="shared" si="125"/>
        <v>12.709999999999999</v>
      </c>
    </row>
    <row r="2468" spans="1:15" x14ac:dyDescent="0.25">
      <c r="A2468">
        <v>310</v>
      </c>
      <c r="B2468">
        <v>371226</v>
      </c>
      <c r="C2468">
        <v>2</v>
      </c>
      <c r="D2468" t="s">
        <v>3296</v>
      </c>
      <c r="E2468" s="3">
        <v>130</v>
      </c>
      <c r="F2468">
        <v>300</v>
      </c>
      <c r="G2468" s="2" t="s">
        <v>3297</v>
      </c>
      <c r="H2468" s="2" t="s">
        <v>3297</v>
      </c>
      <c r="I2468" s="2" t="s">
        <v>3297</v>
      </c>
      <c r="J2468" s="81">
        <f t="shared" si="120"/>
        <v>104</v>
      </c>
      <c r="K2468" s="81">
        <f t="shared" si="121"/>
        <v>97.5</v>
      </c>
      <c r="L2468" s="94">
        <f t="shared" si="122"/>
        <v>20.8</v>
      </c>
      <c r="M2468" s="89">
        <f t="shared" si="123"/>
        <v>36.400000000000006</v>
      </c>
      <c r="N2468" s="86">
        <f t="shared" si="124"/>
        <v>88.4</v>
      </c>
      <c r="O2468" s="86">
        <f t="shared" si="125"/>
        <v>40.299999999999997</v>
      </c>
    </row>
    <row r="2469" spans="1:15" x14ac:dyDescent="0.25">
      <c r="A2469">
        <v>310</v>
      </c>
      <c r="B2469">
        <v>371300</v>
      </c>
      <c r="C2469">
        <v>5</v>
      </c>
      <c r="D2469" t="s">
        <v>3298</v>
      </c>
      <c r="E2469" s="3">
        <v>10</v>
      </c>
      <c r="F2469">
        <v>300</v>
      </c>
      <c r="G2469" s="2" t="s">
        <v>3299</v>
      </c>
      <c r="H2469" s="2" t="s">
        <v>3299</v>
      </c>
      <c r="I2469" s="2" t="s">
        <v>3299</v>
      </c>
      <c r="J2469" s="81">
        <f t="shared" si="120"/>
        <v>8</v>
      </c>
      <c r="K2469" s="81">
        <f t="shared" si="121"/>
        <v>7.5</v>
      </c>
      <c r="L2469" s="94">
        <f t="shared" si="122"/>
        <v>1.6</v>
      </c>
      <c r="M2469" s="89">
        <f t="shared" si="123"/>
        <v>2.8000000000000003</v>
      </c>
      <c r="N2469" s="86">
        <f t="shared" si="124"/>
        <v>6.8000000000000007</v>
      </c>
      <c r="O2469" s="86">
        <f t="shared" si="125"/>
        <v>3.1</v>
      </c>
    </row>
    <row r="2470" spans="1:15" x14ac:dyDescent="0.25">
      <c r="A2470">
        <v>321</v>
      </c>
      <c r="B2470">
        <v>321050</v>
      </c>
      <c r="C2470">
        <v>7</v>
      </c>
      <c r="D2470" t="s">
        <v>12</v>
      </c>
      <c r="E2470" s="3">
        <v>0</v>
      </c>
      <c r="F2470">
        <v>300</v>
      </c>
      <c r="G2470" s="67" t="s">
        <v>8173</v>
      </c>
      <c r="H2470" s="67" t="s">
        <v>8173</v>
      </c>
      <c r="I2470" s="67" t="s">
        <v>8173</v>
      </c>
      <c r="J2470" s="75" t="s">
        <v>8173</v>
      </c>
      <c r="K2470" s="76" t="s">
        <v>8173</v>
      </c>
      <c r="L2470" s="76" t="s">
        <v>8173</v>
      </c>
      <c r="M2470" s="68" t="s">
        <v>8173</v>
      </c>
      <c r="N2470" s="69" t="s">
        <v>8173</v>
      </c>
      <c r="O2470" s="69" t="s">
        <v>8173</v>
      </c>
    </row>
    <row r="2471" spans="1:15" x14ac:dyDescent="0.25">
      <c r="A2471">
        <v>321</v>
      </c>
      <c r="B2471">
        <v>321100</v>
      </c>
      <c r="C2471">
        <v>0</v>
      </c>
      <c r="D2471" t="s">
        <v>3300</v>
      </c>
      <c r="E2471" s="3">
        <v>0</v>
      </c>
      <c r="F2471">
        <v>300</v>
      </c>
      <c r="G2471" s="67" t="s">
        <v>8173</v>
      </c>
      <c r="H2471" s="67" t="s">
        <v>8173</v>
      </c>
      <c r="I2471" s="67" t="s">
        <v>8173</v>
      </c>
      <c r="J2471" s="75" t="s">
        <v>8173</v>
      </c>
      <c r="K2471" s="76" t="s">
        <v>8173</v>
      </c>
      <c r="L2471" s="76" t="s">
        <v>8173</v>
      </c>
      <c r="M2471" s="68" t="s">
        <v>8173</v>
      </c>
      <c r="N2471" s="69" t="s">
        <v>8173</v>
      </c>
      <c r="O2471" s="69" t="s">
        <v>8173</v>
      </c>
    </row>
    <row r="2472" spans="1:15" x14ac:dyDescent="0.25">
      <c r="A2472">
        <v>321</v>
      </c>
      <c r="B2472">
        <v>321150</v>
      </c>
      <c r="C2472">
        <v>5</v>
      </c>
      <c r="D2472" t="s">
        <v>12</v>
      </c>
      <c r="E2472" s="3">
        <v>0</v>
      </c>
      <c r="F2472">
        <v>300</v>
      </c>
      <c r="G2472" s="67" t="s">
        <v>8173</v>
      </c>
      <c r="H2472" s="67" t="s">
        <v>8173</v>
      </c>
      <c r="I2472" s="67" t="s">
        <v>8173</v>
      </c>
      <c r="J2472" s="75" t="s">
        <v>8173</v>
      </c>
      <c r="K2472" s="76" t="s">
        <v>8173</v>
      </c>
      <c r="L2472" s="76" t="s">
        <v>8173</v>
      </c>
      <c r="M2472" s="68" t="s">
        <v>8173</v>
      </c>
      <c r="N2472" s="69" t="s">
        <v>8173</v>
      </c>
      <c r="O2472" s="69" t="s">
        <v>8173</v>
      </c>
    </row>
    <row r="2473" spans="1:15" x14ac:dyDescent="0.25">
      <c r="A2473">
        <v>321</v>
      </c>
      <c r="B2473">
        <v>321350</v>
      </c>
      <c r="C2473">
        <v>1</v>
      </c>
      <c r="D2473" t="s">
        <v>3301</v>
      </c>
      <c r="E2473" s="3">
        <v>57.5</v>
      </c>
      <c r="F2473">
        <v>300</v>
      </c>
      <c r="G2473" s="2" t="s">
        <v>3302</v>
      </c>
      <c r="H2473" s="2" t="s">
        <v>3302</v>
      </c>
      <c r="I2473" s="2" t="s">
        <v>3302</v>
      </c>
      <c r="J2473" s="81">
        <f t="shared" ref="J2473:J2478" si="126">+E2473*0.8</f>
        <v>46</v>
      </c>
      <c r="K2473" s="81">
        <f t="shared" ref="K2473:K2478" si="127">0.75*E2473</f>
        <v>43.125</v>
      </c>
      <c r="L2473" s="94">
        <f t="shared" ref="L2473:L2478" si="128">0.16*E2473</f>
        <v>9.2000000000000011</v>
      </c>
      <c r="M2473" s="89">
        <f t="shared" ref="M2473:M2478" si="129">0.28*E2473</f>
        <v>16.100000000000001</v>
      </c>
      <c r="N2473" s="86">
        <f t="shared" ref="N2473:N2478" si="130">0.68*E2473</f>
        <v>39.1</v>
      </c>
      <c r="O2473" s="86">
        <f t="shared" ref="O2473:O2478" si="131">0.31*E2473</f>
        <v>17.824999999999999</v>
      </c>
    </row>
    <row r="2474" spans="1:15" x14ac:dyDescent="0.25">
      <c r="A2474">
        <v>321</v>
      </c>
      <c r="B2474">
        <v>321400</v>
      </c>
      <c r="C2474">
        <v>4</v>
      </c>
      <c r="D2474" t="s">
        <v>3303</v>
      </c>
      <c r="E2474" s="3">
        <v>75</v>
      </c>
      <c r="F2474">
        <v>300</v>
      </c>
      <c r="G2474" s="2" t="s">
        <v>3304</v>
      </c>
      <c r="H2474" s="2" t="s">
        <v>3304</v>
      </c>
      <c r="I2474" s="2" t="s">
        <v>3304</v>
      </c>
      <c r="J2474" s="81">
        <f t="shared" si="126"/>
        <v>60</v>
      </c>
      <c r="K2474" s="81">
        <f t="shared" si="127"/>
        <v>56.25</v>
      </c>
      <c r="L2474" s="94">
        <f t="shared" si="128"/>
        <v>12</v>
      </c>
      <c r="M2474" s="89">
        <f t="shared" si="129"/>
        <v>21.000000000000004</v>
      </c>
      <c r="N2474" s="86">
        <f t="shared" si="130"/>
        <v>51.000000000000007</v>
      </c>
      <c r="O2474" s="86">
        <f t="shared" si="131"/>
        <v>23.25</v>
      </c>
    </row>
    <row r="2475" spans="1:15" x14ac:dyDescent="0.25">
      <c r="A2475">
        <v>321</v>
      </c>
      <c r="B2475">
        <v>321450</v>
      </c>
      <c r="C2475">
        <v>9</v>
      </c>
      <c r="D2475" t="s">
        <v>3305</v>
      </c>
      <c r="E2475" s="3">
        <v>75</v>
      </c>
      <c r="F2475">
        <v>300</v>
      </c>
      <c r="G2475" s="2" t="s">
        <v>3304</v>
      </c>
      <c r="H2475" s="2" t="s">
        <v>3304</v>
      </c>
      <c r="I2475" s="2" t="s">
        <v>3304</v>
      </c>
      <c r="J2475" s="81">
        <f t="shared" si="126"/>
        <v>60</v>
      </c>
      <c r="K2475" s="81">
        <f t="shared" si="127"/>
        <v>56.25</v>
      </c>
      <c r="L2475" s="94">
        <f t="shared" si="128"/>
        <v>12</v>
      </c>
      <c r="M2475" s="89">
        <f t="shared" si="129"/>
        <v>21.000000000000004</v>
      </c>
      <c r="N2475" s="86">
        <f t="shared" si="130"/>
        <v>51.000000000000007</v>
      </c>
      <c r="O2475" s="86">
        <f t="shared" si="131"/>
        <v>23.25</v>
      </c>
    </row>
    <row r="2476" spans="1:15" x14ac:dyDescent="0.25">
      <c r="A2476">
        <v>321</v>
      </c>
      <c r="B2476">
        <v>321500</v>
      </c>
      <c r="C2476">
        <v>1</v>
      </c>
      <c r="D2476" t="s">
        <v>3306</v>
      </c>
      <c r="E2476" s="3">
        <v>75</v>
      </c>
      <c r="F2476">
        <v>300</v>
      </c>
      <c r="G2476" s="2" t="s">
        <v>3304</v>
      </c>
      <c r="H2476" s="2" t="s">
        <v>3304</v>
      </c>
      <c r="I2476" s="2" t="s">
        <v>3304</v>
      </c>
      <c r="J2476" s="81">
        <f t="shared" si="126"/>
        <v>60</v>
      </c>
      <c r="K2476" s="81">
        <f t="shared" si="127"/>
        <v>56.25</v>
      </c>
      <c r="L2476" s="94">
        <f t="shared" si="128"/>
        <v>12</v>
      </c>
      <c r="M2476" s="89">
        <f t="shared" si="129"/>
        <v>21.000000000000004</v>
      </c>
      <c r="N2476" s="86">
        <f t="shared" si="130"/>
        <v>51.000000000000007</v>
      </c>
      <c r="O2476" s="86">
        <f t="shared" si="131"/>
        <v>23.25</v>
      </c>
    </row>
    <row r="2477" spans="1:15" x14ac:dyDescent="0.25">
      <c r="A2477">
        <v>321</v>
      </c>
      <c r="B2477">
        <v>321545</v>
      </c>
      <c r="C2477">
        <v>6</v>
      </c>
      <c r="D2477" t="s">
        <v>3307</v>
      </c>
      <c r="E2477" s="3">
        <v>252</v>
      </c>
      <c r="F2477">
        <v>300</v>
      </c>
      <c r="G2477" s="2" t="s">
        <v>3308</v>
      </c>
      <c r="H2477" s="2" t="s">
        <v>3308</v>
      </c>
      <c r="I2477" s="2" t="s">
        <v>3308</v>
      </c>
      <c r="J2477" s="81">
        <f t="shared" si="126"/>
        <v>201.60000000000002</v>
      </c>
      <c r="K2477" s="81">
        <f t="shared" si="127"/>
        <v>189</v>
      </c>
      <c r="L2477" s="94">
        <f t="shared" si="128"/>
        <v>40.32</v>
      </c>
      <c r="M2477" s="89">
        <f t="shared" si="129"/>
        <v>70.56</v>
      </c>
      <c r="N2477" s="86">
        <f t="shared" si="130"/>
        <v>171.36</v>
      </c>
      <c r="O2477" s="86">
        <f t="shared" si="131"/>
        <v>78.12</v>
      </c>
    </row>
    <row r="2478" spans="1:15" x14ac:dyDescent="0.25">
      <c r="A2478">
        <v>321</v>
      </c>
      <c r="B2478">
        <v>321550</v>
      </c>
      <c r="C2478">
        <v>6</v>
      </c>
      <c r="D2478" t="s">
        <v>3309</v>
      </c>
      <c r="E2478" s="3">
        <v>75</v>
      </c>
      <c r="F2478">
        <v>300</v>
      </c>
      <c r="G2478" s="2" t="s">
        <v>3304</v>
      </c>
      <c r="H2478" s="2" t="s">
        <v>3304</v>
      </c>
      <c r="I2478" s="2" t="s">
        <v>3304</v>
      </c>
      <c r="J2478" s="81">
        <f t="shared" si="126"/>
        <v>60</v>
      </c>
      <c r="K2478" s="81">
        <f t="shared" si="127"/>
        <v>56.25</v>
      </c>
      <c r="L2478" s="94">
        <f t="shared" si="128"/>
        <v>12</v>
      </c>
      <c r="M2478" s="89">
        <f t="shared" si="129"/>
        <v>21.000000000000004</v>
      </c>
      <c r="N2478" s="86">
        <f t="shared" si="130"/>
        <v>51.000000000000007</v>
      </c>
      <c r="O2478" s="86">
        <f t="shared" si="131"/>
        <v>23.25</v>
      </c>
    </row>
    <row r="2479" spans="1:15" x14ac:dyDescent="0.25">
      <c r="A2479">
        <v>323</v>
      </c>
      <c r="B2479">
        <v>323050</v>
      </c>
      <c r="C2479">
        <v>5</v>
      </c>
      <c r="D2479" t="s">
        <v>12</v>
      </c>
      <c r="E2479" s="3">
        <v>0</v>
      </c>
      <c r="F2479">
        <v>730</v>
      </c>
      <c r="G2479" s="67" t="s">
        <v>8173</v>
      </c>
      <c r="H2479" s="67" t="s">
        <v>8173</v>
      </c>
      <c r="I2479" s="67" t="s">
        <v>8173</v>
      </c>
      <c r="J2479" s="75" t="s">
        <v>8173</v>
      </c>
      <c r="K2479" s="76" t="s">
        <v>8173</v>
      </c>
      <c r="L2479" s="76" t="s">
        <v>8173</v>
      </c>
      <c r="M2479" s="68" t="s">
        <v>8173</v>
      </c>
      <c r="N2479" s="69" t="s">
        <v>8173</v>
      </c>
      <c r="O2479" s="69" t="s">
        <v>8173</v>
      </c>
    </row>
    <row r="2480" spans="1:15" x14ac:dyDescent="0.25">
      <c r="A2480">
        <v>323</v>
      </c>
      <c r="B2480">
        <v>323100</v>
      </c>
      <c r="C2480">
        <v>8</v>
      </c>
      <c r="D2480" t="s">
        <v>3310</v>
      </c>
      <c r="E2480" s="3">
        <v>0</v>
      </c>
      <c r="F2480">
        <v>730</v>
      </c>
      <c r="G2480" s="67" t="s">
        <v>8173</v>
      </c>
      <c r="H2480" s="67" t="s">
        <v>8173</v>
      </c>
      <c r="I2480" s="67" t="s">
        <v>8173</v>
      </c>
      <c r="J2480" s="75" t="s">
        <v>8173</v>
      </c>
      <c r="K2480" s="76" t="s">
        <v>8173</v>
      </c>
      <c r="L2480" s="76" t="s">
        <v>8173</v>
      </c>
      <c r="M2480" s="68" t="s">
        <v>8173</v>
      </c>
      <c r="N2480" s="69" t="s">
        <v>8173</v>
      </c>
      <c r="O2480" s="69" t="s">
        <v>8173</v>
      </c>
    </row>
    <row r="2481" spans="1:15" x14ac:dyDescent="0.25">
      <c r="A2481">
        <v>323</v>
      </c>
      <c r="B2481">
        <v>323150</v>
      </c>
      <c r="C2481">
        <v>3</v>
      </c>
      <c r="D2481" t="s">
        <v>12</v>
      </c>
      <c r="E2481" s="3">
        <v>0</v>
      </c>
      <c r="F2481">
        <v>730</v>
      </c>
      <c r="G2481" s="67" t="s">
        <v>8173</v>
      </c>
      <c r="H2481" s="67" t="s">
        <v>8173</v>
      </c>
      <c r="I2481" s="67" t="s">
        <v>8173</v>
      </c>
      <c r="J2481" s="75" t="s">
        <v>8173</v>
      </c>
      <c r="K2481" s="76" t="s">
        <v>8173</v>
      </c>
      <c r="L2481" s="76" t="s">
        <v>8173</v>
      </c>
      <c r="M2481" s="68" t="s">
        <v>8173</v>
      </c>
      <c r="N2481" s="69" t="s">
        <v>8173</v>
      </c>
      <c r="O2481" s="69" t="s">
        <v>8173</v>
      </c>
    </row>
    <row r="2482" spans="1:15" x14ac:dyDescent="0.25">
      <c r="A2482">
        <v>323</v>
      </c>
      <c r="B2482">
        <v>323390</v>
      </c>
      <c r="C2482">
        <v>5</v>
      </c>
      <c r="D2482" t="s">
        <v>3311</v>
      </c>
      <c r="E2482" s="3">
        <v>202.5</v>
      </c>
      <c r="F2482">
        <v>730</v>
      </c>
      <c r="G2482" s="2" t="s">
        <v>2032</v>
      </c>
      <c r="H2482" s="2" t="s">
        <v>2032</v>
      </c>
      <c r="I2482" s="2" t="s">
        <v>2032</v>
      </c>
      <c r="J2482" s="81">
        <f t="shared" ref="J2482:J2501" si="132">+E2482*0.8</f>
        <v>162</v>
      </c>
      <c r="K2482" s="81">
        <f t="shared" ref="K2482:K2501" si="133">0.75*E2482</f>
        <v>151.875</v>
      </c>
      <c r="L2482" s="95">
        <f t="shared" ref="L2482" si="134">0.16*E2482</f>
        <v>32.4</v>
      </c>
      <c r="M2482" s="89">
        <f t="shared" ref="M2482:M2501" si="135">0.28*E2482</f>
        <v>56.7</v>
      </c>
      <c r="N2482" s="86">
        <f t="shared" ref="N2482:N2545" si="136">0.68*E2482</f>
        <v>137.70000000000002</v>
      </c>
      <c r="O2482" s="69" t="s">
        <v>8190</v>
      </c>
    </row>
    <row r="2483" spans="1:15" x14ac:dyDescent="0.25">
      <c r="A2483">
        <v>323</v>
      </c>
      <c r="B2483">
        <v>323391</v>
      </c>
      <c r="C2483">
        <v>3</v>
      </c>
      <c r="D2483" t="s">
        <v>3312</v>
      </c>
      <c r="E2483" s="3">
        <v>10</v>
      </c>
      <c r="F2483">
        <v>960</v>
      </c>
      <c r="G2483" s="2" t="s">
        <v>2033</v>
      </c>
      <c r="H2483" s="2" t="s">
        <v>2033</v>
      </c>
      <c r="I2483" s="2" t="s">
        <v>2033</v>
      </c>
      <c r="J2483" s="81">
        <f t="shared" si="132"/>
        <v>8</v>
      </c>
      <c r="K2483" s="81">
        <f t="shared" si="133"/>
        <v>7.5</v>
      </c>
      <c r="L2483" s="95">
        <f t="shared" ref="L2483" si="137">0.4*E2483</f>
        <v>4</v>
      </c>
      <c r="M2483" s="89">
        <f t="shared" si="135"/>
        <v>2.8000000000000003</v>
      </c>
      <c r="N2483" s="86">
        <f t="shared" si="136"/>
        <v>6.8000000000000007</v>
      </c>
      <c r="O2483" s="90">
        <f>0.23*E2483</f>
        <v>2.3000000000000003</v>
      </c>
    </row>
    <row r="2484" spans="1:15" x14ac:dyDescent="0.25">
      <c r="A2484">
        <v>323</v>
      </c>
      <c r="B2484">
        <v>323400</v>
      </c>
      <c r="C2484">
        <v>2</v>
      </c>
      <c r="D2484" t="s">
        <v>3313</v>
      </c>
      <c r="E2484" s="3">
        <v>80.5</v>
      </c>
      <c r="F2484">
        <v>730</v>
      </c>
      <c r="G2484" s="2" t="s">
        <v>2032</v>
      </c>
      <c r="H2484" s="2" t="s">
        <v>2032</v>
      </c>
      <c r="I2484" s="2" t="s">
        <v>2032</v>
      </c>
      <c r="J2484" s="81">
        <f t="shared" si="132"/>
        <v>64.400000000000006</v>
      </c>
      <c r="K2484" s="81">
        <f t="shared" si="133"/>
        <v>60.375</v>
      </c>
      <c r="L2484" s="95">
        <f t="shared" ref="L2484:L2485" si="138">0.16*E2484</f>
        <v>12.88</v>
      </c>
      <c r="M2484" s="89">
        <f t="shared" si="135"/>
        <v>22.540000000000003</v>
      </c>
      <c r="N2484" s="86">
        <f t="shared" si="136"/>
        <v>54.74</v>
      </c>
      <c r="O2484" s="69" t="s">
        <v>8190</v>
      </c>
    </row>
    <row r="2485" spans="1:15" x14ac:dyDescent="0.25">
      <c r="A2485">
        <v>323</v>
      </c>
      <c r="B2485">
        <v>323500</v>
      </c>
      <c r="C2485">
        <v>9</v>
      </c>
      <c r="D2485" t="s">
        <v>3314</v>
      </c>
      <c r="E2485" s="3">
        <v>107</v>
      </c>
      <c r="F2485">
        <v>732</v>
      </c>
      <c r="G2485" s="2" t="s">
        <v>3315</v>
      </c>
      <c r="H2485" s="2" t="s">
        <v>3315</v>
      </c>
      <c r="I2485" s="2" t="s">
        <v>3315</v>
      </c>
      <c r="J2485" s="81">
        <f t="shared" si="132"/>
        <v>85.600000000000009</v>
      </c>
      <c r="K2485" s="81">
        <f t="shared" si="133"/>
        <v>80.25</v>
      </c>
      <c r="L2485" s="95">
        <f t="shared" si="138"/>
        <v>17.12</v>
      </c>
      <c r="M2485" s="89">
        <f t="shared" si="135"/>
        <v>29.960000000000004</v>
      </c>
      <c r="N2485" s="86">
        <f t="shared" si="136"/>
        <v>72.760000000000005</v>
      </c>
      <c r="O2485" s="69" t="s">
        <v>8191</v>
      </c>
    </row>
    <row r="2486" spans="1:15" x14ac:dyDescent="0.25">
      <c r="A2486">
        <v>327</v>
      </c>
      <c r="B2486">
        <v>327050</v>
      </c>
      <c r="C2486">
        <v>1</v>
      </c>
      <c r="D2486" t="s">
        <v>12</v>
      </c>
      <c r="E2486" s="3">
        <v>0</v>
      </c>
      <c r="F2486">
        <v>740</v>
      </c>
      <c r="G2486" s="2" t="s">
        <v>3315</v>
      </c>
      <c r="H2486" s="2" t="s">
        <v>3315</v>
      </c>
      <c r="I2486" s="2" t="s">
        <v>3315</v>
      </c>
      <c r="J2486" s="81">
        <f t="shared" si="132"/>
        <v>0</v>
      </c>
      <c r="K2486" s="81">
        <f t="shared" si="133"/>
        <v>0</v>
      </c>
      <c r="L2486" s="75" t="s">
        <v>8224</v>
      </c>
      <c r="M2486" s="89">
        <f t="shared" si="135"/>
        <v>0</v>
      </c>
      <c r="N2486" s="86">
        <f t="shared" si="136"/>
        <v>0</v>
      </c>
      <c r="O2486" s="69" t="s">
        <v>8192</v>
      </c>
    </row>
    <row r="2487" spans="1:15" x14ac:dyDescent="0.25">
      <c r="A2487">
        <v>327</v>
      </c>
      <c r="B2487">
        <v>327100</v>
      </c>
      <c r="C2487">
        <v>4</v>
      </c>
      <c r="D2487" t="s">
        <v>3316</v>
      </c>
      <c r="E2487" s="3">
        <v>0</v>
      </c>
      <c r="F2487">
        <v>740</v>
      </c>
      <c r="G2487" s="2" t="s">
        <v>3315</v>
      </c>
      <c r="H2487" s="2" t="s">
        <v>3315</v>
      </c>
      <c r="I2487" s="2" t="s">
        <v>3315</v>
      </c>
      <c r="J2487" s="81">
        <f t="shared" si="132"/>
        <v>0</v>
      </c>
      <c r="K2487" s="81">
        <f t="shared" si="133"/>
        <v>0</v>
      </c>
      <c r="L2487" s="75" t="s">
        <v>8224</v>
      </c>
      <c r="M2487" s="89">
        <f t="shared" si="135"/>
        <v>0</v>
      </c>
      <c r="N2487" s="86">
        <f t="shared" si="136"/>
        <v>0</v>
      </c>
      <c r="O2487" s="69" t="s">
        <v>8192</v>
      </c>
    </row>
    <row r="2488" spans="1:15" x14ac:dyDescent="0.25">
      <c r="A2488">
        <v>327</v>
      </c>
      <c r="B2488">
        <v>327150</v>
      </c>
      <c r="C2488">
        <v>9</v>
      </c>
      <c r="D2488" t="s">
        <v>12</v>
      </c>
      <c r="E2488" s="3">
        <v>0</v>
      </c>
      <c r="F2488">
        <v>740</v>
      </c>
      <c r="G2488" s="2" t="s">
        <v>3315</v>
      </c>
      <c r="H2488" s="2" t="s">
        <v>3315</v>
      </c>
      <c r="I2488" s="2" t="s">
        <v>3315</v>
      </c>
      <c r="J2488" s="81">
        <f t="shared" si="132"/>
        <v>0</v>
      </c>
      <c r="K2488" s="81">
        <f t="shared" si="133"/>
        <v>0</v>
      </c>
      <c r="L2488" s="75" t="s">
        <v>8224</v>
      </c>
      <c r="M2488" s="89">
        <f t="shared" si="135"/>
        <v>0</v>
      </c>
      <c r="N2488" s="86">
        <f t="shared" si="136"/>
        <v>0</v>
      </c>
      <c r="O2488" s="69" t="s">
        <v>8192</v>
      </c>
    </row>
    <row r="2489" spans="1:15" x14ac:dyDescent="0.25">
      <c r="A2489">
        <v>327</v>
      </c>
      <c r="B2489">
        <v>327350</v>
      </c>
      <c r="C2489">
        <v>5</v>
      </c>
      <c r="D2489" t="s">
        <v>3317</v>
      </c>
      <c r="E2489" s="3">
        <v>366.5</v>
      </c>
      <c r="F2489">
        <v>740</v>
      </c>
      <c r="G2489" s="2" t="s">
        <v>3318</v>
      </c>
      <c r="H2489" s="2" t="s">
        <v>3318</v>
      </c>
      <c r="I2489" s="2" t="s">
        <v>3318</v>
      </c>
      <c r="J2489" s="81">
        <f t="shared" si="132"/>
        <v>293.2</v>
      </c>
      <c r="K2489" s="81">
        <f t="shared" si="133"/>
        <v>274.875</v>
      </c>
      <c r="L2489" s="95">
        <f t="shared" ref="L2489:L2492" si="139">0.16*E2489</f>
        <v>58.64</v>
      </c>
      <c r="M2489" s="89">
        <f t="shared" si="135"/>
        <v>102.62</v>
      </c>
      <c r="N2489" s="86">
        <f t="shared" si="136"/>
        <v>249.22000000000003</v>
      </c>
      <c r="O2489" s="69" t="s">
        <v>8192</v>
      </c>
    </row>
    <row r="2490" spans="1:15" x14ac:dyDescent="0.25">
      <c r="A2490">
        <v>327</v>
      </c>
      <c r="B2490">
        <v>327351</v>
      </c>
      <c r="C2490">
        <v>3</v>
      </c>
      <c r="D2490" t="s">
        <v>3319</v>
      </c>
      <c r="E2490" s="3">
        <v>399.5</v>
      </c>
      <c r="F2490">
        <v>740</v>
      </c>
      <c r="G2490" s="2" t="s">
        <v>3320</v>
      </c>
      <c r="H2490" s="2" t="s">
        <v>3320</v>
      </c>
      <c r="I2490" s="2" t="s">
        <v>3320</v>
      </c>
      <c r="J2490" s="81">
        <f t="shared" si="132"/>
        <v>319.60000000000002</v>
      </c>
      <c r="K2490" s="81">
        <f t="shared" si="133"/>
        <v>299.625</v>
      </c>
      <c r="L2490" s="95">
        <f t="shared" si="139"/>
        <v>63.92</v>
      </c>
      <c r="M2490" s="89">
        <f t="shared" si="135"/>
        <v>111.86000000000001</v>
      </c>
      <c r="N2490" s="86">
        <f t="shared" si="136"/>
        <v>271.66000000000003</v>
      </c>
      <c r="O2490" s="69" t="s">
        <v>8192</v>
      </c>
    </row>
    <row r="2491" spans="1:15" x14ac:dyDescent="0.25">
      <c r="A2491">
        <v>327</v>
      </c>
      <c r="B2491">
        <v>327352</v>
      </c>
      <c r="C2491">
        <v>1</v>
      </c>
      <c r="D2491" t="s">
        <v>3321</v>
      </c>
      <c r="E2491" s="3">
        <v>439</v>
      </c>
      <c r="F2491">
        <v>740</v>
      </c>
      <c r="G2491" s="2" t="s">
        <v>3322</v>
      </c>
      <c r="H2491" s="2" t="s">
        <v>3322</v>
      </c>
      <c r="I2491" s="2" t="s">
        <v>3322</v>
      </c>
      <c r="J2491" s="81">
        <f t="shared" si="132"/>
        <v>351.20000000000005</v>
      </c>
      <c r="K2491" s="81">
        <f t="shared" si="133"/>
        <v>329.25</v>
      </c>
      <c r="L2491" s="95">
        <f t="shared" si="139"/>
        <v>70.239999999999995</v>
      </c>
      <c r="M2491" s="89">
        <f t="shared" si="135"/>
        <v>122.92000000000002</v>
      </c>
      <c r="N2491" s="86">
        <f t="shared" si="136"/>
        <v>298.52000000000004</v>
      </c>
      <c r="O2491" s="69" t="s">
        <v>8192</v>
      </c>
    </row>
    <row r="2492" spans="1:15" x14ac:dyDescent="0.25">
      <c r="A2492">
        <v>330</v>
      </c>
      <c r="B2492">
        <v>304352</v>
      </c>
      <c r="C2492">
        <v>8</v>
      </c>
      <c r="D2492" t="s">
        <v>3323</v>
      </c>
      <c r="E2492" s="3">
        <v>13.5</v>
      </c>
      <c r="F2492">
        <v>300</v>
      </c>
      <c r="G2492" s="2" t="s">
        <v>2665</v>
      </c>
      <c r="H2492" s="2" t="s">
        <v>2665</v>
      </c>
      <c r="I2492" s="2" t="s">
        <v>2665</v>
      </c>
      <c r="J2492" s="81">
        <f t="shared" si="132"/>
        <v>10.8</v>
      </c>
      <c r="K2492" s="81">
        <f t="shared" si="133"/>
        <v>10.125</v>
      </c>
      <c r="L2492" s="95">
        <f t="shared" si="139"/>
        <v>2.16</v>
      </c>
      <c r="M2492" s="89">
        <f t="shared" si="135"/>
        <v>3.7800000000000002</v>
      </c>
      <c r="N2492" s="86">
        <f t="shared" si="136"/>
        <v>9.1800000000000015</v>
      </c>
      <c r="O2492" s="86">
        <f t="shared" ref="O2492:O2501" si="140">0.31*E2492</f>
        <v>4.1849999999999996</v>
      </c>
    </row>
    <row r="2493" spans="1:15" x14ac:dyDescent="0.25">
      <c r="A2493">
        <v>330</v>
      </c>
      <c r="B2493">
        <v>304355</v>
      </c>
      <c r="C2493">
        <v>1</v>
      </c>
      <c r="D2493" t="s">
        <v>3324</v>
      </c>
      <c r="E2493" s="3">
        <v>158.5</v>
      </c>
      <c r="F2493">
        <v>300</v>
      </c>
      <c r="G2493" s="2" t="s">
        <v>3258</v>
      </c>
      <c r="H2493" s="2" t="s">
        <v>3258</v>
      </c>
      <c r="I2493" s="2" t="s">
        <v>3258</v>
      </c>
      <c r="J2493" s="81">
        <f t="shared" si="132"/>
        <v>126.80000000000001</v>
      </c>
      <c r="K2493" s="81">
        <f t="shared" si="133"/>
        <v>118.875</v>
      </c>
      <c r="L2493" s="94">
        <f t="shared" ref="L2493:L2501" si="141">0.16*E2493</f>
        <v>25.36</v>
      </c>
      <c r="M2493" s="89">
        <f t="shared" si="135"/>
        <v>44.38</v>
      </c>
      <c r="N2493" s="86">
        <f t="shared" si="136"/>
        <v>107.78</v>
      </c>
      <c r="O2493" s="86">
        <f t="shared" si="140"/>
        <v>49.134999999999998</v>
      </c>
    </row>
    <row r="2494" spans="1:15" x14ac:dyDescent="0.25">
      <c r="A2494">
        <v>330</v>
      </c>
      <c r="B2494">
        <v>304700</v>
      </c>
      <c r="C2494">
        <v>8</v>
      </c>
      <c r="D2494" t="s">
        <v>3325</v>
      </c>
      <c r="E2494" s="3">
        <v>13.5</v>
      </c>
      <c r="F2494">
        <v>300</v>
      </c>
      <c r="G2494" s="2" t="s">
        <v>3326</v>
      </c>
      <c r="H2494" s="2" t="s">
        <v>3326</v>
      </c>
      <c r="I2494" s="2" t="s">
        <v>3326</v>
      </c>
      <c r="J2494" s="81">
        <f t="shared" si="132"/>
        <v>10.8</v>
      </c>
      <c r="K2494" s="81">
        <f t="shared" si="133"/>
        <v>10.125</v>
      </c>
      <c r="L2494" s="94">
        <f t="shared" si="141"/>
        <v>2.16</v>
      </c>
      <c r="M2494" s="89">
        <f t="shared" si="135"/>
        <v>3.7800000000000002</v>
      </c>
      <c r="N2494" s="86">
        <f t="shared" si="136"/>
        <v>9.1800000000000015</v>
      </c>
      <c r="O2494" s="86">
        <f t="shared" si="140"/>
        <v>4.1849999999999996</v>
      </c>
    </row>
    <row r="2495" spans="1:15" x14ac:dyDescent="0.25">
      <c r="A2495">
        <v>330</v>
      </c>
      <c r="B2495">
        <v>311385</v>
      </c>
      <c r="C2495">
        <v>9</v>
      </c>
      <c r="D2495" t="s">
        <v>3327</v>
      </c>
      <c r="E2495" s="3">
        <v>58.5</v>
      </c>
      <c r="F2495">
        <v>300</v>
      </c>
      <c r="G2495" s="2" t="s">
        <v>3328</v>
      </c>
      <c r="H2495" s="2" t="s">
        <v>3328</v>
      </c>
      <c r="I2495" s="2" t="s">
        <v>3328</v>
      </c>
      <c r="J2495" s="81">
        <f t="shared" si="132"/>
        <v>46.800000000000004</v>
      </c>
      <c r="K2495" s="81">
        <f t="shared" si="133"/>
        <v>43.875</v>
      </c>
      <c r="L2495" s="94">
        <f t="shared" si="141"/>
        <v>9.36</v>
      </c>
      <c r="M2495" s="89">
        <f t="shared" si="135"/>
        <v>16.380000000000003</v>
      </c>
      <c r="N2495" s="86">
        <f t="shared" si="136"/>
        <v>39.78</v>
      </c>
      <c r="O2495" s="86">
        <f t="shared" si="140"/>
        <v>18.135000000000002</v>
      </c>
    </row>
    <row r="2496" spans="1:15" x14ac:dyDescent="0.25">
      <c r="A2496">
        <v>330</v>
      </c>
      <c r="B2496">
        <v>314320</v>
      </c>
      <c r="C2496">
        <v>3</v>
      </c>
      <c r="D2496" t="s">
        <v>3329</v>
      </c>
      <c r="E2496" s="3">
        <v>37.5</v>
      </c>
      <c r="F2496">
        <v>300</v>
      </c>
      <c r="G2496" s="2" t="s">
        <v>3330</v>
      </c>
      <c r="H2496" s="2" t="s">
        <v>3330</v>
      </c>
      <c r="I2496" s="2" t="s">
        <v>3330</v>
      </c>
      <c r="J2496" s="81">
        <f t="shared" si="132"/>
        <v>30</v>
      </c>
      <c r="K2496" s="81">
        <f t="shared" si="133"/>
        <v>28.125</v>
      </c>
      <c r="L2496" s="94">
        <f t="shared" si="141"/>
        <v>6</v>
      </c>
      <c r="M2496" s="89">
        <f t="shared" si="135"/>
        <v>10.500000000000002</v>
      </c>
      <c r="N2496" s="86">
        <f t="shared" si="136"/>
        <v>25.500000000000004</v>
      </c>
      <c r="O2496" s="86">
        <f t="shared" si="140"/>
        <v>11.625</v>
      </c>
    </row>
    <row r="2497" spans="1:15" x14ac:dyDescent="0.25">
      <c r="A2497">
        <v>330</v>
      </c>
      <c r="B2497">
        <v>314325</v>
      </c>
      <c r="C2497">
        <v>2</v>
      </c>
      <c r="D2497" t="s">
        <v>3331</v>
      </c>
      <c r="E2497" s="3">
        <v>110</v>
      </c>
      <c r="F2497">
        <v>300</v>
      </c>
      <c r="G2497" s="2" t="s">
        <v>3332</v>
      </c>
      <c r="H2497" s="2" t="s">
        <v>3332</v>
      </c>
      <c r="I2497" s="2" t="s">
        <v>3332</v>
      </c>
      <c r="J2497" s="81">
        <f t="shared" si="132"/>
        <v>88</v>
      </c>
      <c r="K2497" s="81">
        <f t="shared" si="133"/>
        <v>82.5</v>
      </c>
      <c r="L2497" s="94">
        <f t="shared" si="141"/>
        <v>17.600000000000001</v>
      </c>
      <c r="M2497" s="89">
        <f t="shared" si="135"/>
        <v>30.800000000000004</v>
      </c>
      <c r="N2497" s="86">
        <f t="shared" si="136"/>
        <v>74.800000000000011</v>
      </c>
      <c r="O2497" s="86">
        <f t="shared" si="140"/>
        <v>34.1</v>
      </c>
    </row>
    <row r="2498" spans="1:15" x14ac:dyDescent="0.25">
      <c r="A2498">
        <v>330</v>
      </c>
      <c r="B2498">
        <v>314330</v>
      </c>
      <c r="C2498">
        <v>2</v>
      </c>
      <c r="D2498" t="s">
        <v>3333</v>
      </c>
      <c r="E2498" s="3">
        <v>125.5</v>
      </c>
      <c r="F2498">
        <v>300</v>
      </c>
      <c r="G2498" s="2" t="s">
        <v>3334</v>
      </c>
      <c r="H2498" s="2" t="s">
        <v>3334</v>
      </c>
      <c r="I2498" s="2" t="s">
        <v>3334</v>
      </c>
      <c r="J2498" s="81">
        <f t="shared" si="132"/>
        <v>100.4</v>
      </c>
      <c r="K2498" s="81">
        <f t="shared" si="133"/>
        <v>94.125</v>
      </c>
      <c r="L2498" s="94">
        <f t="shared" si="141"/>
        <v>20.080000000000002</v>
      </c>
      <c r="M2498" s="89">
        <f t="shared" si="135"/>
        <v>35.14</v>
      </c>
      <c r="N2498" s="86">
        <f t="shared" si="136"/>
        <v>85.34</v>
      </c>
      <c r="O2498" s="86">
        <f t="shared" si="140"/>
        <v>38.905000000000001</v>
      </c>
    </row>
    <row r="2499" spans="1:15" x14ac:dyDescent="0.25">
      <c r="A2499">
        <v>330</v>
      </c>
      <c r="B2499">
        <v>314335</v>
      </c>
      <c r="C2499">
        <v>1</v>
      </c>
      <c r="D2499" t="s">
        <v>3335</v>
      </c>
      <c r="E2499" s="3">
        <v>48.5</v>
      </c>
      <c r="F2499">
        <v>300</v>
      </c>
      <c r="G2499" s="2" t="s">
        <v>3336</v>
      </c>
      <c r="H2499" s="2" t="s">
        <v>3336</v>
      </c>
      <c r="I2499" s="2" t="s">
        <v>3336</v>
      </c>
      <c r="J2499" s="81">
        <f t="shared" si="132"/>
        <v>38.800000000000004</v>
      </c>
      <c r="K2499" s="81">
        <f t="shared" si="133"/>
        <v>36.375</v>
      </c>
      <c r="L2499" s="94">
        <f t="shared" si="141"/>
        <v>7.76</v>
      </c>
      <c r="M2499" s="89">
        <f t="shared" si="135"/>
        <v>13.580000000000002</v>
      </c>
      <c r="N2499" s="86">
        <f t="shared" si="136"/>
        <v>32.980000000000004</v>
      </c>
      <c r="O2499" s="86">
        <f t="shared" si="140"/>
        <v>15.035</v>
      </c>
    </row>
    <row r="2500" spans="1:15" x14ac:dyDescent="0.25">
      <c r="A2500">
        <v>330</v>
      </c>
      <c r="B2500">
        <v>314340</v>
      </c>
      <c r="C2500">
        <v>1</v>
      </c>
      <c r="D2500" t="s">
        <v>3337</v>
      </c>
      <c r="E2500" s="3">
        <v>125.5</v>
      </c>
      <c r="F2500">
        <v>300</v>
      </c>
      <c r="G2500" s="2" t="s">
        <v>3334</v>
      </c>
      <c r="H2500" s="2" t="s">
        <v>3334</v>
      </c>
      <c r="I2500" s="2" t="s">
        <v>3334</v>
      </c>
      <c r="J2500" s="81">
        <f t="shared" si="132"/>
        <v>100.4</v>
      </c>
      <c r="K2500" s="81">
        <f t="shared" si="133"/>
        <v>94.125</v>
      </c>
      <c r="L2500" s="94">
        <f t="shared" si="141"/>
        <v>20.080000000000002</v>
      </c>
      <c r="M2500" s="89">
        <f t="shared" si="135"/>
        <v>35.14</v>
      </c>
      <c r="N2500" s="86">
        <f t="shared" si="136"/>
        <v>85.34</v>
      </c>
      <c r="O2500" s="86">
        <f t="shared" si="140"/>
        <v>38.905000000000001</v>
      </c>
    </row>
    <row r="2501" spans="1:15" x14ac:dyDescent="0.25">
      <c r="A2501">
        <v>330</v>
      </c>
      <c r="B2501">
        <v>314485</v>
      </c>
      <c r="C2501">
        <v>4</v>
      </c>
      <c r="D2501" t="s">
        <v>3338</v>
      </c>
      <c r="E2501" s="3">
        <v>60</v>
      </c>
      <c r="F2501">
        <v>300</v>
      </c>
      <c r="G2501" s="2" t="s">
        <v>3339</v>
      </c>
      <c r="H2501" s="2" t="s">
        <v>3339</v>
      </c>
      <c r="I2501" s="2" t="s">
        <v>3339</v>
      </c>
      <c r="J2501" s="81">
        <f t="shared" si="132"/>
        <v>48</v>
      </c>
      <c r="K2501" s="81">
        <f t="shared" si="133"/>
        <v>45</v>
      </c>
      <c r="L2501" s="94">
        <f t="shared" si="141"/>
        <v>9.6</v>
      </c>
      <c r="M2501" s="89">
        <f t="shared" si="135"/>
        <v>16.8</v>
      </c>
      <c r="N2501" s="86">
        <f t="shared" si="136"/>
        <v>40.800000000000004</v>
      </c>
      <c r="O2501" s="86">
        <f t="shared" si="140"/>
        <v>18.600000000000001</v>
      </c>
    </row>
    <row r="2502" spans="1:15" x14ac:dyDescent="0.25">
      <c r="A2502">
        <v>330</v>
      </c>
      <c r="B2502">
        <v>330050</v>
      </c>
      <c r="C2502">
        <v>6</v>
      </c>
      <c r="D2502" t="s">
        <v>12</v>
      </c>
      <c r="E2502" s="3">
        <v>0</v>
      </c>
      <c r="F2502">
        <v>300</v>
      </c>
      <c r="G2502" s="67" t="s">
        <v>8173</v>
      </c>
      <c r="H2502" s="67" t="s">
        <v>8173</v>
      </c>
      <c r="I2502" s="67" t="s">
        <v>8173</v>
      </c>
      <c r="J2502" s="75" t="s">
        <v>8173</v>
      </c>
      <c r="K2502" s="75" t="s">
        <v>8173</v>
      </c>
      <c r="L2502" s="67" t="s">
        <v>8173</v>
      </c>
      <c r="M2502" s="68" t="s">
        <v>8173</v>
      </c>
      <c r="N2502" s="86">
        <f t="shared" si="136"/>
        <v>0</v>
      </c>
      <c r="O2502" s="69" t="s">
        <v>8173</v>
      </c>
    </row>
    <row r="2503" spans="1:15" x14ac:dyDescent="0.25">
      <c r="A2503">
        <v>330</v>
      </c>
      <c r="B2503">
        <v>330100</v>
      </c>
      <c r="C2503">
        <v>9</v>
      </c>
      <c r="D2503" t="s">
        <v>3340</v>
      </c>
      <c r="E2503" s="3">
        <v>0</v>
      </c>
      <c r="F2503">
        <v>300</v>
      </c>
      <c r="G2503" s="67" t="s">
        <v>8173</v>
      </c>
      <c r="H2503" s="67" t="s">
        <v>8173</v>
      </c>
      <c r="I2503" s="67" t="s">
        <v>8173</v>
      </c>
      <c r="J2503" s="75" t="s">
        <v>8173</v>
      </c>
      <c r="K2503" s="75" t="s">
        <v>8173</v>
      </c>
      <c r="L2503" s="67" t="s">
        <v>8173</v>
      </c>
      <c r="M2503" s="68" t="s">
        <v>8173</v>
      </c>
      <c r="N2503" s="86">
        <f t="shared" si="136"/>
        <v>0</v>
      </c>
      <c r="O2503" s="69" t="s">
        <v>8173</v>
      </c>
    </row>
    <row r="2504" spans="1:15" x14ac:dyDescent="0.25">
      <c r="A2504">
        <v>330</v>
      </c>
      <c r="B2504">
        <v>330150</v>
      </c>
      <c r="C2504">
        <v>4</v>
      </c>
      <c r="D2504" t="s">
        <v>12</v>
      </c>
      <c r="E2504" s="3">
        <v>0</v>
      </c>
      <c r="F2504">
        <v>300</v>
      </c>
      <c r="G2504" s="67" t="s">
        <v>8173</v>
      </c>
      <c r="H2504" s="67" t="s">
        <v>8173</v>
      </c>
      <c r="I2504" s="67" t="s">
        <v>8173</v>
      </c>
      <c r="J2504" s="75" t="s">
        <v>8173</v>
      </c>
      <c r="K2504" s="75" t="s">
        <v>8173</v>
      </c>
      <c r="L2504" s="67" t="s">
        <v>8173</v>
      </c>
      <c r="M2504" s="68" t="s">
        <v>8173</v>
      </c>
      <c r="N2504" s="86">
        <f t="shared" si="136"/>
        <v>0</v>
      </c>
      <c r="O2504" s="69" t="s">
        <v>8173</v>
      </c>
    </row>
    <row r="2505" spans="1:15" x14ac:dyDescent="0.25">
      <c r="A2505">
        <v>330</v>
      </c>
      <c r="B2505">
        <v>330350</v>
      </c>
      <c r="C2505">
        <v>0</v>
      </c>
      <c r="D2505" t="s">
        <v>3341</v>
      </c>
      <c r="E2505" s="3">
        <v>13.5</v>
      </c>
      <c r="F2505">
        <v>300</v>
      </c>
      <c r="G2505" s="2" t="s">
        <v>3342</v>
      </c>
      <c r="H2505" s="2" t="s">
        <v>3342</v>
      </c>
      <c r="I2505" s="2" t="s">
        <v>3342</v>
      </c>
      <c r="J2505" s="81">
        <f t="shared" ref="J2505:J2552" si="142">+E2505*0.8</f>
        <v>10.8</v>
      </c>
      <c r="K2505" s="81">
        <f t="shared" ref="K2505:K2552" si="143">0.75*E2505</f>
        <v>10.125</v>
      </c>
      <c r="L2505" s="94">
        <f t="shared" ref="L2505:L2552" si="144">0.16*E2505</f>
        <v>2.16</v>
      </c>
      <c r="M2505" s="89">
        <f t="shared" ref="M2505:M2552" si="145">0.28*E2505</f>
        <v>3.7800000000000002</v>
      </c>
      <c r="N2505" s="86">
        <f t="shared" si="136"/>
        <v>9.1800000000000015</v>
      </c>
      <c r="O2505" s="86">
        <f t="shared" ref="O2505:O2552" si="146">0.31*E2505</f>
        <v>4.1849999999999996</v>
      </c>
    </row>
    <row r="2506" spans="1:15" x14ac:dyDescent="0.25">
      <c r="A2506">
        <v>330</v>
      </c>
      <c r="B2506">
        <v>330353</v>
      </c>
      <c r="C2506">
        <v>4</v>
      </c>
      <c r="D2506" t="s">
        <v>3343</v>
      </c>
      <c r="E2506" s="3">
        <v>92.5</v>
      </c>
      <c r="F2506">
        <v>300</v>
      </c>
      <c r="G2506" s="2" t="s">
        <v>3344</v>
      </c>
      <c r="H2506" s="2" t="s">
        <v>3344</v>
      </c>
      <c r="I2506" s="2" t="s">
        <v>3344</v>
      </c>
      <c r="J2506" s="81">
        <f t="shared" si="142"/>
        <v>74</v>
      </c>
      <c r="K2506" s="81">
        <f t="shared" si="143"/>
        <v>69.375</v>
      </c>
      <c r="L2506" s="94">
        <f t="shared" si="144"/>
        <v>14.8</v>
      </c>
      <c r="M2506" s="89">
        <f t="shared" si="145"/>
        <v>25.900000000000002</v>
      </c>
      <c r="N2506" s="86">
        <f t="shared" si="136"/>
        <v>62.900000000000006</v>
      </c>
      <c r="O2506" s="86">
        <f t="shared" si="146"/>
        <v>28.675000000000001</v>
      </c>
    </row>
    <row r="2507" spans="1:15" x14ac:dyDescent="0.25">
      <c r="A2507">
        <v>330</v>
      </c>
      <c r="B2507">
        <v>330355</v>
      </c>
      <c r="C2507">
        <v>9</v>
      </c>
      <c r="D2507" t="s">
        <v>3345</v>
      </c>
      <c r="E2507" s="3">
        <v>95</v>
      </c>
      <c r="F2507">
        <v>300</v>
      </c>
      <c r="G2507" s="2" t="s">
        <v>3346</v>
      </c>
      <c r="H2507" s="2" t="s">
        <v>3346</v>
      </c>
      <c r="I2507" s="2" t="s">
        <v>3346</v>
      </c>
      <c r="J2507" s="81">
        <f t="shared" si="142"/>
        <v>76</v>
      </c>
      <c r="K2507" s="81">
        <f t="shared" si="143"/>
        <v>71.25</v>
      </c>
      <c r="L2507" s="94">
        <f t="shared" si="144"/>
        <v>15.200000000000001</v>
      </c>
      <c r="M2507" s="89">
        <f t="shared" si="145"/>
        <v>26.6</v>
      </c>
      <c r="N2507" s="86">
        <f t="shared" si="136"/>
        <v>64.600000000000009</v>
      </c>
      <c r="O2507" s="86">
        <f t="shared" si="146"/>
        <v>29.45</v>
      </c>
    </row>
    <row r="2508" spans="1:15" x14ac:dyDescent="0.25">
      <c r="A2508">
        <v>330</v>
      </c>
      <c r="B2508">
        <v>330360</v>
      </c>
      <c r="C2508">
        <v>9</v>
      </c>
      <c r="D2508" t="s">
        <v>3347</v>
      </c>
      <c r="E2508" s="3">
        <v>717.5</v>
      </c>
      <c r="F2508">
        <v>300</v>
      </c>
      <c r="G2508" s="2" t="s">
        <v>3348</v>
      </c>
      <c r="H2508" s="2" t="s">
        <v>3348</v>
      </c>
      <c r="I2508" s="2" t="s">
        <v>3348</v>
      </c>
      <c r="J2508" s="81">
        <f t="shared" si="142"/>
        <v>574</v>
      </c>
      <c r="K2508" s="81">
        <f t="shared" si="143"/>
        <v>538.125</v>
      </c>
      <c r="L2508" s="94">
        <f t="shared" si="144"/>
        <v>114.8</v>
      </c>
      <c r="M2508" s="89">
        <f t="shared" si="145"/>
        <v>200.9</v>
      </c>
      <c r="N2508" s="86">
        <f t="shared" si="136"/>
        <v>487.90000000000003</v>
      </c>
      <c r="O2508" s="86">
        <f t="shared" si="146"/>
        <v>222.42500000000001</v>
      </c>
    </row>
    <row r="2509" spans="1:15" x14ac:dyDescent="0.25">
      <c r="A2509">
        <v>330</v>
      </c>
      <c r="B2509">
        <v>330370</v>
      </c>
      <c r="C2509">
        <v>8</v>
      </c>
      <c r="D2509" t="s">
        <v>3349</v>
      </c>
      <c r="E2509" s="3">
        <v>95</v>
      </c>
      <c r="F2509">
        <v>300</v>
      </c>
      <c r="G2509" s="2" t="s">
        <v>2845</v>
      </c>
      <c r="H2509" s="2" t="s">
        <v>2845</v>
      </c>
      <c r="I2509" s="2" t="s">
        <v>2845</v>
      </c>
      <c r="J2509" s="81">
        <f t="shared" si="142"/>
        <v>76</v>
      </c>
      <c r="K2509" s="81">
        <f t="shared" si="143"/>
        <v>71.25</v>
      </c>
      <c r="L2509" s="94">
        <f t="shared" si="144"/>
        <v>15.200000000000001</v>
      </c>
      <c r="M2509" s="89">
        <f t="shared" si="145"/>
        <v>26.6</v>
      </c>
      <c r="N2509" s="86">
        <f t="shared" si="136"/>
        <v>64.600000000000009</v>
      </c>
      <c r="O2509" s="86">
        <f t="shared" si="146"/>
        <v>29.45</v>
      </c>
    </row>
    <row r="2510" spans="1:15" x14ac:dyDescent="0.25">
      <c r="A2510">
        <v>330</v>
      </c>
      <c r="B2510">
        <v>330450</v>
      </c>
      <c r="C2510">
        <v>8</v>
      </c>
      <c r="D2510" t="s">
        <v>3350</v>
      </c>
      <c r="E2510" s="3">
        <v>14.5</v>
      </c>
      <c r="F2510">
        <v>300</v>
      </c>
      <c r="G2510" s="2" t="s">
        <v>3351</v>
      </c>
      <c r="H2510" s="2" t="s">
        <v>3351</v>
      </c>
      <c r="I2510" s="2" t="s">
        <v>3351</v>
      </c>
      <c r="J2510" s="81">
        <f t="shared" si="142"/>
        <v>11.600000000000001</v>
      </c>
      <c r="K2510" s="81">
        <f t="shared" si="143"/>
        <v>10.875</v>
      </c>
      <c r="L2510" s="94">
        <f t="shared" si="144"/>
        <v>2.3199999999999998</v>
      </c>
      <c r="M2510" s="89">
        <f t="shared" si="145"/>
        <v>4.0600000000000005</v>
      </c>
      <c r="N2510" s="86">
        <f t="shared" si="136"/>
        <v>9.8600000000000012</v>
      </c>
      <c r="O2510" s="86">
        <f t="shared" si="146"/>
        <v>4.4950000000000001</v>
      </c>
    </row>
    <row r="2511" spans="1:15" x14ac:dyDescent="0.25">
      <c r="A2511">
        <v>330</v>
      </c>
      <c r="B2511">
        <v>330475</v>
      </c>
      <c r="C2511">
        <v>5</v>
      </c>
      <c r="D2511" t="s">
        <v>3352</v>
      </c>
      <c r="E2511" s="3">
        <v>293</v>
      </c>
      <c r="F2511">
        <v>300</v>
      </c>
      <c r="G2511" s="2" t="s">
        <v>3255</v>
      </c>
      <c r="H2511" s="2" t="s">
        <v>3255</v>
      </c>
      <c r="I2511" s="2" t="s">
        <v>3255</v>
      </c>
      <c r="J2511" s="81">
        <f t="shared" si="142"/>
        <v>234.4</v>
      </c>
      <c r="K2511" s="81">
        <f t="shared" si="143"/>
        <v>219.75</v>
      </c>
      <c r="L2511" s="94">
        <f t="shared" si="144"/>
        <v>46.88</v>
      </c>
      <c r="M2511" s="89">
        <f t="shared" si="145"/>
        <v>82.04</v>
      </c>
      <c r="N2511" s="86">
        <f t="shared" si="136"/>
        <v>199.24</v>
      </c>
      <c r="O2511" s="86">
        <f t="shared" si="146"/>
        <v>90.83</v>
      </c>
    </row>
    <row r="2512" spans="1:15" x14ac:dyDescent="0.25">
      <c r="A2512">
        <v>330</v>
      </c>
      <c r="B2512">
        <v>330500</v>
      </c>
      <c r="C2512">
        <v>0</v>
      </c>
      <c r="D2512" t="s">
        <v>3353</v>
      </c>
      <c r="E2512" s="3">
        <v>9</v>
      </c>
      <c r="F2512">
        <v>300</v>
      </c>
      <c r="G2512" s="2" t="s">
        <v>3354</v>
      </c>
      <c r="H2512" s="2" t="s">
        <v>3354</v>
      </c>
      <c r="I2512" s="2" t="s">
        <v>3354</v>
      </c>
      <c r="J2512" s="81">
        <f t="shared" si="142"/>
        <v>7.2</v>
      </c>
      <c r="K2512" s="81">
        <f t="shared" si="143"/>
        <v>6.75</v>
      </c>
      <c r="L2512" s="94">
        <f t="shared" si="144"/>
        <v>1.44</v>
      </c>
      <c r="M2512" s="89">
        <f t="shared" si="145"/>
        <v>2.5200000000000005</v>
      </c>
      <c r="N2512" s="86">
        <f t="shared" si="136"/>
        <v>6.12</v>
      </c>
      <c r="O2512" s="86">
        <f t="shared" si="146"/>
        <v>2.79</v>
      </c>
    </row>
    <row r="2513" spans="1:15" x14ac:dyDescent="0.25">
      <c r="A2513">
        <v>330</v>
      </c>
      <c r="B2513">
        <v>330550</v>
      </c>
      <c r="C2513">
        <v>5</v>
      </c>
      <c r="D2513" t="s">
        <v>3355</v>
      </c>
      <c r="E2513" s="3">
        <v>24.5</v>
      </c>
      <c r="F2513">
        <v>300</v>
      </c>
      <c r="G2513" s="2" t="s">
        <v>3356</v>
      </c>
      <c r="H2513" s="2" t="s">
        <v>3356</v>
      </c>
      <c r="I2513" s="2" t="s">
        <v>3356</v>
      </c>
      <c r="J2513" s="81">
        <f t="shared" si="142"/>
        <v>19.600000000000001</v>
      </c>
      <c r="K2513" s="81">
        <f t="shared" si="143"/>
        <v>18.375</v>
      </c>
      <c r="L2513" s="94">
        <f t="shared" si="144"/>
        <v>3.92</v>
      </c>
      <c r="M2513" s="89">
        <f t="shared" si="145"/>
        <v>6.86</v>
      </c>
      <c r="N2513" s="86">
        <f t="shared" si="136"/>
        <v>16.66</v>
      </c>
      <c r="O2513" s="86">
        <f t="shared" si="146"/>
        <v>7.5949999999999998</v>
      </c>
    </row>
    <row r="2514" spans="1:15" x14ac:dyDescent="0.25">
      <c r="A2514">
        <v>330</v>
      </c>
      <c r="B2514">
        <v>330588</v>
      </c>
      <c r="C2514">
        <v>5</v>
      </c>
      <c r="D2514" t="s">
        <v>3358</v>
      </c>
      <c r="E2514" s="3">
        <v>32</v>
      </c>
      <c r="F2514">
        <v>300</v>
      </c>
      <c r="G2514" s="2" t="s">
        <v>3359</v>
      </c>
      <c r="H2514" s="2" t="s">
        <v>3359</v>
      </c>
      <c r="I2514" s="2" t="s">
        <v>3359</v>
      </c>
      <c r="J2514" s="81">
        <f t="shared" si="142"/>
        <v>25.6</v>
      </c>
      <c r="K2514" s="81">
        <f t="shared" si="143"/>
        <v>24</v>
      </c>
      <c r="L2514" s="94">
        <f t="shared" si="144"/>
        <v>5.12</v>
      </c>
      <c r="M2514" s="89">
        <f t="shared" si="145"/>
        <v>8.9600000000000009</v>
      </c>
      <c r="N2514" s="86">
        <f t="shared" si="136"/>
        <v>21.76</v>
      </c>
      <c r="O2514" s="86">
        <f t="shared" si="146"/>
        <v>9.92</v>
      </c>
    </row>
    <row r="2515" spans="1:15" x14ac:dyDescent="0.25">
      <c r="A2515">
        <v>330</v>
      </c>
      <c r="B2515">
        <v>330589</v>
      </c>
      <c r="C2515">
        <v>3</v>
      </c>
      <c r="D2515" t="s">
        <v>3360</v>
      </c>
      <c r="E2515" s="3">
        <v>22</v>
      </c>
      <c r="F2515">
        <v>300</v>
      </c>
      <c r="G2515" s="2" t="s">
        <v>3361</v>
      </c>
      <c r="H2515" s="2" t="s">
        <v>3361</v>
      </c>
      <c r="I2515" s="2" t="s">
        <v>3361</v>
      </c>
      <c r="J2515" s="81">
        <f t="shared" si="142"/>
        <v>17.600000000000001</v>
      </c>
      <c r="K2515" s="81">
        <f t="shared" si="143"/>
        <v>16.5</v>
      </c>
      <c r="L2515" s="94">
        <f t="shared" si="144"/>
        <v>3.52</v>
      </c>
      <c r="M2515" s="89">
        <f t="shared" si="145"/>
        <v>6.16</v>
      </c>
      <c r="N2515" s="86">
        <f t="shared" si="136"/>
        <v>14.96</v>
      </c>
      <c r="O2515" s="86">
        <f t="shared" si="146"/>
        <v>6.82</v>
      </c>
    </row>
    <row r="2516" spans="1:15" x14ac:dyDescent="0.25">
      <c r="A2516">
        <v>330</v>
      </c>
      <c r="B2516">
        <v>330590</v>
      </c>
      <c r="C2516">
        <v>1</v>
      </c>
      <c r="D2516" t="s">
        <v>3362</v>
      </c>
      <c r="E2516" s="3">
        <v>9</v>
      </c>
      <c r="F2516">
        <v>300</v>
      </c>
      <c r="G2516" s="2" t="s">
        <v>3363</v>
      </c>
      <c r="H2516" s="2" t="s">
        <v>3363</v>
      </c>
      <c r="I2516" s="2" t="s">
        <v>3363</v>
      </c>
      <c r="J2516" s="81">
        <f t="shared" si="142"/>
        <v>7.2</v>
      </c>
      <c r="K2516" s="81">
        <f t="shared" si="143"/>
        <v>6.75</v>
      </c>
      <c r="L2516" s="94">
        <f t="shared" si="144"/>
        <v>1.44</v>
      </c>
      <c r="M2516" s="89">
        <f t="shared" si="145"/>
        <v>2.5200000000000005</v>
      </c>
      <c r="N2516" s="86">
        <f t="shared" si="136"/>
        <v>6.12</v>
      </c>
      <c r="O2516" s="86">
        <f t="shared" si="146"/>
        <v>2.79</v>
      </c>
    </row>
    <row r="2517" spans="1:15" x14ac:dyDescent="0.25">
      <c r="A2517">
        <v>330</v>
      </c>
      <c r="B2517">
        <v>330591</v>
      </c>
      <c r="C2517">
        <v>9</v>
      </c>
      <c r="D2517" t="s">
        <v>3357</v>
      </c>
      <c r="E2517" s="3">
        <v>21</v>
      </c>
      <c r="F2517">
        <v>300</v>
      </c>
      <c r="G2517" s="2" t="s">
        <v>3364</v>
      </c>
      <c r="H2517" s="2" t="s">
        <v>3364</v>
      </c>
      <c r="I2517" s="2" t="s">
        <v>3364</v>
      </c>
      <c r="J2517" s="81">
        <f t="shared" si="142"/>
        <v>16.8</v>
      </c>
      <c r="K2517" s="81">
        <f t="shared" si="143"/>
        <v>15.75</v>
      </c>
      <c r="L2517" s="94">
        <f t="shared" si="144"/>
        <v>3.36</v>
      </c>
      <c r="M2517" s="89">
        <f t="shared" si="145"/>
        <v>5.8800000000000008</v>
      </c>
      <c r="N2517" s="86">
        <f t="shared" si="136"/>
        <v>14.280000000000001</v>
      </c>
      <c r="O2517" s="86">
        <f t="shared" si="146"/>
        <v>6.51</v>
      </c>
    </row>
    <row r="2518" spans="1:15" x14ac:dyDescent="0.25">
      <c r="A2518">
        <v>330</v>
      </c>
      <c r="B2518">
        <v>330600</v>
      </c>
      <c r="C2518">
        <v>8</v>
      </c>
      <c r="D2518" t="s">
        <v>3365</v>
      </c>
      <c r="E2518" s="3">
        <v>18</v>
      </c>
      <c r="F2518">
        <v>300</v>
      </c>
      <c r="G2518" s="2" t="s">
        <v>3366</v>
      </c>
      <c r="H2518" s="2" t="s">
        <v>3366</v>
      </c>
      <c r="I2518" s="2" t="s">
        <v>3366</v>
      </c>
      <c r="J2518" s="81">
        <f t="shared" si="142"/>
        <v>14.4</v>
      </c>
      <c r="K2518" s="81">
        <f t="shared" si="143"/>
        <v>13.5</v>
      </c>
      <c r="L2518" s="94">
        <f t="shared" si="144"/>
        <v>2.88</v>
      </c>
      <c r="M2518" s="89">
        <f t="shared" si="145"/>
        <v>5.0400000000000009</v>
      </c>
      <c r="N2518" s="86">
        <f t="shared" si="136"/>
        <v>12.24</v>
      </c>
      <c r="O2518" s="86">
        <f t="shared" si="146"/>
        <v>5.58</v>
      </c>
    </row>
    <row r="2519" spans="1:15" x14ac:dyDescent="0.25">
      <c r="A2519">
        <v>330</v>
      </c>
      <c r="B2519">
        <v>330602</v>
      </c>
      <c r="C2519">
        <v>4</v>
      </c>
      <c r="D2519" t="s">
        <v>3367</v>
      </c>
      <c r="E2519" s="3">
        <v>139</v>
      </c>
      <c r="F2519">
        <v>300</v>
      </c>
      <c r="G2519" s="2" t="s">
        <v>3368</v>
      </c>
      <c r="H2519" s="2" t="s">
        <v>3368</v>
      </c>
      <c r="I2519" s="2" t="s">
        <v>3368</v>
      </c>
      <c r="J2519" s="81">
        <f t="shared" si="142"/>
        <v>111.2</v>
      </c>
      <c r="K2519" s="81">
        <f t="shared" si="143"/>
        <v>104.25</v>
      </c>
      <c r="L2519" s="94">
        <f t="shared" si="144"/>
        <v>22.240000000000002</v>
      </c>
      <c r="M2519" s="89">
        <f t="shared" si="145"/>
        <v>38.92</v>
      </c>
      <c r="N2519" s="86">
        <f t="shared" si="136"/>
        <v>94.52000000000001</v>
      </c>
      <c r="O2519" s="86">
        <f t="shared" si="146"/>
        <v>43.089999999999996</v>
      </c>
    </row>
    <row r="2520" spans="1:15" x14ac:dyDescent="0.25">
      <c r="A2520">
        <v>330</v>
      </c>
      <c r="B2520">
        <v>330604</v>
      </c>
      <c r="C2520">
        <v>0</v>
      </c>
      <c r="D2520" t="s">
        <v>3369</v>
      </c>
      <c r="E2520" s="3">
        <v>162</v>
      </c>
      <c r="F2520">
        <v>300</v>
      </c>
      <c r="G2520" s="2" t="s">
        <v>3370</v>
      </c>
      <c r="H2520" s="2" t="s">
        <v>3370</v>
      </c>
      <c r="I2520" s="2" t="s">
        <v>3370</v>
      </c>
      <c r="J2520" s="81">
        <f t="shared" si="142"/>
        <v>129.6</v>
      </c>
      <c r="K2520" s="81">
        <f t="shared" si="143"/>
        <v>121.5</v>
      </c>
      <c r="L2520" s="94">
        <f t="shared" si="144"/>
        <v>25.92</v>
      </c>
      <c r="M2520" s="89">
        <f t="shared" si="145"/>
        <v>45.360000000000007</v>
      </c>
      <c r="N2520" s="86">
        <f t="shared" si="136"/>
        <v>110.16000000000001</v>
      </c>
      <c r="O2520" s="86">
        <f t="shared" si="146"/>
        <v>50.22</v>
      </c>
    </row>
    <row r="2521" spans="1:15" x14ac:dyDescent="0.25">
      <c r="A2521">
        <v>330</v>
      </c>
      <c r="B2521">
        <v>330606</v>
      </c>
      <c r="C2521">
        <v>5</v>
      </c>
      <c r="D2521" t="s">
        <v>3371</v>
      </c>
      <c r="E2521" s="3">
        <v>132</v>
      </c>
      <c r="F2521">
        <v>300</v>
      </c>
      <c r="G2521" s="2" t="s">
        <v>3372</v>
      </c>
      <c r="H2521" s="2" t="s">
        <v>3372</v>
      </c>
      <c r="I2521" s="2" t="s">
        <v>3372</v>
      </c>
      <c r="J2521" s="81">
        <f t="shared" si="142"/>
        <v>105.60000000000001</v>
      </c>
      <c r="K2521" s="81">
        <f t="shared" si="143"/>
        <v>99</v>
      </c>
      <c r="L2521" s="94">
        <f t="shared" si="144"/>
        <v>21.12</v>
      </c>
      <c r="M2521" s="89">
        <f t="shared" si="145"/>
        <v>36.96</v>
      </c>
      <c r="N2521" s="86">
        <f t="shared" si="136"/>
        <v>89.76</v>
      </c>
      <c r="O2521" s="86">
        <f t="shared" si="146"/>
        <v>40.92</v>
      </c>
    </row>
    <row r="2522" spans="1:15" x14ac:dyDescent="0.25">
      <c r="A2522">
        <v>330</v>
      </c>
      <c r="B2522">
        <v>330610</v>
      </c>
      <c r="C2522">
        <v>7</v>
      </c>
      <c r="D2522" t="s">
        <v>3373</v>
      </c>
      <c r="E2522" s="3">
        <v>990</v>
      </c>
      <c r="F2522">
        <v>300</v>
      </c>
      <c r="G2522" s="2" t="s">
        <v>3374</v>
      </c>
      <c r="H2522" s="2" t="s">
        <v>3374</v>
      </c>
      <c r="I2522" s="2" t="s">
        <v>3374</v>
      </c>
      <c r="J2522" s="81">
        <f t="shared" si="142"/>
        <v>792</v>
      </c>
      <c r="K2522" s="81">
        <f t="shared" si="143"/>
        <v>742.5</v>
      </c>
      <c r="L2522" s="94">
        <f t="shared" si="144"/>
        <v>158.4</v>
      </c>
      <c r="M2522" s="89">
        <f t="shared" si="145"/>
        <v>277.20000000000005</v>
      </c>
      <c r="N2522" s="86">
        <f t="shared" si="136"/>
        <v>673.2</v>
      </c>
      <c r="O2522" s="86">
        <f t="shared" si="146"/>
        <v>306.89999999999998</v>
      </c>
    </row>
    <row r="2523" spans="1:15" x14ac:dyDescent="0.25">
      <c r="A2523">
        <v>330</v>
      </c>
      <c r="B2523">
        <v>330613</v>
      </c>
      <c r="C2523">
        <v>1</v>
      </c>
      <c r="D2523" t="s">
        <v>3375</v>
      </c>
      <c r="E2523" s="3">
        <v>79.5</v>
      </c>
      <c r="F2523">
        <v>300</v>
      </c>
      <c r="G2523" s="2" t="s">
        <v>3376</v>
      </c>
      <c r="H2523" s="2" t="s">
        <v>3376</v>
      </c>
      <c r="I2523" s="2" t="s">
        <v>3376</v>
      </c>
      <c r="J2523" s="81">
        <f t="shared" si="142"/>
        <v>63.6</v>
      </c>
      <c r="K2523" s="81">
        <f t="shared" si="143"/>
        <v>59.625</v>
      </c>
      <c r="L2523" s="94">
        <f t="shared" si="144"/>
        <v>12.72</v>
      </c>
      <c r="M2523" s="89">
        <f t="shared" si="145"/>
        <v>22.26</v>
      </c>
      <c r="N2523" s="86">
        <f t="shared" si="136"/>
        <v>54.06</v>
      </c>
      <c r="O2523" s="86">
        <f t="shared" si="146"/>
        <v>24.645</v>
      </c>
    </row>
    <row r="2524" spans="1:15" x14ac:dyDescent="0.25">
      <c r="A2524">
        <v>330</v>
      </c>
      <c r="B2524">
        <v>330617</v>
      </c>
      <c r="C2524">
        <v>2</v>
      </c>
      <c r="D2524" t="s">
        <v>3377</v>
      </c>
      <c r="E2524" s="3">
        <v>97</v>
      </c>
      <c r="F2524">
        <v>300</v>
      </c>
      <c r="G2524" s="2" t="s">
        <v>3378</v>
      </c>
      <c r="H2524" s="2" t="s">
        <v>3378</v>
      </c>
      <c r="I2524" s="2" t="s">
        <v>3378</v>
      </c>
      <c r="J2524" s="81">
        <f t="shared" si="142"/>
        <v>77.600000000000009</v>
      </c>
      <c r="K2524" s="81">
        <f t="shared" si="143"/>
        <v>72.75</v>
      </c>
      <c r="L2524" s="94">
        <f t="shared" si="144"/>
        <v>15.52</v>
      </c>
      <c r="M2524" s="89">
        <f t="shared" si="145"/>
        <v>27.160000000000004</v>
      </c>
      <c r="N2524" s="86">
        <f t="shared" si="136"/>
        <v>65.960000000000008</v>
      </c>
      <c r="O2524" s="86">
        <f t="shared" si="146"/>
        <v>30.07</v>
      </c>
    </row>
    <row r="2525" spans="1:15" x14ac:dyDescent="0.25">
      <c r="A2525">
        <v>330</v>
      </c>
      <c r="B2525">
        <v>330619</v>
      </c>
      <c r="C2525">
        <v>8</v>
      </c>
      <c r="D2525" t="s">
        <v>3379</v>
      </c>
      <c r="E2525" s="3">
        <v>103.5</v>
      </c>
      <c r="F2525">
        <v>300</v>
      </c>
      <c r="G2525" s="2" t="s">
        <v>3380</v>
      </c>
      <c r="H2525" s="2" t="s">
        <v>3380</v>
      </c>
      <c r="I2525" s="2" t="s">
        <v>3380</v>
      </c>
      <c r="J2525" s="81">
        <f t="shared" si="142"/>
        <v>82.800000000000011</v>
      </c>
      <c r="K2525" s="81">
        <f t="shared" si="143"/>
        <v>77.625</v>
      </c>
      <c r="L2525" s="94">
        <f t="shared" si="144"/>
        <v>16.559999999999999</v>
      </c>
      <c r="M2525" s="89">
        <f t="shared" si="145"/>
        <v>28.980000000000004</v>
      </c>
      <c r="N2525" s="86">
        <f t="shared" si="136"/>
        <v>70.38000000000001</v>
      </c>
      <c r="O2525" s="86">
        <f t="shared" si="146"/>
        <v>32.085000000000001</v>
      </c>
    </row>
    <row r="2526" spans="1:15" x14ac:dyDescent="0.25">
      <c r="A2526">
        <v>330</v>
      </c>
      <c r="B2526">
        <v>330620</v>
      </c>
      <c r="C2526">
        <v>6</v>
      </c>
      <c r="D2526" t="s">
        <v>3381</v>
      </c>
      <c r="E2526" s="3">
        <v>79.5</v>
      </c>
      <c r="F2526">
        <v>300</v>
      </c>
      <c r="G2526" s="2" t="s">
        <v>3382</v>
      </c>
      <c r="H2526" s="2" t="s">
        <v>3382</v>
      </c>
      <c r="I2526" s="2" t="s">
        <v>3382</v>
      </c>
      <c r="J2526" s="81">
        <f t="shared" si="142"/>
        <v>63.6</v>
      </c>
      <c r="K2526" s="81">
        <f t="shared" si="143"/>
        <v>59.625</v>
      </c>
      <c r="L2526" s="94">
        <f t="shared" si="144"/>
        <v>12.72</v>
      </c>
      <c r="M2526" s="89">
        <f t="shared" si="145"/>
        <v>22.26</v>
      </c>
      <c r="N2526" s="86">
        <f t="shared" si="136"/>
        <v>54.06</v>
      </c>
      <c r="O2526" s="86">
        <f t="shared" si="146"/>
        <v>24.645</v>
      </c>
    </row>
    <row r="2527" spans="1:15" x14ac:dyDescent="0.25">
      <c r="A2527">
        <v>330</v>
      </c>
      <c r="B2527">
        <v>330625</v>
      </c>
      <c r="C2527">
        <v>5</v>
      </c>
      <c r="D2527" t="s">
        <v>3383</v>
      </c>
      <c r="E2527" s="3">
        <v>29</v>
      </c>
      <c r="F2527">
        <v>300</v>
      </c>
      <c r="G2527" s="2" t="s">
        <v>3384</v>
      </c>
      <c r="H2527" s="2" t="s">
        <v>3384</v>
      </c>
      <c r="I2527" s="2" t="s">
        <v>3384</v>
      </c>
      <c r="J2527" s="81">
        <f t="shared" si="142"/>
        <v>23.200000000000003</v>
      </c>
      <c r="K2527" s="81">
        <f t="shared" si="143"/>
        <v>21.75</v>
      </c>
      <c r="L2527" s="94">
        <f t="shared" si="144"/>
        <v>4.6399999999999997</v>
      </c>
      <c r="M2527" s="89">
        <f t="shared" si="145"/>
        <v>8.120000000000001</v>
      </c>
      <c r="N2527" s="86">
        <f t="shared" si="136"/>
        <v>19.720000000000002</v>
      </c>
      <c r="O2527" s="86">
        <f t="shared" si="146"/>
        <v>8.99</v>
      </c>
    </row>
    <row r="2528" spans="1:15" x14ac:dyDescent="0.25">
      <c r="A2528">
        <v>330</v>
      </c>
      <c r="B2528">
        <v>330630</v>
      </c>
      <c r="C2528">
        <v>5</v>
      </c>
      <c r="D2528" t="s">
        <v>3385</v>
      </c>
      <c r="E2528" s="3">
        <v>637</v>
      </c>
      <c r="F2528">
        <v>300</v>
      </c>
      <c r="G2528" s="2" t="s">
        <v>3380</v>
      </c>
      <c r="H2528" s="2" t="s">
        <v>3380</v>
      </c>
      <c r="I2528" s="2" t="s">
        <v>3380</v>
      </c>
      <c r="J2528" s="81">
        <f t="shared" si="142"/>
        <v>509.6</v>
      </c>
      <c r="K2528" s="81">
        <f t="shared" si="143"/>
        <v>477.75</v>
      </c>
      <c r="L2528" s="94">
        <f t="shared" si="144"/>
        <v>101.92</v>
      </c>
      <c r="M2528" s="89">
        <f t="shared" si="145"/>
        <v>178.36</v>
      </c>
      <c r="N2528" s="86">
        <f t="shared" si="136"/>
        <v>433.16</v>
      </c>
      <c r="O2528" s="86">
        <f t="shared" si="146"/>
        <v>197.47</v>
      </c>
    </row>
    <row r="2529" spans="1:15" x14ac:dyDescent="0.25">
      <c r="A2529">
        <v>330</v>
      </c>
      <c r="B2529">
        <v>330631</v>
      </c>
      <c r="C2529">
        <v>3</v>
      </c>
      <c r="D2529" t="s">
        <v>3386</v>
      </c>
      <c r="E2529" s="3">
        <v>0</v>
      </c>
      <c r="F2529">
        <v>300</v>
      </c>
      <c r="G2529" s="2" t="s">
        <v>3376</v>
      </c>
      <c r="H2529" s="2" t="s">
        <v>3376</v>
      </c>
      <c r="I2529" s="2" t="s">
        <v>3376</v>
      </c>
      <c r="J2529" s="81">
        <f t="shared" si="142"/>
        <v>0</v>
      </c>
      <c r="K2529" s="81">
        <f t="shared" si="143"/>
        <v>0</v>
      </c>
      <c r="L2529" s="94">
        <f t="shared" si="144"/>
        <v>0</v>
      </c>
      <c r="M2529" s="89">
        <f t="shared" si="145"/>
        <v>0</v>
      </c>
      <c r="N2529" s="86">
        <f t="shared" si="136"/>
        <v>0</v>
      </c>
      <c r="O2529" s="86">
        <f t="shared" si="146"/>
        <v>0</v>
      </c>
    </row>
    <row r="2530" spans="1:15" x14ac:dyDescent="0.25">
      <c r="A2530">
        <v>330</v>
      </c>
      <c r="B2530">
        <v>330632</v>
      </c>
      <c r="C2530">
        <v>1</v>
      </c>
      <c r="D2530" t="s">
        <v>3387</v>
      </c>
      <c r="E2530" s="3">
        <v>0</v>
      </c>
      <c r="F2530">
        <v>300</v>
      </c>
      <c r="G2530" s="2" t="s">
        <v>3339</v>
      </c>
      <c r="H2530" s="2" t="s">
        <v>3339</v>
      </c>
      <c r="I2530" s="2" t="s">
        <v>3339</v>
      </c>
      <c r="J2530" s="81">
        <f t="shared" si="142"/>
        <v>0</v>
      </c>
      <c r="K2530" s="81">
        <f t="shared" si="143"/>
        <v>0</v>
      </c>
      <c r="L2530" s="94">
        <f t="shared" si="144"/>
        <v>0</v>
      </c>
      <c r="M2530" s="89">
        <f t="shared" si="145"/>
        <v>0</v>
      </c>
      <c r="N2530" s="86">
        <f t="shared" si="136"/>
        <v>0</v>
      </c>
      <c r="O2530" s="86">
        <f t="shared" si="146"/>
        <v>0</v>
      </c>
    </row>
    <row r="2531" spans="1:15" x14ac:dyDescent="0.25">
      <c r="A2531">
        <v>330</v>
      </c>
      <c r="B2531">
        <v>330633</v>
      </c>
      <c r="C2531">
        <v>9</v>
      </c>
      <c r="D2531" t="s">
        <v>3388</v>
      </c>
      <c r="E2531" s="3">
        <v>0</v>
      </c>
      <c r="F2531">
        <v>300</v>
      </c>
      <c r="G2531" s="2" t="s">
        <v>3389</v>
      </c>
      <c r="H2531" s="2" t="s">
        <v>3389</v>
      </c>
      <c r="I2531" s="2" t="s">
        <v>3389</v>
      </c>
      <c r="J2531" s="81">
        <f t="shared" si="142"/>
        <v>0</v>
      </c>
      <c r="K2531" s="81">
        <f t="shared" si="143"/>
        <v>0</v>
      </c>
      <c r="L2531" s="94">
        <f t="shared" si="144"/>
        <v>0</v>
      </c>
      <c r="M2531" s="89">
        <f t="shared" si="145"/>
        <v>0</v>
      </c>
      <c r="N2531" s="86">
        <f t="shared" si="136"/>
        <v>0</v>
      </c>
      <c r="O2531" s="86">
        <f t="shared" si="146"/>
        <v>0</v>
      </c>
    </row>
    <row r="2532" spans="1:15" x14ac:dyDescent="0.25">
      <c r="A2532">
        <v>330</v>
      </c>
      <c r="B2532">
        <v>330634</v>
      </c>
      <c r="C2532">
        <v>7</v>
      </c>
      <c r="D2532" t="s">
        <v>3390</v>
      </c>
      <c r="E2532" s="3">
        <v>0</v>
      </c>
      <c r="F2532">
        <v>300</v>
      </c>
      <c r="G2532" s="2" t="s">
        <v>3391</v>
      </c>
      <c r="H2532" s="2" t="s">
        <v>3391</v>
      </c>
      <c r="I2532" s="2" t="s">
        <v>3391</v>
      </c>
      <c r="J2532" s="81">
        <f t="shared" si="142"/>
        <v>0</v>
      </c>
      <c r="K2532" s="81">
        <f t="shared" si="143"/>
        <v>0</v>
      </c>
      <c r="L2532" s="94">
        <f t="shared" si="144"/>
        <v>0</v>
      </c>
      <c r="M2532" s="89">
        <f t="shared" si="145"/>
        <v>0</v>
      </c>
      <c r="N2532" s="86">
        <f t="shared" si="136"/>
        <v>0</v>
      </c>
      <c r="O2532" s="86">
        <f t="shared" si="146"/>
        <v>0</v>
      </c>
    </row>
    <row r="2533" spans="1:15" x14ac:dyDescent="0.25">
      <c r="A2533">
        <v>330</v>
      </c>
      <c r="B2533">
        <v>330650</v>
      </c>
      <c r="C2533">
        <v>3</v>
      </c>
      <c r="D2533" t="s">
        <v>3392</v>
      </c>
      <c r="E2533" s="3">
        <v>8</v>
      </c>
      <c r="F2533">
        <v>300</v>
      </c>
      <c r="G2533" s="2" t="s">
        <v>3393</v>
      </c>
      <c r="H2533" s="2" t="s">
        <v>3393</v>
      </c>
      <c r="I2533" s="2" t="s">
        <v>3393</v>
      </c>
      <c r="J2533" s="81">
        <f t="shared" si="142"/>
        <v>6.4</v>
      </c>
      <c r="K2533" s="81">
        <f t="shared" si="143"/>
        <v>6</v>
      </c>
      <c r="L2533" s="94">
        <f t="shared" si="144"/>
        <v>1.28</v>
      </c>
      <c r="M2533" s="89">
        <f t="shared" si="145"/>
        <v>2.2400000000000002</v>
      </c>
      <c r="N2533" s="86">
        <f t="shared" si="136"/>
        <v>5.44</v>
      </c>
      <c r="O2533" s="86">
        <f t="shared" si="146"/>
        <v>2.48</v>
      </c>
    </row>
    <row r="2534" spans="1:15" x14ac:dyDescent="0.25">
      <c r="A2534">
        <v>330</v>
      </c>
      <c r="B2534">
        <v>330700</v>
      </c>
      <c r="C2534">
        <v>6</v>
      </c>
      <c r="D2534" t="s">
        <v>3394</v>
      </c>
      <c r="E2534" s="3">
        <v>8</v>
      </c>
      <c r="F2534">
        <v>300</v>
      </c>
      <c r="G2534" s="2" t="s">
        <v>3395</v>
      </c>
      <c r="H2534" s="2" t="s">
        <v>3395</v>
      </c>
      <c r="I2534" s="2" t="s">
        <v>3395</v>
      </c>
      <c r="J2534" s="81">
        <f t="shared" si="142"/>
        <v>6.4</v>
      </c>
      <c r="K2534" s="81">
        <f t="shared" si="143"/>
        <v>6</v>
      </c>
      <c r="L2534" s="94">
        <f t="shared" si="144"/>
        <v>1.28</v>
      </c>
      <c r="M2534" s="89">
        <f t="shared" si="145"/>
        <v>2.2400000000000002</v>
      </c>
      <c r="N2534" s="86">
        <f t="shared" si="136"/>
        <v>5.44</v>
      </c>
      <c r="O2534" s="86">
        <f t="shared" si="146"/>
        <v>2.48</v>
      </c>
    </row>
    <row r="2535" spans="1:15" x14ac:dyDescent="0.25">
      <c r="A2535">
        <v>330</v>
      </c>
      <c r="B2535">
        <v>330710</v>
      </c>
      <c r="C2535">
        <v>5</v>
      </c>
      <c r="D2535" t="s">
        <v>3396</v>
      </c>
      <c r="E2535" s="3">
        <v>63</v>
      </c>
      <c r="F2535">
        <v>300</v>
      </c>
      <c r="G2535" s="2" t="s">
        <v>3397</v>
      </c>
      <c r="H2535" s="2" t="s">
        <v>3397</v>
      </c>
      <c r="I2535" s="2" t="s">
        <v>3397</v>
      </c>
      <c r="J2535" s="81">
        <f t="shared" si="142"/>
        <v>50.400000000000006</v>
      </c>
      <c r="K2535" s="81">
        <f t="shared" si="143"/>
        <v>47.25</v>
      </c>
      <c r="L2535" s="94">
        <f t="shared" si="144"/>
        <v>10.08</v>
      </c>
      <c r="M2535" s="89">
        <f t="shared" si="145"/>
        <v>17.64</v>
      </c>
      <c r="N2535" s="86">
        <f t="shared" si="136"/>
        <v>42.84</v>
      </c>
      <c r="O2535" s="86">
        <f t="shared" si="146"/>
        <v>19.53</v>
      </c>
    </row>
    <row r="2536" spans="1:15" x14ac:dyDescent="0.25">
      <c r="A2536">
        <v>330</v>
      </c>
      <c r="B2536">
        <v>330720</v>
      </c>
      <c r="C2536">
        <v>4</v>
      </c>
      <c r="D2536" t="s">
        <v>3398</v>
      </c>
      <c r="E2536" s="3">
        <v>27.5</v>
      </c>
      <c r="F2536">
        <v>300</v>
      </c>
      <c r="G2536" s="2" t="s">
        <v>3399</v>
      </c>
      <c r="H2536" s="2" t="s">
        <v>3399</v>
      </c>
      <c r="I2536" s="2" t="s">
        <v>3399</v>
      </c>
      <c r="J2536" s="81">
        <f t="shared" si="142"/>
        <v>22</v>
      </c>
      <c r="K2536" s="81">
        <f t="shared" si="143"/>
        <v>20.625</v>
      </c>
      <c r="L2536" s="94">
        <f t="shared" si="144"/>
        <v>4.4000000000000004</v>
      </c>
      <c r="M2536" s="89">
        <f t="shared" si="145"/>
        <v>7.7000000000000011</v>
      </c>
      <c r="N2536" s="86">
        <f t="shared" si="136"/>
        <v>18.700000000000003</v>
      </c>
      <c r="O2536" s="86">
        <f t="shared" si="146"/>
        <v>8.5250000000000004</v>
      </c>
    </row>
    <row r="2537" spans="1:15" x14ac:dyDescent="0.25">
      <c r="A2537">
        <v>330</v>
      </c>
      <c r="B2537">
        <v>330740</v>
      </c>
      <c r="C2537">
        <v>2</v>
      </c>
      <c r="D2537" t="s">
        <v>3400</v>
      </c>
      <c r="E2537" s="3">
        <v>21</v>
      </c>
      <c r="F2537">
        <v>300</v>
      </c>
      <c r="G2537" s="2" t="s">
        <v>3401</v>
      </c>
      <c r="H2537" s="2" t="s">
        <v>3401</v>
      </c>
      <c r="I2537" s="2" t="s">
        <v>3401</v>
      </c>
      <c r="J2537" s="81">
        <f t="shared" si="142"/>
        <v>16.8</v>
      </c>
      <c r="K2537" s="81">
        <f t="shared" si="143"/>
        <v>15.75</v>
      </c>
      <c r="L2537" s="94">
        <f t="shared" si="144"/>
        <v>3.36</v>
      </c>
      <c r="M2537" s="89">
        <f t="shared" si="145"/>
        <v>5.8800000000000008</v>
      </c>
      <c r="N2537" s="86">
        <f t="shared" si="136"/>
        <v>14.280000000000001</v>
      </c>
      <c r="O2537" s="86">
        <f t="shared" si="146"/>
        <v>6.51</v>
      </c>
    </row>
    <row r="2538" spans="1:15" x14ac:dyDescent="0.25">
      <c r="A2538">
        <v>330</v>
      </c>
      <c r="B2538">
        <v>330750</v>
      </c>
      <c r="C2538">
        <v>1</v>
      </c>
      <c r="D2538" t="s">
        <v>3402</v>
      </c>
      <c r="E2538" s="3">
        <v>19</v>
      </c>
      <c r="F2538">
        <v>300</v>
      </c>
      <c r="G2538" s="2" t="s">
        <v>3391</v>
      </c>
      <c r="H2538" s="2" t="s">
        <v>3391</v>
      </c>
      <c r="I2538" s="2" t="s">
        <v>3391</v>
      </c>
      <c r="J2538" s="81">
        <f t="shared" si="142"/>
        <v>15.200000000000001</v>
      </c>
      <c r="K2538" s="81">
        <f t="shared" si="143"/>
        <v>14.25</v>
      </c>
      <c r="L2538" s="94">
        <f t="shared" si="144"/>
        <v>3.04</v>
      </c>
      <c r="M2538" s="89">
        <f t="shared" si="145"/>
        <v>5.32</v>
      </c>
      <c r="N2538" s="86">
        <f t="shared" si="136"/>
        <v>12.920000000000002</v>
      </c>
      <c r="O2538" s="86">
        <f t="shared" si="146"/>
        <v>5.89</v>
      </c>
    </row>
    <row r="2539" spans="1:15" x14ac:dyDescent="0.25">
      <c r="A2539">
        <v>330</v>
      </c>
      <c r="B2539">
        <v>330775</v>
      </c>
      <c r="C2539">
        <v>8</v>
      </c>
      <c r="D2539" t="s">
        <v>3403</v>
      </c>
      <c r="E2539" s="3">
        <v>66</v>
      </c>
      <c r="F2539">
        <v>300</v>
      </c>
      <c r="G2539" s="2" t="s">
        <v>3404</v>
      </c>
      <c r="H2539" s="2" t="s">
        <v>3404</v>
      </c>
      <c r="I2539" s="2" t="s">
        <v>3404</v>
      </c>
      <c r="J2539" s="81">
        <f t="shared" si="142"/>
        <v>52.800000000000004</v>
      </c>
      <c r="K2539" s="81">
        <f t="shared" si="143"/>
        <v>49.5</v>
      </c>
      <c r="L2539" s="94">
        <f t="shared" si="144"/>
        <v>10.56</v>
      </c>
      <c r="M2539" s="89">
        <f t="shared" si="145"/>
        <v>18.48</v>
      </c>
      <c r="N2539" s="86">
        <f t="shared" si="136"/>
        <v>44.88</v>
      </c>
      <c r="O2539" s="86">
        <f t="shared" si="146"/>
        <v>20.46</v>
      </c>
    </row>
    <row r="2540" spans="1:15" x14ac:dyDescent="0.25">
      <c r="A2540">
        <v>330</v>
      </c>
      <c r="B2540">
        <v>330795</v>
      </c>
      <c r="C2540">
        <v>6</v>
      </c>
      <c r="D2540" t="s">
        <v>3405</v>
      </c>
      <c r="E2540" s="3">
        <v>140</v>
      </c>
      <c r="F2540">
        <v>300</v>
      </c>
      <c r="G2540" s="2" t="s">
        <v>3406</v>
      </c>
      <c r="H2540" s="2" t="s">
        <v>3406</v>
      </c>
      <c r="I2540" s="2" t="s">
        <v>3406</v>
      </c>
      <c r="J2540" s="81">
        <f t="shared" si="142"/>
        <v>112</v>
      </c>
      <c r="K2540" s="81">
        <f t="shared" si="143"/>
        <v>105</v>
      </c>
      <c r="L2540" s="94">
        <f t="shared" si="144"/>
        <v>22.400000000000002</v>
      </c>
      <c r="M2540" s="89">
        <f t="shared" si="145"/>
        <v>39.200000000000003</v>
      </c>
      <c r="N2540" s="86">
        <f t="shared" si="136"/>
        <v>95.2</v>
      </c>
      <c r="O2540" s="86">
        <f t="shared" si="146"/>
        <v>43.4</v>
      </c>
    </row>
    <row r="2541" spans="1:15" x14ac:dyDescent="0.25">
      <c r="A2541">
        <v>330</v>
      </c>
      <c r="B2541">
        <v>330800</v>
      </c>
      <c r="C2541">
        <v>4</v>
      </c>
      <c r="D2541" t="s">
        <v>3407</v>
      </c>
      <c r="E2541" s="3">
        <v>14.5</v>
      </c>
      <c r="F2541">
        <v>300</v>
      </c>
      <c r="G2541" s="2" t="s">
        <v>3408</v>
      </c>
      <c r="H2541" s="2" t="s">
        <v>3408</v>
      </c>
      <c r="I2541" s="2" t="s">
        <v>3408</v>
      </c>
      <c r="J2541" s="81">
        <f t="shared" si="142"/>
        <v>11.600000000000001</v>
      </c>
      <c r="K2541" s="81">
        <f t="shared" si="143"/>
        <v>10.875</v>
      </c>
      <c r="L2541" s="94">
        <f t="shared" si="144"/>
        <v>2.3199999999999998</v>
      </c>
      <c r="M2541" s="89">
        <f t="shared" si="145"/>
        <v>4.0600000000000005</v>
      </c>
      <c r="N2541" s="86">
        <f t="shared" si="136"/>
        <v>9.8600000000000012</v>
      </c>
      <c r="O2541" s="86">
        <f t="shared" si="146"/>
        <v>4.4950000000000001</v>
      </c>
    </row>
    <row r="2542" spans="1:15" x14ac:dyDescent="0.25">
      <c r="A2542">
        <v>330</v>
      </c>
      <c r="B2542">
        <v>330850</v>
      </c>
      <c r="C2542">
        <v>9</v>
      </c>
      <c r="D2542" t="s">
        <v>3409</v>
      </c>
      <c r="E2542" s="3">
        <v>12.5</v>
      </c>
      <c r="F2542">
        <v>300</v>
      </c>
      <c r="G2542" s="2" t="s">
        <v>3389</v>
      </c>
      <c r="H2542" s="2" t="s">
        <v>3389</v>
      </c>
      <c r="I2542" s="2" t="s">
        <v>3389</v>
      </c>
      <c r="J2542" s="81">
        <f t="shared" si="142"/>
        <v>10</v>
      </c>
      <c r="K2542" s="81">
        <f t="shared" si="143"/>
        <v>9.375</v>
      </c>
      <c r="L2542" s="94">
        <f t="shared" si="144"/>
        <v>2</v>
      </c>
      <c r="M2542" s="89">
        <f t="shared" si="145"/>
        <v>3.5000000000000004</v>
      </c>
      <c r="N2542" s="86">
        <f t="shared" si="136"/>
        <v>8.5</v>
      </c>
      <c r="O2542" s="86">
        <f t="shared" si="146"/>
        <v>3.875</v>
      </c>
    </row>
    <row r="2543" spans="1:15" x14ac:dyDescent="0.25">
      <c r="A2543">
        <v>330</v>
      </c>
      <c r="B2543">
        <v>330875</v>
      </c>
      <c r="C2543">
        <v>6</v>
      </c>
      <c r="D2543" t="s">
        <v>3410</v>
      </c>
      <c r="E2543" s="3">
        <v>990</v>
      </c>
      <c r="F2543">
        <v>300</v>
      </c>
      <c r="G2543" s="2" t="s">
        <v>3411</v>
      </c>
      <c r="H2543" s="2" t="s">
        <v>3411</v>
      </c>
      <c r="I2543" s="2" t="s">
        <v>3411</v>
      </c>
      <c r="J2543" s="81">
        <f t="shared" si="142"/>
        <v>792</v>
      </c>
      <c r="K2543" s="81">
        <f t="shared" si="143"/>
        <v>742.5</v>
      </c>
      <c r="L2543" s="94">
        <f t="shared" si="144"/>
        <v>158.4</v>
      </c>
      <c r="M2543" s="89">
        <f t="shared" si="145"/>
        <v>277.20000000000005</v>
      </c>
      <c r="N2543" s="86">
        <f t="shared" si="136"/>
        <v>673.2</v>
      </c>
      <c r="O2543" s="86">
        <f t="shared" si="146"/>
        <v>306.89999999999998</v>
      </c>
    </row>
    <row r="2544" spans="1:15" x14ac:dyDescent="0.25">
      <c r="A2544">
        <v>330</v>
      </c>
      <c r="B2544">
        <v>330900</v>
      </c>
      <c r="C2544">
        <v>2</v>
      </c>
      <c r="D2544" t="s">
        <v>3412</v>
      </c>
      <c r="E2544" s="3">
        <v>9</v>
      </c>
      <c r="F2544">
        <v>300</v>
      </c>
      <c r="G2544" s="2" t="s">
        <v>3413</v>
      </c>
      <c r="H2544" s="2" t="s">
        <v>3413</v>
      </c>
      <c r="I2544" s="2" t="s">
        <v>3413</v>
      </c>
      <c r="J2544" s="81">
        <f t="shared" si="142"/>
        <v>7.2</v>
      </c>
      <c r="K2544" s="81">
        <f t="shared" si="143"/>
        <v>6.75</v>
      </c>
      <c r="L2544" s="94">
        <f t="shared" si="144"/>
        <v>1.44</v>
      </c>
      <c r="M2544" s="89">
        <f t="shared" si="145"/>
        <v>2.5200000000000005</v>
      </c>
      <c r="N2544" s="86">
        <f t="shared" si="136"/>
        <v>6.12</v>
      </c>
      <c r="O2544" s="86">
        <f t="shared" si="146"/>
        <v>2.79</v>
      </c>
    </row>
    <row r="2545" spans="1:15" x14ac:dyDescent="0.25">
      <c r="A2545">
        <v>330</v>
      </c>
      <c r="B2545">
        <v>331100</v>
      </c>
      <c r="C2545">
        <v>8</v>
      </c>
      <c r="D2545" t="s">
        <v>3414</v>
      </c>
      <c r="E2545" s="3">
        <v>12.5</v>
      </c>
      <c r="F2545">
        <v>300</v>
      </c>
      <c r="G2545" s="2" t="s">
        <v>3415</v>
      </c>
      <c r="H2545" s="2" t="s">
        <v>3415</v>
      </c>
      <c r="I2545" s="2" t="s">
        <v>3415</v>
      </c>
      <c r="J2545" s="81">
        <f t="shared" si="142"/>
        <v>10</v>
      </c>
      <c r="K2545" s="81">
        <f t="shared" si="143"/>
        <v>9.375</v>
      </c>
      <c r="L2545" s="94">
        <f t="shared" si="144"/>
        <v>2</v>
      </c>
      <c r="M2545" s="89">
        <f t="shared" si="145"/>
        <v>3.5000000000000004</v>
      </c>
      <c r="N2545" s="86">
        <f t="shared" si="136"/>
        <v>8.5</v>
      </c>
      <c r="O2545" s="86">
        <f t="shared" si="146"/>
        <v>3.875</v>
      </c>
    </row>
    <row r="2546" spans="1:15" x14ac:dyDescent="0.25">
      <c r="A2546">
        <v>330</v>
      </c>
      <c r="B2546">
        <v>331150</v>
      </c>
      <c r="C2546">
        <v>3</v>
      </c>
      <c r="D2546" t="s">
        <v>3416</v>
      </c>
      <c r="E2546" s="3">
        <v>11</v>
      </c>
      <c r="F2546">
        <v>300</v>
      </c>
      <c r="G2546" s="2" t="s">
        <v>3417</v>
      </c>
      <c r="H2546" s="2" t="s">
        <v>3417</v>
      </c>
      <c r="I2546" s="2" t="s">
        <v>3417</v>
      </c>
      <c r="J2546" s="81">
        <f t="shared" si="142"/>
        <v>8.8000000000000007</v>
      </c>
      <c r="K2546" s="81">
        <f t="shared" si="143"/>
        <v>8.25</v>
      </c>
      <c r="L2546" s="94">
        <f t="shared" si="144"/>
        <v>1.76</v>
      </c>
      <c r="M2546" s="89">
        <f t="shared" si="145"/>
        <v>3.08</v>
      </c>
      <c r="N2546" s="86">
        <f t="shared" ref="N2546:N2552" si="147">0.68*E2546</f>
        <v>7.48</v>
      </c>
      <c r="O2546" s="86">
        <f t="shared" si="146"/>
        <v>3.41</v>
      </c>
    </row>
    <row r="2547" spans="1:15" x14ac:dyDescent="0.25">
      <c r="A2547">
        <v>330</v>
      </c>
      <c r="B2547">
        <v>331200</v>
      </c>
      <c r="C2547">
        <v>6</v>
      </c>
      <c r="D2547" t="s">
        <v>3418</v>
      </c>
      <c r="E2547" s="3">
        <v>38.5</v>
      </c>
      <c r="F2547">
        <v>300</v>
      </c>
      <c r="G2547" s="2" t="s">
        <v>3419</v>
      </c>
      <c r="H2547" s="2" t="s">
        <v>3419</v>
      </c>
      <c r="I2547" s="2" t="s">
        <v>3419</v>
      </c>
      <c r="J2547" s="81">
        <f t="shared" si="142"/>
        <v>30.8</v>
      </c>
      <c r="K2547" s="81">
        <f t="shared" si="143"/>
        <v>28.875</v>
      </c>
      <c r="L2547" s="94">
        <f t="shared" si="144"/>
        <v>6.16</v>
      </c>
      <c r="M2547" s="89">
        <f t="shared" si="145"/>
        <v>10.780000000000001</v>
      </c>
      <c r="N2547" s="86">
        <f t="shared" si="147"/>
        <v>26.180000000000003</v>
      </c>
      <c r="O2547" s="86">
        <f t="shared" si="146"/>
        <v>11.935</v>
      </c>
    </row>
    <row r="2548" spans="1:15" x14ac:dyDescent="0.25">
      <c r="A2548">
        <v>330</v>
      </c>
      <c r="B2548">
        <v>331230</v>
      </c>
      <c r="C2548">
        <v>3</v>
      </c>
      <c r="D2548" t="s">
        <v>3420</v>
      </c>
      <c r="E2548" s="3">
        <v>66</v>
      </c>
      <c r="F2548">
        <v>300</v>
      </c>
      <c r="G2548" s="2" t="s">
        <v>3421</v>
      </c>
      <c r="H2548" s="2" t="s">
        <v>3421</v>
      </c>
      <c r="I2548" s="2" t="s">
        <v>3421</v>
      </c>
      <c r="J2548" s="81">
        <f t="shared" si="142"/>
        <v>52.800000000000004</v>
      </c>
      <c r="K2548" s="81">
        <f t="shared" si="143"/>
        <v>49.5</v>
      </c>
      <c r="L2548" s="94">
        <f t="shared" si="144"/>
        <v>10.56</v>
      </c>
      <c r="M2548" s="89">
        <f t="shared" si="145"/>
        <v>18.48</v>
      </c>
      <c r="N2548" s="86">
        <f t="shared" si="147"/>
        <v>44.88</v>
      </c>
      <c r="O2548" s="86">
        <f t="shared" si="146"/>
        <v>20.46</v>
      </c>
    </row>
    <row r="2549" spans="1:15" x14ac:dyDescent="0.25">
      <c r="A2549">
        <v>330</v>
      </c>
      <c r="B2549">
        <v>331240</v>
      </c>
      <c r="C2549">
        <v>2</v>
      </c>
      <c r="D2549" t="s">
        <v>3422</v>
      </c>
      <c r="E2549" s="3">
        <v>30</v>
      </c>
      <c r="F2549">
        <v>300</v>
      </c>
      <c r="G2549" s="2" t="s">
        <v>3423</v>
      </c>
      <c r="H2549" s="2" t="s">
        <v>3423</v>
      </c>
      <c r="I2549" s="2" t="s">
        <v>3423</v>
      </c>
      <c r="J2549" s="81">
        <f t="shared" si="142"/>
        <v>24</v>
      </c>
      <c r="K2549" s="81">
        <f t="shared" si="143"/>
        <v>22.5</v>
      </c>
      <c r="L2549" s="94">
        <f t="shared" si="144"/>
        <v>4.8</v>
      </c>
      <c r="M2549" s="89">
        <f t="shared" si="145"/>
        <v>8.4</v>
      </c>
      <c r="N2549" s="86">
        <f t="shared" si="147"/>
        <v>20.400000000000002</v>
      </c>
      <c r="O2549" s="86">
        <f t="shared" si="146"/>
        <v>9.3000000000000007</v>
      </c>
    </row>
    <row r="2550" spans="1:15" x14ac:dyDescent="0.25">
      <c r="A2550">
        <v>330</v>
      </c>
      <c r="B2550">
        <v>331252</v>
      </c>
      <c r="C2550">
        <v>7</v>
      </c>
      <c r="D2550" t="s">
        <v>3424</v>
      </c>
      <c r="E2550" s="3">
        <v>8</v>
      </c>
      <c r="F2550">
        <v>300</v>
      </c>
      <c r="G2550" s="2" t="s">
        <v>3425</v>
      </c>
      <c r="H2550" s="2" t="s">
        <v>3425</v>
      </c>
      <c r="I2550" s="2" t="s">
        <v>3425</v>
      </c>
      <c r="J2550" s="81">
        <f t="shared" si="142"/>
        <v>6.4</v>
      </c>
      <c r="K2550" s="81">
        <f t="shared" si="143"/>
        <v>6</v>
      </c>
      <c r="L2550" s="94">
        <f t="shared" si="144"/>
        <v>1.28</v>
      </c>
      <c r="M2550" s="89">
        <f t="shared" si="145"/>
        <v>2.2400000000000002</v>
      </c>
      <c r="N2550" s="86">
        <f t="shared" si="147"/>
        <v>5.44</v>
      </c>
      <c r="O2550" s="86">
        <f t="shared" si="146"/>
        <v>2.48</v>
      </c>
    </row>
    <row r="2551" spans="1:15" x14ac:dyDescent="0.25">
      <c r="A2551">
        <v>330</v>
      </c>
      <c r="B2551">
        <v>360835</v>
      </c>
      <c r="C2551">
        <v>3</v>
      </c>
      <c r="D2551" t="s">
        <v>3426</v>
      </c>
      <c r="E2551" s="3">
        <v>559</v>
      </c>
      <c r="F2551">
        <v>300</v>
      </c>
      <c r="G2551" s="2" t="s">
        <v>2887</v>
      </c>
      <c r="H2551" s="2" t="s">
        <v>2887</v>
      </c>
      <c r="I2551" s="2" t="s">
        <v>2887</v>
      </c>
      <c r="J2551" s="81">
        <f t="shared" si="142"/>
        <v>447.20000000000005</v>
      </c>
      <c r="K2551" s="81">
        <f t="shared" si="143"/>
        <v>419.25</v>
      </c>
      <c r="L2551" s="94">
        <f t="shared" si="144"/>
        <v>89.44</v>
      </c>
      <c r="M2551" s="89">
        <f t="shared" si="145"/>
        <v>156.52000000000001</v>
      </c>
      <c r="N2551" s="86">
        <f t="shared" si="147"/>
        <v>380.12</v>
      </c>
      <c r="O2551" s="86">
        <f t="shared" si="146"/>
        <v>173.29</v>
      </c>
    </row>
    <row r="2552" spans="1:15" x14ac:dyDescent="0.25">
      <c r="A2552">
        <v>342</v>
      </c>
      <c r="B2552">
        <v>310400</v>
      </c>
      <c r="C2552">
        <v>7</v>
      </c>
      <c r="D2552" t="s">
        <v>3427</v>
      </c>
      <c r="E2552" s="3">
        <v>64</v>
      </c>
      <c r="F2552">
        <v>300</v>
      </c>
      <c r="G2552" s="2" t="s">
        <v>2707</v>
      </c>
      <c r="H2552" s="2" t="s">
        <v>2707</v>
      </c>
      <c r="I2552" s="2" t="s">
        <v>3428</v>
      </c>
      <c r="J2552" s="81">
        <f t="shared" si="142"/>
        <v>51.2</v>
      </c>
      <c r="K2552" s="81">
        <f t="shared" si="143"/>
        <v>48</v>
      </c>
      <c r="L2552" s="94">
        <f t="shared" si="144"/>
        <v>10.24</v>
      </c>
      <c r="M2552" s="89">
        <f t="shared" si="145"/>
        <v>17.920000000000002</v>
      </c>
      <c r="N2552" s="86">
        <f t="shared" si="147"/>
        <v>43.52</v>
      </c>
      <c r="O2552" s="86">
        <f t="shared" si="146"/>
        <v>19.84</v>
      </c>
    </row>
    <row r="2553" spans="1:15" x14ac:dyDescent="0.25">
      <c r="A2553">
        <v>342</v>
      </c>
      <c r="B2553">
        <v>310565</v>
      </c>
      <c r="C2553">
        <v>7</v>
      </c>
      <c r="D2553" t="s">
        <v>12</v>
      </c>
      <c r="E2553" s="3">
        <v>0</v>
      </c>
      <c r="F2553">
        <v>300</v>
      </c>
      <c r="G2553" s="67" t="s">
        <v>8173</v>
      </c>
      <c r="H2553" s="67" t="s">
        <v>8173</v>
      </c>
      <c r="I2553" s="67" t="s">
        <v>8173</v>
      </c>
      <c r="J2553" s="75" t="s">
        <v>8173</v>
      </c>
      <c r="K2553" s="75" t="s">
        <v>8173</v>
      </c>
      <c r="L2553" s="67" t="s">
        <v>8173</v>
      </c>
      <c r="M2553" s="68" t="s">
        <v>8173</v>
      </c>
      <c r="N2553" s="69" t="s">
        <v>8173</v>
      </c>
      <c r="O2553" s="69" t="s">
        <v>8173</v>
      </c>
    </row>
    <row r="2554" spans="1:15" x14ac:dyDescent="0.25">
      <c r="A2554">
        <v>342</v>
      </c>
      <c r="B2554">
        <v>310570</v>
      </c>
      <c r="C2554">
        <v>7</v>
      </c>
      <c r="D2554" t="s">
        <v>3429</v>
      </c>
      <c r="E2554" s="3">
        <v>0</v>
      </c>
      <c r="F2554">
        <v>300</v>
      </c>
      <c r="G2554" s="67" t="s">
        <v>8173</v>
      </c>
      <c r="H2554" s="67" t="s">
        <v>8173</v>
      </c>
      <c r="I2554" s="67" t="s">
        <v>8173</v>
      </c>
      <c r="J2554" s="75" t="s">
        <v>8173</v>
      </c>
      <c r="K2554" s="75" t="s">
        <v>8173</v>
      </c>
      <c r="L2554" s="67" t="s">
        <v>8173</v>
      </c>
      <c r="M2554" s="68" t="s">
        <v>8173</v>
      </c>
      <c r="N2554" s="69" t="s">
        <v>8173</v>
      </c>
      <c r="O2554" s="69" t="s">
        <v>8173</v>
      </c>
    </row>
    <row r="2555" spans="1:15" x14ac:dyDescent="0.25">
      <c r="A2555">
        <v>342</v>
      </c>
      <c r="B2555">
        <v>310575</v>
      </c>
      <c r="C2555">
        <v>6</v>
      </c>
      <c r="D2555" t="s">
        <v>12</v>
      </c>
      <c r="E2555" s="3">
        <v>0</v>
      </c>
      <c r="F2555">
        <v>300</v>
      </c>
      <c r="G2555" s="67" t="s">
        <v>8173</v>
      </c>
      <c r="H2555" s="67" t="s">
        <v>8173</v>
      </c>
      <c r="I2555" s="67" t="s">
        <v>8173</v>
      </c>
      <c r="J2555" s="75" t="s">
        <v>8173</v>
      </c>
      <c r="K2555" s="75" t="s">
        <v>8173</v>
      </c>
      <c r="L2555" s="67" t="s">
        <v>8173</v>
      </c>
      <c r="M2555" s="68" t="s">
        <v>8173</v>
      </c>
      <c r="N2555" s="69" t="s">
        <v>8173</v>
      </c>
      <c r="O2555" s="69" t="s">
        <v>8173</v>
      </c>
    </row>
    <row r="2556" spans="1:15" x14ac:dyDescent="0.25">
      <c r="A2556">
        <v>342</v>
      </c>
      <c r="B2556">
        <v>310702</v>
      </c>
      <c r="C2556">
        <v>6</v>
      </c>
      <c r="D2556" t="s">
        <v>3430</v>
      </c>
      <c r="E2556" s="3">
        <v>264</v>
      </c>
      <c r="F2556">
        <v>300</v>
      </c>
      <c r="G2556" s="2" t="s">
        <v>3431</v>
      </c>
      <c r="H2556" s="2" t="s">
        <v>3431</v>
      </c>
      <c r="I2556" s="2" t="s">
        <v>3431</v>
      </c>
      <c r="J2556" s="81">
        <f t="shared" ref="J2556:J2600" si="148">+E2556*0.8</f>
        <v>211.20000000000002</v>
      </c>
      <c r="K2556" s="81">
        <f t="shared" ref="K2556:K2600" si="149">0.75*E2556</f>
        <v>198</v>
      </c>
      <c r="L2556" s="94">
        <f t="shared" ref="L2556:L2600" si="150">0.16*E2556</f>
        <v>42.24</v>
      </c>
      <c r="M2556" s="89">
        <f t="shared" ref="M2556:M2600" si="151">0.28*E2556</f>
        <v>73.92</v>
      </c>
      <c r="N2556" s="86">
        <f t="shared" ref="N2556:N2600" si="152">0.68*E2556</f>
        <v>179.52</v>
      </c>
      <c r="O2556" s="86">
        <f t="shared" ref="O2556:O2600" si="153">0.31*E2556</f>
        <v>81.84</v>
      </c>
    </row>
    <row r="2557" spans="1:15" x14ac:dyDescent="0.25">
      <c r="A2557">
        <v>342</v>
      </c>
      <c r="B2557">
        <v>310704</v>
      </c>
      <c r="C2557">
        <v>2</v>
      </c>
      <c r="D2557" t="s">
        <v>3432</v>
      </c>
      <c r="E2557" s="3">
        <v>43</v>
      </c>
      <c r="F2557">
        <v>300</v>
      </c>
      <c r="G2557" s="2" t="s">
        <v>2704</v>
      </c>
      <c r="H2557" s="2" t="s">
        <v>2704</v>
      </c>
      <c r="I2557" s="2" t="s">
        <v>2704</v>
      </c>
      <c r="J2557" s="81">
        <f t="shared" si="148"/>
        <v>34.4</v>
      </c>
      <c r="K2557" s="81">
        <f t="shared" si="149"/>
        <v>32.25</v>
      </c>
      <c r="L2557" s="94">
        <f t="shared" si="150"/>
        <v>6.88</v>
      </c>
      <c r="M2557" s="89">
        <f t="shared" si="151"/>
        <v>12.040000000000001</v>
      </c>
      <c r="N2557" s="86">
        <f t="shared" si="152"/>
        <v>29.240000000000002</v>
      </c>
      <c r="O2557" s="86">
        <f t="shared" si="153"/>
        <v>13.33</v>
      </c>
    </row>
    <row r="2558" spans="1:15" x14ac:dyDescent="0.25">
      <c r="A2558">
        <v>342</v>
      </c>
      <c r="B2558">
        <v>310706</v>
      </c>
      <c r="C2558">
        <v>7</v>
      </c>
      <c r="D2558" t="s">
        <v>3433</v>
      </c>
      <c r="E2558" s="3">
        <v>57.5</v>
      </c>
      <c r="F2558">
        <v>300</v>
      </c>
      <c r="G2558" s="2" t="s">
        <v>3434</v>
      </c>
      <c r="H2558" s="2" t="s">
        <v>3434</v>
      </c>
      <c r="I2558" s="2" t="s">
        <v>3434</v>
      </c>
      <c r="J2558" s="81">
        <f t="shared" si="148"/>
        <v>46</v>
      </c>
      <c r="K2558" s="81">
        <f t="shared" si="149"/>
        <v>43.125</v>
      </c>
      <c r="L2558" s="94">
        <f t="shared" si="150"/>
        <v>9.2000000000000011</v>
      </c>
      <c r="M2558" s="89">
        <f t="shared" si="151"/>
        <v>16.100000000000001</v>
      </c>
      <c r="N2558" s="86">
        <f t="shared" si="152"/>
        <v>39.1</v>
      </c>
      <c r="O2558" s="86">
        <f t="shared" si="153"/>
        <v>17.824999999999999</v>
      </c>
    </row>
    <row r="2559" spans="1:15" x14ac:dyDescent="0.25">
      <c r="A2559">
        <v>342</v>
      </c>
      <c r="B2559">
        <v>310710</v>
      </c>
      <c r="C2559">
        <v>9</v>
      </c>
      <c r="D2559" t="s">
        <v>3435</v>
      </c>
      <c r="E2559" s="3">
        <v>56.5</v>
      </c>
      <c r="F2559">
        <v>300</v>
      </c>
      <c r="G2559" s="2" t="s">
        <v>3436</v>
      </c>
      <c r="H2559" s="2" t="s">
        <v>3436</v>
      </c>
      <c r="I2559" s="2" t="s">
        <v>3436</v>
      </c>
      <c r="J2559" s="81">
        <f t="shared" si="148"/>
        <v>45.2</v>
      </c>
      <c r="K2559" s="81">
        <f t="shared" si="149"/>
        <v>42.375</v>
      </c>
      <c r="L2559" s="94">
        <f t="shared" si="150"/>
        <v>9.0400000000000009</v>
      </c>
      <c r="M2559" s="89">
        <f t="shared" si="151"/>
        <v>15.820000000000002</v>
      </c>
      <c r="N2559" s="86">
        <f t="shared" si="152"/>
        <v>38.42</v>
      </c>
      <c r="O2559" s="86">
        <f t="shared" si="153"/>
        <v>17.515000000000001</v>
      </c>
    </row>
    <row r="2560" spans="1:15" x14ac:dyDescent="0.25">
      <c r="A2560">
        <v>342</v>
      </c>
      <c r="B2560">
        <v>310720</v>
      </c>
      <c r="C2560">
        <v>8</v>
      </c>
      <c r="D2560" t="s">
        <v>3437</v>
      </c>
      <c r="E2560" s="3">
        <v>43</v>
      </c>
      <c r="F2560">
        <v>300</v>
      </c>
      <c r="G2560" s="2" t="s">
        <v>3438</v>
      </c>
      <c r="H2560" s="2" t="s">
        <v>3438</v>
      </c>
      <c r="I2560" s="2" t="s">
        <v>3438</v>
      </c>
      <c r="J2560" s="81">
        <f t="shared" si="148"/>
        <v>34.4</v>
      </c>
      <c r="K2560" s="81">
        <f t="shared" si="149"/>
        <v>32.25</v>
      </c>
      <c r="L2560" s="94">
        <f t="shared" si="150"/>
        <v>6.88</v>
      </c>
      <c r="M2560" s="89">
        <f t="shared" si="151"/>
        <v>12.040000000000001</v>
      </c>
      <c r="N2560" s="86">
        <f t="shared" si="152"/>
        <v>29.240000000000002</v>
      </c>
      <c r="O2560" s="86">
        <f t="shared" si="153"/>
        <v>13.33</v>
      </c>
    </row>
    <row r="2561" spans="1:15" x14ac:dyDescent="0.25">
      <c r="A2561">
        <v>342</v>
      </c>
      <c r="B2561">
        <v>311250</v>
      </c>
      <c r="C2561">
        <v>5</v>
      </c>
      <c r="D2561" t="s">
        <v>3439</v>
      </c>
      <c r="E2561" s="3">
        <v>46.5</v>
      </c>
      <c r="F2561">
        <v>300</v>
      </c>
      <c r="G2561" s="2" t="s">
        <v>3440</v>
      </c>
      <c r="H2561" s="2" t="s">
        <v>3440</v>
      </c>
      <c r="I2561" s="2" t="s">
        <v>3440</v>
      </c>
      <c r="J2561" s="81">
        <f t="shared" si="148"/>
        <v>37.200000000000003</v>
      </c>
      <c r="K2561" s="81">
        <f t="shared" si="149"/>
        <v>34.875</v>
      </c>
      <c r="L2561" s="94">
        <f t="shared" si="150"/>
        <v>7.44</v>
      </c>
      <c r="M2561" s="89">
        <f t="shared" si="151"/>
        <v>13.020000000000001</v>
      </c>
      <c r="N2561" s="86">
        <f t="shared" si="152"/>
        <v>31.62</v>
      </c>
      <c r="O2561" s="86">
        <f t="shared" si="153"/>
        <v>14.414999999999999</v>
      </c>
    </row>
    <row r="2562" spans="1:15" x14ac:dyDescent="0.25">
      <c r="A2562">
        <v>342</v>
      </c>
      <c r="B2562">
        <v>311264</v>
      </c>
      <c r="C2562">
        <v>6</v>
      </c>
      <c r="D2562" t="s">
        <v>3441</v>
      </c>
      <c r="E2562" s="3">
        <v>57.5</v>
      </c>
      <c r="F2562">
        <v>300</v>
      </c>
      <c r="G2562" s="2" t="s">
        <v>3431</v>
      </c>
      <c r="H2562" s="2" t="s">
        <v>3431</v>
      </c>
      <c r="I2562" s="2" t="s">
        <v>3431</v>
      </c>
      <c r="J2562" s="81">
        <f t="shared" si="148"/>
        <v>46</v>
      </c>
      <c r="K2562" s="81">
        <f t="shared" si="149"/>
        <v>43.125</v>
      </c>
      <c r="L2562" s="94">
        <f t="shared" si="150"/>
        <v>9.2000000000000011</v>
      </c>
      <c r="M2562" s="89">
        <f t="shared" si="151"/>
        <v>16.100000000000001</v>
      </c>
      <c r="N2562" s="86">
        <f t="shared" si="152"/>
        <v>39.1</v>
      </c>
      <c r="O2562" s="86">
        <f t="shared" si="153"/>
        <v>17.824999999999999</v>
      </c>
    </row>
    <row r="2563" spans="1:15" x14ac:dyDescent="0.25">
      <c r="A2563">
        <v>342</v>
      </c>
      <c r="B2563">
        <v>311265</v>
      </c>
      <c r="C2563">
        <v>3</v>
      </c>
      <c r="D2563" t="s">
        <v>3442</v>
      </c>
      <c r="E2563" s="3">
        <v>58.5</v>
      </c>
      <c r="F2563">
        <v>300</v>
      </c>
      <c r="G2563" s="2" t="s">
        <v>2703</v>
      </c>
      <c r="H2563" s="2" t="s">
        <v>2703</v>
      </c>
      <c r="I2563" s="2" t="s">
        <v>2703</v>
      </c>
      <c r="J2563" s="81">
        <f t="shared" si="148"/>
        <v>46.800000000000004</v>
      </c>
      <c r="K2563" s="81">
        <f t="shared" si="149"/>
        <v>43.875</v>
      </c>
      <c r="L2563" s="94">
        <f t="shared" si="150"/>
        <v>9.36</v>
      </c>
      <c r="M2563" s="89">
        <f t="shared" si="151"/>
        <v>16.380000000000003</v>
      </c>
      <c r="N2563" s="86">
        <f t="shared" si="152"/>
        <v>39.78</v>
      </c>
      <c r="O2563" s="86">
        <f t="shared" si="153"/>
        <v>18.135000000000002</v>
      </c>
    </row>
    <row r="2564" spans="1:15" x14ac:dyDescent="0.25">
      <c r="A2564">
        <v>342</v>
      </c>
      <c r="B2564">
        <v>311275</v>
      </c>
      <c r="C2564">
        <v>2</v>
      </c>
      <c r="D2564" t="s">
        <v>3443</v>
      </c>
      <c r="E2564" s="3">
        <v>57.5</v>
      </c>
      <c r="F2564">
        <v>300</v>
      </c>
      <c r="G2564" s="2" t="s">
        <v>3444</v>
      </c>
      <c r="H2564" s="2" t="s">
        <v>3444</v>
      </c>
      <c r="I2564" s="2" t="s">
        <v>3444</v>
      </c>
      <c r="J2564" s="81">
        <f t="shared" si="148"/>
        <v>46</v>
      </c>
      <c r="K2564" s="81">
        <f t="shared" si="149"/>
        <v>43.125</v>
      </c>
      <c r="L2564" s="94">
        <f t="shared" si="150"/>
        <v>9.2000000000000011</v>
      </c>
      <c r="M2564" s="89">
        <f t="shared" si="151"/>
        <v>16.100000000000001</v>
      </c>
      <c r="N2564" s="86">
        <f t="shared" si="152"/>
        <v>39.1</v>
      </c>
      <c r="O2564" s="86">
        <f t="shared" si="153"/>
        <v>17.824999999999999</v>
      </c>
    </row>
    <row r="2565" spans="1:15" x14ac:dyDescent="0.25">
      <c r="A2565">
        <v>342</v>
      </c>
      <c r="B2565">
        <v>311280</v>
      </c>
      <c r="C2565">
        <v>2</v>
      </c>
      <c r="D2565" t="s">
        <v>3445</v>
      </c>
      <c r="E2565" s="3">
        <v>150</v>
      </c>
      <c r="F2565">
        <v>300</v>
      </c>
      <c r="G2565" s="2" t="s">
        <v>2704</v>
      </c>
      <c r="H2565" s="2" t="s">
        <v>2704</v>
      </c>
      <c r="I2565" s="2" t="s">
        <v>2704</v>
      </c>
      <c r="J2565" s="81">
        <f t="shared" si="148"/>
        <v>120</v>
      </c>
      <c r="K2565" s="81">
        <f t="shared" si="149"/>
        <v>112.5</v>
      </c>
      <c r="L2565" s="94">
        <f t="shared" si="150"/>
        <v>24</v>
      </c>
      <c r="M2565" s="89">
        <f t="shared" si="151"/>
        <v>42.000000000000007</v>
      </c>
      <c r="N2565" s="86">
        <f t="shared" si="152"/>
        <v>102.00000000000001</v>
      </c>
      <c r="O2565" s="86">
        <f t="shared" si="153"/>
        <v>46.5</v>
      </c>
    </row>
    <row r="2566" spans="1:15" x14ac:dyDescent="0.25">
      <c r="A2566">
        <v>342</v>
      </c>
      <c r="B2566">
        <v>311889</v>
      </c>
      <c r="C2566">
        <v>0</v>
      </c>
      <c r="D2566" t="s">
        <v>3446</v>
      </c>
      <c r="E2566" s="3">
        <v>58.5</v>
      </c>
      <c r="F2566">
        <v>300</v>
      </c>
      <c r="G2566" s="2" t="s">
        <v>2703</v>
      </c>
      <c r="H2566" s="2" t="s">
        <v>2703</v>
      </c>
      <c r="I2566" s="2" t="s">
        <v>2703</v>
      </c>
      <c r="J2566" s="81">
        <f t="shared" si="148"/>
        <v>46.800000000000004</v>
      </c>
      <c r="K2566" s="81">
        <f t="shared" si="149"/>
        <v>43.875</v>
      </c>
      <c r="L2566" s="94">
        <f t="shared" si="150"/>
        <v>9.36</v>
      </c>
      <c r="M2566" s="89">
        <f t="shared" si="151"/>
        <v>16.380000000000003</v>
      </c>
      <c r="N2566" s="86">
        <f t="shared" si="152"/>
        <v>39.78</v>
      </c>
      <c r="O2566" s="86">
        <f t="shared" si="153"/>
        <v>18.135000000000002</v>
      </c>
    </row>
    <row r="2567" spans="1:15" x14ac:dyDescent="0.25">
      <c r="A2567">
        <v>342</v>
      </c>
      <c r="B2567">
        <v>311950</v>
      </c>
      <c r="C2567">
        <v>0</v>
      </c>
      <c r="D2567" t="s">
        <v>3447</v>
      </c>
      <c r="E2567" s="3">
        <v>42</v>
      </c>
      <c r="F2567">
        <v>300</v>
      </c>
      <c r="G2567" s="2" t="s">
        <v>3448</v>
      </c>
      <c r="H2567" s="2" t="s">
        <v>3448</v>
      </c>
      <c r="I2567" s="2" t="s">
        <v>3448</v>
      </c>
      <c r="J2567" s="81">
        <f t="shared" si="148"/>
        <v>33.6</v>
      </c>
      <c r="K2567" s="81">
        <f t="shared" si="149"/>
        <v>31.5</v>
      </c>
      <c r="L2567" s="94">
        <f t="shared" si="150"/>
        <v>6.72</v>
      </c>
      <c r="M2567" s="89">
        <f t="shared" si="151"/>
        <v>11.760000000000002</v>
      </c>
      <c r="N2567" s="86">
        <f t="shared" si="152"/>
        <v>28.560000000000002</v>
      </c>
      <c r="O2567" s="86">
        <f t="shared" si="153"/>
        <v>13.02</v>
      </c>
    </row>
    <row r="2568" spans="1:15" x14ac:dyDescent="0.25">
      <c r="A2568">
        <v>342</v>
      </c>
      <c r="B2568">
        <v>311975</v>
      </c>
      <c r="C2568">
        <v>7</v>
      </c>
      <c r="D2568" t="s">
        <v>3449</v>
      </c>
      <c r="E2568" s="3">
        <v>54</v>
      </c>
      <c r="F2568">
        <v>300</v>
      </c>
      <c r="G2568" s="2" t="s">
        <v>3450</v>
      </c>
      <c r="H2568" s="2" t="s">
        <v>3450</v>
      </c>
      <c r="I2568" s="2" t="s">
        <v>3450</v>
      </c>
      <c r="J2568" s="81">
        <f t="shared" si="148"/>
        <v>43.2</v>
      </c>
      <c r="K2568" s="81">
        <f t="shared" si="149"/>
        <v>40.5</v>
      </c>
      <c r="L2568" s="94">
        <f t="shared" si="150"/>
        <v>8.64</v>
      </c>
      <c r="M2568" s="89">
        <f t="shared" si="151"/>
        <v>15.120000000000001</v>
      </c>
      <c r="N2568" s="86">
        <f t="shared" si="152"/>
        <v>36.720000000000006</v>
      </c>
      <c r="O2568" s="86">
        <f t="shared" si="153"/>
        <v>16.739999999999998</v>
      </c>
    </row>
    <row r="2569" spans="1:15" x14ac:dyDescent="0.25">
      <c r="A2569">
        <v>342</v>
      </c>
      <c r="B2569">
        <v>311976</v>
      </c>
      <c r="C2569">
        <v>5</v>
      </c>
      <c r="D2569" t="s">
        <v>3451</v>
      </c>
      <c r="E2569" s="3">
        <v>98</v>
      </c>
      <c r="F2569">
        <v>300</v>
      </c>
      <c r="G2569" s="2" t="s">
        <v>2704</v>
      </c>
      <c r="H2569" s="2" t="s">
        <v>2704</v>
      </c>
      <c r="I2569" s="2" t="s">
        <v>2704</v>
      </c>
      <c r="J2569" s="81">
        <f t="shared" si="148"/>
        <v>78.400000000000006</v>
      </c>
      <c r="K2569" s="81">
        <f t="shared" si="149"/>
        <v>73.5</v>
      </c>
      <c r="L2569" s="94">
        <f t="shared" si="150"/>
        <v>15.68</v>
      </c>
      <c r="M2569" s="89">
        <f t="shared" si="151"/>
        <v>27.44</v>
      </c>
      <c r="N2569" s="86">
        <f t="shared" si="152"/>
        <v>66.64</v>
      </c>
      <c r="O2569" s="86">
        <f t="shared" si="153"/>
        <v>30.38</v>
      </c>
    </row>
    <row r="2570" spans="1:15" x14ac:dyDescent="0.25">
      <c r="A2570">
        <v>342</v>
      </c>
      <c r="B2570">
        <v>312070</v>
      </c>
      <c r="C2570">
        <v>6</v>
      </c>
      <c r="D2570" t="s">
        <v>3452</v>
      </c>
      <c r="E2570" s="3">
        <v>52</v>
      </c>
      <c r="F2570">
        <v>300</v>
      </c>
      <c r="G2570" s="2" t="s">
        <v>3453</v>
      </c>
      <c r="H2570" s="2" t="s">
        <v>3453</v>
      </c>
      <c r="I2570" s="2" t="s">
        <v>3453</v>
      </c>
      <c r="J2570" s="81">
        <f t="shared" si="148"/>
        <v>41.6</v>
      </c>
      <c r="K2570" s="81">
        <f t="shared" si="149"/>
        <v>39</v>
      </c>
      <c r="L2570" s="94">
        <f t="shared" si="150"/>
        <v>8.32</v>
      </c>
      <c r="M2570" s="89">
        <f t="shared" si="151"/>
        <v>14.560000000000002</v>
      </c>
      <c r="N2570" s="86">
        <f t="shared" si="152"/>
        <v>35.36</v>
      </c>
      <c r="O2570" s="86">
        <f t="shared" si="153"/>
        <v>16.12</v>
      </c>
    </row>
    <row r="2571" spans="1:15" x14ac:dyDescent="0.25">
      <c r="A2571">
        <v>342</v>
      </c>
      <c r="B2571">
        <v>312080</v>
      </c>
      <c r="C2571">
        <v>5</v>
      </c>
      <c r="D2571" t="s">
        <v>3454</v>
      </c>
      <c r="E2571" s="3">
        <v>43</v>
      </c>
      <c r="F2571">
        <v>300</v>
      </c>
      <c r="G2571" s="2" t="s">
        <v>2704</v>
      </c>
      <c r="H2571" s="2" t="s">
        <v>2704</v>
      </c>
      <c r="I2571" s="2" t="s">
        <v>2704</v>
      </c>
      <c r="J2571" s="81">
        <f t="shared" si="148"/>
        <v>34.4</v>
      </c>
      <c r="K2571" s="81">
        <f t="shared" si="149"/>
        <v>32.25</v>
      </c>
      <c r="L2571" s="94">
        <f t="shared" si="150"/>
        <v>6.88</v>
      </c>
      <c r="M2571" s="89">
        <f t="shared" si="151"/>
        <v>12.040000000000001</v>
      </c>
      <c r="N2571" s="86">
        <f t="shared" si="152"/>
        <v>29.240000000000002</v>
      </c>
      <c r="O2571" s="86">
        <f t="shared" si="153"/>
        <v>13.33</v>
      </c>
    </row>
    <row r="2572" spans="1:15" x14ac:dyDescent="0.25">
      <c r="A2572">
        <v>342</v>
      </c>
      <c r="B2572">
        <v>312110</v>
      </c>
      <c r="C2572">
        <v>0</v>
      </c>
      <c r="D2572" t="s">
        <v>3455</v>
      </c>
      <c r="E2572" s="3">
        <v>43</v>
      </c>
      <c r="F2572">
        <v>300</v>
      </c>
      <c r="G2572" s="2" t="s">
        <v>3456</v>
      </c>
      <c r="H2572" s="2" t="s">
        <v>3456</v>
      </c>
      <c r="I2572" s="2" t="s">
        <v>3456</v>
      </c>
      <c r="J2572" s="81">
        <f t="shared" si="148"/>
        <v>34.4</v>
      </c>
      <c r="K2572" s="81">
        <f t="shared" si="149"/>
        <v>32.25</v>
      </c>
      <c r="L2572" s="94">
        <f t="shared" si="150"/>
        <v>6.88</v>
      </c>
      <c r="M2572" s="89">
        <f t="shared" si="151"/>
        <v>12.040000000000001</v>
      </c>
      <c r="N2572" s="86">
        <f t="shared" si="152"/>
        <v>29.240000000000002</v>
      </c>
      <c r="O2572" s="86">
        <f t="shared" si="153"/>
        <v>13.33</v>
      </c>
    </row>
    <row r="2573" spans="1:15" x14ac:dyDescent="0.25">
      <c r="A2573">
        <v>342</v>
      </c>
      <c r="B2573">
        <v>312225</v>
      </c>
      <c r="C2573">
        <v>6</v>
      </c>
      <c r="D2573" t="s">
        <v>3457</v>
      </c>
      <c r="E2573" s="3">
        <v>43</v>
      </c>
      <c r="F2573">
        <v>300</v>
      </c>
      <c r="G2573" s="2" t="s">
        <v>2704</v>
      </c>
      <c r="H2573" s="2" t="s">
        <v>2704</v>
      </c>
      <c r="I2573" s="2" t="s">
        <v>2704</v>
      </c>
      <c r="J2573" s="81">
        <f t="shared" si="148"/>
        <v>34.4</v>
      </c>
      <c r="K2573" s="81">
        <f t="shared" si="149"/>
        <v>32.25</v>
      </c>
      <c r="L2573" s="94">
        <f t="shared" si="150"/>
        <v>6.88</v>
      </c>
      <c r="M2573" s="89">
        <f t="shared" si="151"/>
        <v>12.040000000000001</v>
      </c>
      <c r="N2573" s="86">
        <f t="shared" si="152"/>
        <v>29.240000000000002</v>
      </c>
      <c r="O2573" s="86">
        <f t="shared" si="153"/>
        <v>13.33</v>
      </c>
    </row>
    <row r="2574" spans="1:15" x14ac:dyDescent="0.25">
      <c r="A2574">
        <v>342</v>
      </c>
      <c r="B2574">
        <v>312260</v>
      </c>
      <c r="C2574">
        <v>3</v>
      </c>
      <c r="D2574" t="s">
        <v>3458</v>
      </c>
      <c r="E2574" s="3">
        <v>52</v>
      </c>
      <c r="F2574">
        <v>300</v>
      </c>
      <c r="G2574" s="2" t="s">
        <v>3459</v>
      </c>
      <c r="H2574" s="2" t="s">
        <v>3459</v>
      </c>
      <c r="I2574" s="2" t="s">
        <v>3459</v>
      </c>
      <c r="J2574" s="81">
        <f t="shared" si="148"/>
        <v>41.6</v>
      </c>
      <c r="K2574" s="81">
        <f t="shared" si="149"/>
        <v>39</v>
      </c>
      <c r="L2574" s="94">
        <f t="shared" si="150"/>
        <v>8.32</v>
      </c>
      <c r="M2574" s="89">
        <f t="shared" si="151"/>
        <v>14.560000000000002</v>
      </c>
      <c r="N2574" s="86">
        <f t="shared" si="152"/>
        <v>35.36</v>
      </c>
      <c r="O2574" s="86">
        <f t="shared" si="153"/>
        <v>16.12</v>
      </c>
    </row>
    <row r="2575" spans="1:15" x14ac:dyDescent="0.25">
      <c r="A2575">
        <v>342</v>
      </c>
      <c r="B2575">
        <v>312265</v>
      </c>
      <c r="C2575">
        <v>2</v>
      </c>
      <c r="D2575" t="s">
        <v>3460</v>
      </c>
      <c r="E2575" s="3">
        <v>65</v>
      </c>
      <c r="F2575">
        <v>300</v>
      </c>
      <c r="G2575" s="2" t="s">
        <v>3461</v>
      </c>
      <c r="H2575" s="2" t="s">
        <v>3461</v>
      </c>
      <c r="I2575" s="2" t="s">
        <v>3461</v>
      </c>
      <c r="J2575" s="81">
        <f t="shared" si="148"/>
        <v>52</v>
      </c>
      <c r="K2575" s="81">
        <f t="shared" si="149"/>
        <v>48.75</v>
      </c>
      <c r="L2575" s="94">
        <f t="shared" si="150"/>
        <v>10.4</v>
      </c>
      <c r="M2575" s="89">
        <f t="shared" si="151"/>
        <v>18.200000000000003</v>
      </c>
      <c r="N2575" s="86">
        <f t="shared" si="152"/>
        <v>44.2</v>
      </c>
      <c r="O2575" s="86">
        <f t="shared" si="153"/>
        <v>20.149999999999999</v>
      </c>
    </row>
    <row r="2576" spans="1:15" x14ac:dyDescent="0.25">
      <c r="A2576">
        <v>342</v>
      </c>
      <c r="B2576">
        <v>313300</v>
      </c>
      <c r="C2576">
        <v>6</v>
      </c>
      <c r="D2576" t="s">
        <v>3462</v>
      </c>
      <c r="E2576" s="3">
        <v>43</v>
      </c>
      <c r="F2576">
        <v>300</v>
      </c>
      <c r="G2576" s="2" t="s">
        <v>3463</v>
      </c>
      <c r="H2576" s="2" t="s">
        <v>3463</v>
      </c>
      <c r="I2576" s="2" t="s">
        <v>3463</v>
      </c>
      <c r="J2576" s="81">
        <f t="shared" si="148"/>
        <v>34.4</v>
      </c>
      <c r="K2576" s="81">
        <f t="shared" si="149"/>
        <v>32.25</v>
      </c>
      <c r="L2576" s="94">
        <f t="shared" si="150"/>
        <v>6.88</v>
      </c>
      <c r="M2576" s="89">
        <f t="shared" si="151"/>
        <v>12.040000000000001</v>
      </c>
      <c r="N2576" s="86">
        <f t="shared" si="152"/>
        <v>29.240000000000002</v>
      </c>
      <c r="O2576" s="86">
        <f t="shared" si="153"/>
        <v>13.33</v>
      </c>
    </row>
    <row r="2577" spans="1:15" x14ac:dyDescent="0.25">
      <c r="A2577">
        <v>342</v>
      </c>
      <c r="B2577">
        <v>313320</v>
      </c>
      <c r="C2577">
        <v>4</v>
      </c>
      <c r="D2577" t="s">
        <v>3464</v>
      </c>
      <c r="E2577" s="3">
        <v>46.5</v>
      </c>
      <c r="F2577">
        <v>300</v>
      </c>
      <c r="G2577" s="2" t="s">
        <v>3465</v>
      </c>
      <c r="H2577" s="2" t="s">
        <v>3465</v>
      </c>
      <c r="I2577" s="2" t="s">
        <v>3465</v>
      </c>
      <c r="J2577" s="81">
        <f t="shared" si="148"/>
        <v>37.200000000000003</v>
      </c>
      <c r="K2577" s="81">
        <f t="shared" si="149"/>
        <v>34.875</v>
      </c>
      <c r="L2577" s="94">
        <f t="shared" si="150"/>
        <v>7.44</v>
      </c>
      <c r="M2577" s="89">
        <f t="shared" si="151"/>
        <v>13.020000000000001</v>
      </c>
      <c r="N2577" s="86">
        <f t="shared" si="152"/>
        <v>31.62</v>
      </c>
      <c r="O2577" s="86">
        <f t="shared" si="153"/>
        <v>14.414999999999999</v>
      </c>
    </row>
    <row r="2578" spans="1:15" x14ac:dyDescent="0.25">
      <c r="A2578">
        <v>342</v>
      </c>
      <c r="B2578">
        <v>313550</v>
      </c>
      <c r="C2578">
        <v>6</v>
      </c>
      <c r="D2578" t="s">
        <v>3466</v>
      </c>
      <c r="E2578" s="3">
        <v>21</v>
      </c>
      <c r="F2578">
        <v>300</v>
      </c>
      <c r="G2578" s="2" t="s">
        <v>3467</v>
      </c>
      <c r="H2578" s="2" t="s">
        <v>3467</v>
      </c>
      <c r="I2578" s="2" t="s">
        <v>3467</v>
      </c>
      <c r="J2578" s="81">
        <f t="shared" si="148"/>
        <v>16.8</v>
      </c>
      <c r="K2578" s="81">
        <f t="shared" si="149"/>
        <v>15.75</v>
      </c>
      <c r="L2578" s="94">
        <f t="shared" si="150"/>
        <v>3.36</v>
      </c>
      <c r="M2578" s="89">
        <f t="shared" si="151"/>
        <v>5.8800000000000008</v>
      </c>
      <c r="N2578" s="86">
        <f t="shared" si="152"/>
        <v>14.280000000000001</v>
      </c>
      <c r="O2578" s="86">
        <f t="shared" si="153"/>
        <v>6.51</v>
      </c>
    </row>
    <row r="2579" spans="1:15" x14ac:dyDescent="0.25">
      <c r="A2579">
        <v>342</v>
      </c>
      <c r="B2579">
        <v>313670</v>
      </c>
      <c r="C2579">
        <v>2</v>
      </c>
      <c r="D2579" t="s">
        <v>3468</v>
      </c>
      <c r="E2579" s="3">
        <v>43</v>
      </c>
      <c r="F2579">
        <v>300</v>
      </c>
      <c r="G2579" s="2" t="s">
        <v>2704</v>
      </c>
      <c r="H2579" s="2" t="s">
        <v>2704</v>
      </c>
      <c r="I2579" s="2" t="s">
        <v>2704</v>
      </c>
      <c r="J2579" s="81">
        <f t="shared" si="148"/>
        <v>34.4</v>
      </c>
      <c r="K2579" s="81">
        <f t="shared" si="149"/>
        <v>32.25</v>
      </c>
      <c r="L2579" s="94">
        <f t="shared" si="150"/>
        <v>6.88</v>
      </c>
      <c r="M2579" s="89">
        <f t="shared" si="151"/>
        <v>12.040000000000001</v>
      </c>
      <c r="N2579" s="86">
        <f t="shared" si="152"/>
        <v>29.240000000000002</v>
      </c>
      <c r="O2579" s="86">
        <f t="shared" si="153"/>
        <v>13.33</v>
      </c>
    </row>
    <row r="2580" spans="1:15" x14ac:dyDescent="0.25">
      <c r="A2580">
        <v>342</v>
      </c>
      <c r="B2580">
        <v>313675</v>
      </c>
      <c r="C2580">
        <v>1</v>
      </c>
      <c r="D2580" t="s">
        <v>3469</v>
      </c>
      <c r="E2580" s="3">
        <v>53</v>
      </c>
      <c r="F2580">
        <v>300</v>
      </c>
      <c r="G2580" s="2" t="s">
        <v>3470</v>
      </c>
      <c r="H2580" s="2" t="s">
        <v>3470</v>
      </c>
      <c r="I2580" s="2" t="s">
        <v>3470</v>
      </c>
      <c r="J2580" s="81">
        <f t="shared" si="148"/>
        <v>42.400000000000006</v>
      </c>
      <c r="K2580" s="81">
        <f t="shared" si="149"/>
        <v>39.75</v>
      </c>
      <c r="L2580" s="94">
        <f t="shared" si="150"/>
        <v>8.48</v>
      </c>
      <c r="M2580" s="89">
        <f t="shared" si="151"/>
        <v>14.840000000000002</v>
      </c>
      <c r="N2580" s="86">
        <f t="shared" si="152"/>
        <v>36.04</v>
      </c>
      <c r="O2580" s="86">
        <f t="shared" si="153"/>
        <v>16.43</v>
      </c>
    </row>
    <row r="2581" spans="1:15" x14ac:dyDescent="0.25">
      <c r="A2581">
        <v>342</v>
      </c>
      <c r="B2581">
        <v>314025</v>
      </c>
      <c r="C2581">
        <v>8</v>
      </c>
      <c r="D2581" t="s">
        <v>3471</v>
      </c>
      <c r="E2581" s="3">
        <v>57.5</v>
      </c>
      <c r="F2581">
        <v>300</v>
      </c>
      <c r="G2581" s="2" t="s">
        <v>2705</v>
      </c>
      <c r="H2581" s="2" t="s">
        <v>2705</v>
      </c>
      <c r="I2581" s="2" t="s">
        <v>2705</v>
      </c>
      <c r="J2581" s="81">
        <f t="shared" si="148"/>
        <v>46</v>
      </c>
      <c r="K2581" s="81">
        <f t="shared" si="149"/>
        <v>43.125</v>
      </c>
      <c r="L2581" s="94">
        <f t="shared" si="150"/>
        <v>9.2000000000000011</v>
      </c>
      <c r="M2581" s="89">
        <f t="shared" si="151"/>
        <v>16.100000000000001</v>
      </c>
      <c r="N2581" s="86">
        <f t="shared" si="152"/>
        <v>39.1</v>
      </c>
      <c r="O2581" s="86">
        <f t="shared" si="153"/>
        <v>17.824999999999999</v>
      </c>
    </row>
    <row r="2582" spans="1:15" x14ac:dyDescent="0.25">
      <c r="A2582">
        <v>342</v>
      </c>
      <c r="B2582">
        <v>314050</v>
      </c>
      <c r="C2582">
        <v>6</v>
      </c>
      <c r="D2582" t="s">
        <v>3472</v>
      </c>
      <c r="E2582" s="3">
        <v>36.5</v>
      </c>
      <c r="F2582">
        <v>300</v>
      </c>
      <c r="G2582" s="2" t="s">
        <v>3473</v>
      </c>
      <c r="H2582" s="2" t="s">
        <v>3473</v>
      </c>
      <c r="I2582" s="2" t="s">
        <v>3473</v>
      </c>
      <c r="J2582" s="81">
        <f t="shared" si="148"/>
        <v>29.200000000000003</v>
      </c>
      <c r="K2582" s="81">
        <f t="shared" si="149"/>
        <v>27.375</v>
      </c>
      <c r="L2582" s="94">
        <f t="shared" si="150"/>
        <v>5.84</v>
      </c>
      <c r="M2582" s="89">
        <f t="shared" si="151"/>
        <v>10.220000000000001</v>
      </c>
      <c r="N2582" s="86">
        <f t="shared" si="152"/>
        <v>24.82</v>
      </c>
      <c r="O2582" s="86">
        <f t="shared" si="153"/>
        <v>11.315</v>
      </c>
    </row>
    <row r="2583" spans="1:15" x14ac:dyDescent="0.25">
      <c r="A2583">
        <v>342</v>
      </c>
      <c r="B2583">
        <v>314250</v>
      </c>
      <c r="C2583">
        <v>2</v>
      </c>
      <c r="D2583" t="s">
        <v>3474</v>
      </c>
      <c r="E2583" s="3">
        <v>53</v>
      </c>
      <c r="F2583">
        <v>300</v>
      </c>
      <c r="G2583" s="2" t="s">
        <v>3475</v>
      </c>
      <c r="H2583" s="2" t="s">
        <v>3475</v>
      </c>
      <c r="I2583" s="2" t="s">
        <v>3475</v>
      </c>
      <c r="J2583" s="81">
        <f t="shared" si="148"/>
        <v>42.400000000000006</v>
      </c>
      <c r="K2583" s="81">
        <f t="shared" si="149"/>
        <v>39.75</v>
      </c>
      <c r="L2583" s="94">
        <f t="shared" si="150"/>
        <v>8.48</v>
      </c>
      <c r="M2583" s="89">
        <f t="shared" si="151"/>
        <v>14.840000000000002</v>
      </c>
      <c r="N2583" s="86">
        <f t="shared" si="152"/>
        <v>36.04</v>
      </c>
      <c r="O2583" s="86">
        <f t="shared" si="153"/>
        <v>16.43</v>
      </c>
    </row>
    <row r="2584" spans="1:15" x14ac:dyDescent="0.25">
      <c r="A2584">
        <v>342</v>
      </c>
      <c r="B2584">
        <v>314432</v>
      </c>
      <c r="C2584">
        <v>6</v>
      </c>
      <c r="D2584" t="s">
        <v>3476</v>
      </c>
      <c r="E2584" s="3">
        <v>46.5</v>
      </c>
      <c r="F2584">
        <v>300</v>
      </c>
      <c r="G2584" s="2" t="s">
        <v>3477</v>
      </c>
      <c r="H2584" s="2" t="s">
        <v>3477</v>
      </c>
      <c r="I2584" s="2" t="s">
        <v>3477</v>
      </c>
      <c r="J2584" s="81">
        <f t="shared" si="148"/>
        <v>37.200000000000003</v>
      </c>
      <c r="K2584" s="81">
        <f t="shared" si="149"/>
        <v>34.875</v>
      </c>
      <c r="L2584" s="94">
        <f t="shared" si="150"/>
        <v>7.44</v>
      </c>
      <c r="M2584" s="89">
        <f t="shared" si="151"/>
        <v>13.020000000000001</v>
      </c>
      <c r="N2584" s="86">
        <f t="shared" si="152"/>
        <v>31.62</v>
      </c>
      <c r="O2584" s="86">
        <f t="shared" si="153"/>
        <v>14.414999999999999</v>
      </c>
    </row>
    <row r="2585" spans="1:15" x14ac:dyDescent="0.25">
      <c r="A2585">
        <v>342</v>
      </c>
      <c r="B2585">
        <v>314450</v>
      </c>
      <c r="C2585">
        <v>8</v>
      </c>
      <c r="D2585" t="s">
        <v>3478</v>
      </c>
      <c r="E2585" s="3">
        <v>43</v>
      </c>
      <c r="F2585">
        <v>300</v>
      </c>
      <c r="G2585" s="2" t="s">
        <v>2704</v>
      </c>
      <c r="H2585" s="2" t="s">
        <v>2704</v>
      </c>
      <c r="I2585" s="2" t="s">
        <v>2704</v>
      </c>
      <c r="J2585" s="81">
        <f t="shared" si="148"/>
        <v>34.4</v>
      </c>
      <c r="K2585" s="81">
        <f t="shared" si="149"/>
        <v>32.25</v>
      </c>
      <c r="L2585" s="94">
        <f t="shared" si="150"/>
        <v>6.88</v>
      </c>
      <c r="M2585" s="89">
        <f t="shared" si="151"/>
        <v>12.040000000000001</v>
      </c>
      <c r="N2585" s="86">
        <f t="shared" si="152"/>
        <v>29.240000000000002</v>
      </c>
      <c r="O2585" s="86">
        <f t="shared" si="153"/>
        <v>13.33</v>
      </c>
    </row>
    <row r="2586" spans="1:15" x14ac:dyDescent="0.25">
      <c r="A2586">
        <v>342</v>
      </c>
      <c r="B2586">
        <v>314460</v>
      </c>
      <c r="C2586">
        <v>7</v>
      </c>
      <c r="D2586" t="s">
        <v>3479</v>
      </c>
      <c r="E2586" s="3">
        <v>43</v>
      </c>
      <c r="F2586">
        <v>300</v>
      </c>
      <c r="G2586" s="2" t="s">
        <v>3480</v>
      </c>
      <c r="H2586" s="2" t="s">
        <v>3480</v>
      </c>
      <c r="I2586" s="2" t="s">
        <v>3480</v>
      </c>
      <c r="J2586" s="81">
        <f t="shared" si="148"/>
        <v>34.4</v>
      </c>
      <c r="K2586" s="81">
        <f t="shared" si="149"/>
        <v>32.25</v>
      </c>
      <c r="L2586" s="94">
        <f t="shared" si="150"/>
        <v>6.88</v>
      </c>
      <c r="M2586" s="89">
        <f t="shared" si="151"/>
        <v>12.040000000000001</v>
      </c>
      <c r="N2586" s="86">
        <f t="shared" si="152"/>
        <v>29.240000000000002</v>
      </c>
      <c r="O2586" s="86">
        <f t="shared" si="153"/>
        <v>13.33</v>
      </c>
    </row>
    <row r="2587" spans="1:15" x14ac:dyDescent="0.25">
      <c r="A2587">
        <v>342</v>
      </c>
      <c r="B2587">
        <v>314470</v>
      </c>
      <c r="C2587">
        <v>6</v>
      </c>
      <c r="D2587" t="s">
        <v>3481</v>
      </c>
      <c r="E2587" s="3">
        <v>43</v>
      </c>
      <c r="F2587">
        <v>300</v>
      </c>
      <c r="G2587" s="2" t="s">
        <v>2704</v>
      </c>
      <c r="H2587" s="2" t="s">
        <v>2704</v>
      </c>
      <c r="I2587" s="2" t="s">
        <v>2704</v>
      </c>
      <c r="J2587" s="81">
        <f t="shared" si="148"/>
        <v>34.4</v>
      </c>
      <c r="K2587" s="81">
        <f t="shared" si="149"/>
        <v>32.25</v>
      </c>
      <c r="L2587" s="94">
        <f t="shared" si="150"/>
        <v>6.88</v>
      </c>
      <c r="M2587" s="89">
        <f t="shared" si="151"/>
        <v>12.040000000000001</v>
      </c>
      <c r="N2587" s="86">
        <f t="shared" si="152"/>
        <v>29.240000000000002</v>
      </c>
      <c r="O2587" s="86">
        <f t="shared" si="153"/>
        <v>13.33</v>
      </c>
    </row>
    <row r="2588" spans="1:15" x14ac:dyDescent="0.25">
      <c r="A2588">
        <v>342</v>
      </c>
      <c r="B2588">
        <v>314480</v>
      </c>
      <c r="C2588">
        <v>5</v>
      </c>
      <c r="D2588" t="s">
        <v>3482</v>
      </c>
      <c r="E2588" s="3">
        <v>344.5</v>
      </c>
      <c r="F2588">
        <v>300</v>
      </c>
      <c r="G2588" s="2" t="s">
        <v>2704</v>
      </c>
      <c r="H2588" s="2" t="s">
        <v>2704</v>
      </c>
      <c r="I2588" s="2" t="s">
        <v>2704</v>
      </c>
      <c r="J2588" s="81">
        <f t="shared" si="148"/>
        <v>275.60000000000002</v>
      </c>
      <c r="K2588" s="81">
        <f t="shared" si="149"/>
        <v>258.375</v>
      </c>
      <c r="L2588" s="94">
        <f t="shared" si="150"/>
        <v>55.120000000000005</v>
      </c>
      <c r="M2588" s="89">
        <f t="shared" si="151"/>
        <v>96.460000000000008</v>
      </c>
      <c r="N2588" s="86">
        <f t="shared" si="152"/>
        <v>234.26000000000002</v>
      </c>
      <c r="O2588" s="86">
        <f t="shared" si="153"/>
        <v>106.795</v>
      </c>
    </row>
    <row r="2589" spans="1:15" x14ac:dyDescent="0.25">
      <c r="A2589">
        <v>342</v>
      </c>
      <c r="B2589">
        <v>314495</v>
      </c>
      <c r="C2589">
        <v>3</v>
      </c>
      <c r="D2589" t="s">
        <v>3483</v>
      </c>
      <c r="E2589" s="3">
        <v>368.5</v>
      </c>
      <c r="F2589">
        <v>300</v>
      </c>
      <c r="G2589" s="2" t="s">
        <v>2705</v>
      </c>
      <c r="H2589" s="2" t="s">
        <v>2705</v>
      </c>
      <c r="I2589" s="2" t="s">
        <v>2705</v>
      </c>
      <c r="J2589" s="81">
        <f t="shared" si="148"/>
        <v>294.8</v>
      </c>
      <c r="K2589" s="81">
        <f t="shared" si="149"/>
        <v>276.375</v>
      </c>
      <c r="L2589" s="94">
        <f t="shared" si="150"/>
        <v>58.96</v>
      </c>
      <c r="M2589" s="89">
        <f t="shared" si="151"/>
        <v>103.18</v>
      </c>
      <c r="N2589" s="86">
        <f t="shared" si="152"/>
        <v>250.58</v>
      </c>
      <c r="O2589" s="86">
        <f t="shared" si="153"/>
        <v>114.235</v>
      </c>
    </row>
    <row r="2590" spans="1:15" x14ac:dyDescent="0.25">
      <c r="A2590">
        <v>342</v>
      </c>
      <c r="B2590">
        <v>314500</v>
      </c>
      <c r="C2590">
        <v>0</v>
      </c>
      <c r="D2590" t="s">
        <v>3484</v>
      </c>
      <c r="E2590" s="3">
        <v>22</v>
      </c>
      <c r="F2590">
        <v>300</v>
      </c>
      <c r="G2590" s="2" t="s">
        <v>3485</v>
      </c>
      <c r="H2590" s="2" t="s">
        <v>3485</v>
      </c>
      <c r="I2590" s="2" t="s">
        <v>3428</v>
      </c>
      <c r="J2590" s="81">
        <f t="shared" si="148"/>
        <v>17.600000000000001</v>
      </c>
      <c r="K2590" s="81">
        <f t="shared" si="149"/>
        <v>16.5</v>
      </c>
      <c r="L2590" s="94">
        <f t="shared" si="150"/>
        <v>3.52</v>
      </c>
      <c r="M2590" s="89">
        <f t="shared" si="151"/>
        <v>6.16</v>
      </c>
      <c r="N2590" s="86">
        <f t="shared" si="152"/>
        <v>14.96</v>
      </c>
      <c r="O2590" s="86">
        <f t="shared" si="153"/>
        <v>6.82</v>
      </c>
    </row>
    <row r="2591" spans="1:15" x14ac:dyDescent="0.25">
      <c r="A2591">
        <v>342</v>
      </c>
      <c r="B2591">
        <v>314706</v>
      </c>
      <c r="C2591">
        <v>3</v>
      </c>
      <c r="D2591" t="s">
        <v>3486</v>
      </c>
      <c r="E2591" s="3">
        <v>51</v>
      </c>
      <c r="F2591">
        <v>300</v>
      </c>
      <c r="G2591" s="2" t="s">
        <v>3487</v>
      </c>
      <c r="H2591" s="2" t="s">
        <v>3487</v>
      </c>
      <c r="I2591" s="2" t="s">
        <v>3487</v>
      </c>
      <c r="J2591" s="81">
        <f t="shared" si="148"/>
        <v>40.800000000000004</v>
      </c>
      <c r="K2591" s="81">
        <f t="shared" si="149"/>
        <v>38.25</v>
      </c>
      <c r="L2591" s="94">
        <f t="shared" si="150"/>
        <v>8.16</v>
      </c>
      <c r="M2591" s="89">
        <f t="shared" si="151"/>
        <v>14.280000000000001</v>
      </c>
      <c r="N2591" s="86">
        <f t="shared" si="152"/>
        <v>34.68</v>
      </c>
      <c r="O2591" s="86">
        <f t="shared" si="153"/>
        <v>15.81</v>
      </c>
    </row>
    <row r="2592" spans="1:15" x14ac:dyDescent="0.25">
      <c r="A2592">
        <v>342</v>
      </c>
      <c r="B2592">
        <v>314765</v>
      </c>
      <c r="C2592">
        <v>9</v>
      </c>
      <c r="D2592" t="s">
        <v>3488</v>
      </c>
      <c r="E2592" s="3">
        <v>37.5</v>
      </c>
      <c r="F2592">
        <v>300</v>
      </c>
      <c r="G2592" s="2" t="s">
        <v>3489</v>
      </c>
      <c r="H2592" s="2" t="s">
        <v>3489</v>
      </c>
      <c r="I2592" s="2" t="s">
        <v>3489</v>
      </c>
      <c r="J2592" s="81">
        <f t="shared" si="148"/>
        <v>30</v>
      </c>
      <c r="K2592" s="81">
        <f t="shared" si="149"/>
        <v>28.125</v>
      </c>
      <c r="L2592" s="94">
        <f t="shared" si="150"/>
        <v>6</v>
      </c>
      <c r="M2592" s="89">
        <f t="shared" si="151"/>
        <v>10.500000000000002</v>
      </c>
      <c r="N2592" s="86">
        <f t="shared" si="152"/>
        <v>25.500000000000004</v>
      </c>
      <c r="O2592" s="86">
        <f t="shared" si="153"/>
        <v>11.625</v>
      </c>
    </row>
    <row r="2593" spans="1:15" x14ac:dyDescent="0.25">
      <c r="A2593">
        <v>342</v>
      </c>
      <c r="B2593">
        <v>314830</v>
      </c>
      <c r="C2593">
        <v>1</v>
      </c>
      <c r="D2593" t="s">
        <v>3490</v>
      </c>
      <c r="E2593" s="3">
        <v>43</v>
      </c>
      <c r="F2593">
        <v>300</v>
      </c>
      <c r="G2593" s="2" t="s">
        <v>3491</v>
      </c>
      <c r="H2593" s="2" t="s">
        <v>3491</v>
      </c>
      <c r="I2593" s="2" t="s">
        <v>3491</v>
      </c>
      <c r="J2593" s="81">
        <f t="shared" si="148"/>
        <v>34.4</v>
      </c>
      <c r="K2593" s="81">
        <f t="shared" si="149"/>
        <v>32.25</v>
      </c>
      <c r="L2593" s="94">
        <f t="shared" si="150"/>
        <v>6.88</v>
      </c>
      <c r="M2593" s="89">
        <f t="shared" si="151"/>
        <v>12.040000000000001</v>
      </c>
      <c r="N2593" s="86">
        <f t="shared" si="152"/>
        <v>29.240000000000002</v>
      </c>
      <c r="O2593" s="86">
        <f t="shared" si="153"/>
        <v>13.33</v>
      </c>
    </row>
    <row r="2594" spans="1:15" x14ac:dyDescent="0.25">
      <c r="A2594">
        <v>342</v>
      </c>
      <c r="B2594">
        <v>314848</v>
      </c>
      <c r="C2594">
        <v>3</v>
      </c>
      <c r="D2594" t="s">
        <v>3492</v>
      </c>
      <c r="E2594" s="3">
        <v>43</v>
      </c>
      <c r="F2594">
        <v>300</v>
      </c>
      <c r="G2594" s="2" t="s">
        <v>2704</v>
      </c>
      <c r="H2594" s="2" t="s">
        <v>2704</v>
      </c>
      <c r="I2594" s="2" t="s">
        <v>2704</v>
      </c>
      <c r="J2594" s="81">
        <f t="shared" si="148"/>
        <v>34.4</v>
      </c>
      <c r="K2594" s="81">
        <f t="shared" si="149"/>
        <v>32.25</v>
      </c>
      <c r="L2594" s="94">
        <f t="shared" si="150"/>
        <v>6.88</v>
      </c>
      <c r="M2594" s="89">
        <f t="shared" si="151"/>
        <v>12.040000000000001</v>
      </c>
      <c r="N2594" s="86">
        <f t="shared" si="152"/>
        <v>29.240000000000002</v>
      </c>
      <c r="O2594" s="86">
        <f t="shared" si="153"/>
        <v>13.33</v>
      </c>
    </row>
    <row r="2595" spans="1:15" x14ac:dyDescent="0.25">
      <c r="A2595">
        <v>342</v>
      </c>
      <c r="B2595">
        <v>314926</v>
      </c>
      <c r="C2595">
        <v>7</v>
      </c>
      <c r="D2595" t="s">
        <v>3493</v>
      </c>
      <c r="E2595" s="3">
        <v>43</v>
      </c>
      <c r="F2595">
        <v>300</v>
      </c>
      <c r="G2595" s="2" t="s">
        <v>3494</v>
      </c>
      <c r="H2595" s="2" t="s">
        <v>3494</v>
      </c>
      <c r="I2595" s="2" t="s">
        <v>3494</v>
      </c>
      <c r="J2595" s="81">
        <f t="shared" si="148"/>
        <v>34.4</v>
      </c>
      <c r="K2595" s="81">
        <f t="shared" si="149"/>
        <v>32.25</v>
      </c>
      <c r="L2595" s="94">
        <f t="shared" si="150"/>
        <v>6.88</v>
      </c>
      <c r="M2595" s="89">
        <f t="shared" si="151"/>
        <v>12.040000000000001</v>
      </c>
      <c r="N2595" s="86">
        <f t="shared" si="152"/>
        <v>29.240000000000002</v>
      </c>
      <c r="O2595" s="86">
        <f t="shared" si="153"/>
        <v>13.33</v>
      </c>
    </row>
    <row r="2596" spans="1:15" x14ac:dyDescent="0.25">
      <c r="A2596">
        <v>342</v>
      </c>
      <c r="B2596">
        <v>314927</v>
      </c>
      <c r="C2596">
        <v>5</v>
      </c>
      <c r="D2596" t="s">
        <v>3495</v>
      </c>
      <c r="E2596" s="3">
        <v>43</v>
      </c>
      <c r="F2596">
        <v>300</v>
      </c>
      <c r="G2596" s="2" t="s">
        <v>3496</v>
      </c>
      <c r="H2596" s="2" t="s">
        <v>3496</v>
      </c>
      <c r="I2596" s="2" t="s">
        <v>3496</v>
      </c>
      <c r="J2596" s="81">
        <f t="shared" si="148"/>
        <v>34.4</v>
      </c>
      <c r="K2596" s="81">
        <f t="shared" si="149"/>
        <v>32.25</v>
      </c>
      <c r="L2596" s="94">
        <f t="shared" si="150"/>
        <v>6.88</v>
      </c>
      <c r="M2596" s="89">
        <f t="shared" si="151"/>
        <v>12.040000000000001</v>
      </c>
      <c r="N2596" s="86">
        <f t="shared" si="152"/>
        <v>29.240000000000002</v>
      </c>
      <c r="O2596" s="86">
        <f t="shared" si="153"/>
        <v>13.33</v>
      </c>
    </row>
    <row r="2597" spans="1:15" x14ac:dyDescent="0.25">
      <c r="A2597">
        <v>342</v>
      </c>
      <c r="B2597">
        <v>314945</v>
      </c>
      <c r="C2597">
        <v>7</v>
      </c>
      <c r="D2597" t="s">
        <v>3497</v>
      </c>
      <c r="E2597" s="3">
        <v>117</v>
      </c>
      <c r="F2597">
        <v>300</v>
      </c>
      <c r="G2597" s="2" t="s">
        <v>3498</v>
      </c>
      <c r="H2597" s="2" t="s">
        <v>3498</v>
      </c>
      <c r="I2597" s="2" t="s">
        <v>3498</v>
      </c>
      <c r="J2597" s="81">
        <f t="shared" si="148"/>
        <v>93.600000000000009</v>
      </c>
      <c r="K2597" s="81">
        <f t="shared" si="149"/>
        <v>87.75</v>
      </c>
      <c r="L2597" s="94">
        <f t="shared" si="150"/>
        <v>18.72</v>
      </c>
      <c r="M2597" s="89">
        <f t="shared" si="151"/>
        <v>32.760000000000005</v>
      </c>
      <c r="N2597" s="86">
        <f t="shared" si="152"/>
        <v>79.56</v>
      </c>
      <c r="O2597" s="86">
        <f t="shared" si="153"/>
        <v>36.270000000000003</v>
      </c>
    </row>
    <row r="2598" spans="1:15" x14ac:dyDescent="0.25">
      <c r="A2598">
        <v>342</v>
      </c>
      <c r="B2598">
        <v>342350</v>
      </c>
      <c r="C2598">
        <v>6</v>
      </c>
      <c r="D2598" t="s">
        <v>3499</v>
      </c>
      <c r="E2598" s="3">
        <v>42</v>
      </c>
      <c r="F2598">
        <v>300</v>
      </c>
      <c r="G2598" s="2" t="s">
        <v>3500</v>
      </c>
      <c r="H2598" s="2" t="s">
        <v>3500</v>
      </c>
      <c r="I2598" s="2" t="s">
        <v>3500</v>
      </c>
      <c r="J2598" s="81">
        <f t="shared" si="148"/>
        <v>33.6</v>
      </c>
      <c r="K2598" s="81">
        <f t="shared" si="149"/>
        <v>31.5</v>
      </c>
      <c r="L2598" s="94">
        <f t="shared" si="150"/>
        <v>6.72</v>
      </c>
      <c r="M2598" s="89">
        <f t="shared" si="151"/>
        <v>11.760000000000002</v>
      </c>
      <c r="N2598" s="86">
        <f t="shared" si="152"/>
        <v>28.560000000000002</v>
      </c>
      <c r="O2598" s="86">
        <f t="shared" si="153"/>
        <v>13.02</v>
      </c>
    </row>
    <row r="2599" spans="1:15" x14ac:dyDescent="0.25">
      <c r="A2599">
        <v>342</v>
      </c>
      <c r="B2599">
        <v>342500</v>
      </c>
      <c r="C2599">
        <v>6</v>
      </c>
      <c r="D2599" t="s">
        <v>3501</v>
      </c>
      <c r="E2599" s="3">
        <v>45.5</v>
      </c>
      <c r="F2599">
        <v>300</v>
      </c>
      <c r="G2599" s="2" t="s">
        <v>3502</v>
      </c>
      <c r="H2599" s="2" t="s">
        <v>3502</v>
      </c>
      <c r="I2599" s="2" t="s">
        <v>3502</v>
      </c>
      <c r="J2599" s="81">
        <f t="shared" si="148"/>
        <v>36.4</v>
      </c>
      <c r="K2599" s="81">
        <f t="shared" si="149"/>
        <v>34.125</v>
      </c>
      <c r="L2599" s="94">
        <f t="shared" si="150"/>
        <v>7.28</v>
      </c>
      <c r="M2599" s="89">
        <f t="shared" si="151"/>
        <v>12.740000000000002</v>
      </c>
      <c r="N2599" s="86">
        <f t="shared" si="152"/>
        <v>30.94</v>
      </c>
      <c r="O2599" s="86">
        <f t="shared" si="153"/>
        <v>14.105</v>
      </c>
    </row>
    <row r="2600" spans="1:15" x14ac:dyDescent="0.25">
      <c r="A2600">
        <v>342</v>
      </c>
      <c r="B2600">
        <v>370568</v>
      </c>
      <c r="C2600">
        <v>8</v>
      </c>
      <c r="D2600" t="s">
        <v>3503</v>
      </c>
      <c r="E2600" s="3">
        <v>57.5</v>
      </c>
      <c r="F2600">
        <v>300</v>
      </c>
      <c r="G2600" s="2" t="s">
        <v>2705</v>
      </c>
      <c r="H2600" s="2" t="s">
        <v>2705</v>
      </c>
      <c r="I2600" s="2" t="s">
        <v>2705</v>
      </c>
      <c r="J2600" s="81">
        <f t="shared" si="148"/>
        <v>46</v>
      </c>
      <c r="K2600" s="81">
        <f t="shared" si="149"/>
        <v>43.125</v>
      </c>
      <c r="L2600" s="94">
        <f t="shared" si="150"/>
        <v>9.2000000000000011</v>
      </c>
      <c r="M2600" s="89">
        <f t="shared" si="151"/>
        <v>16.100000000000001</v>
      </c>
      <c r="N2600" s="86">
        <f t="shared" si="152"/>
        <v>39.1</v>
      </c>
      <c r="O2600" s="86">
        <f t="shared" si="153"/>
        <v>17.824999999999999</v>
      </c>
    </row>
    <row r="2601" spans="1:15" x14ac:dyDescent="0.25">
      <c r="A2601">
        <v>348</v>
      </c>
      <c r="B2601">
        <v>348050</v>
      </c>
      <c r="C2601">
        <v>6</v>
      </c>
      <c r="D2601" t="s">
        <v>12</v>
      </c>
      <c r="E2601" s="3">
        <v>0</v>
      </c>
      <c r="F2601">
        <v>300</v>
      </c>
      <c r="G2601" s="67" t="s">
        <v>8173</v>
      </c>
      <c r="H2601" s="67" t="s">
        <v>8173</v>
      </c>
      <c r="I2601" s="67" t="s">
        <v>8173</v>
      </c>
      <c r="J2601" s="75" t="s">
        <v>8173</v>
      </c>
      <c r="K2601" s="75" t="s">
        <v>8173</v>
      </c>
      <c r="L2601" s="67" t="s">
        <v>8173</v>
      </c>
      <c r="M2601" s="68" t="s">
        <v>8173</v>
      </c>
      <c r="N2601" s="69" t="s">
        <v>8173</v>
      </c>
      <c r="O2601" s="69" t="s">
        <v>8173</v>
      </c>
    </row>
    <row r="2602" spans="1:15" x14ac:dyDescent="0.25">
      <c r="A2602">
        <v>348</v>
      </c>
      <c r="B2602">
        <v>348100</v>
      </c>
      <c r="C2602">
        <v>9</v>
      </c>
      <c r="D2602" t="s">
        <v>3504</v>
      </c>
      <c r="E2602" s="3">
        <v>0</v>
      </c>
      <c r="F2602">
        <v>300</v>
      </c>
      <c r="G2602" s="67" t="s">
        <v>8173</v>
      </c>
      <c r="H2602" s="67" t="s">
        <v>8173</v>
      </c>
      <c r="I2602" s="67" t="s">
        <v>8173</v>
      </c>
      <c r="J2602" s="75" t="s">
        <v>8173</v>
      </c>
      <c r="K2602" s="75" t="s">
        <v>8173</v>
      </c>
      <c r="L2602" s="67" t="s">
        <v>8173</v>
      </c>
      <c r="M2602" s="68" t="s">
        <v>8173</v>
      </c>
      <c r="N2602" s="69" t="s">
        <v>8173</v>
      </c>
      <c r="O2602" s="69" t="s">
        <v>8173</v>
      </c>
    </row>
    <row r="2603" spans="1:15" x14ac:dyDescent="0.25">
      <c r="A2603">
        <v>348</v>
      </c>
      <c r="B2603">
        <v>348150</v>
      </c>
      <c r="C2603">
        <v>4</v>
      </c>
      <c r="D2603" t="s">
        <v>12</v>
      </c>
      <c r="E2603" s="3">
        <v>0</v>
      </c>
      <c r="F2603">
        <v>300</v>
      </c>
      <c r="G2603" s="67" t="s">
        <v>8173</v>
      </c>
      <c r="H2603" s="67" t="s">
        <v>8173</v>
      </c>
      <c r="I2603" s="67" t="s">
        <v>8173</v>
      </c>
      <c r="J2603" s="75" t="s">
        <v>8173</v>
      </c>
      <c r="K2603" s="75" t="s">
        <v>8173</v>
      </c>
      <c r="L2603" s="67" t="s">
        <v>8173</v>
      </c>
      <c r="M2603" s="68" t="s">
        <v>8173</v>
      </c>
      <c r="N2603" s="69" t="s">
        <v>8173</v>
      </c>
      <c r="O2603" s="69" t="s">
        <v>8173</v>
      </c>
    </row>
    <row r="2604" spans="1:15" x14ac:dyDescent="0.25">
      <c r="A2604">
        <v>348</v>
      </c>
      <c r="B2604">
        <v>348200</v>
      </c>
      <c r="C2604">
        <v>7</v>
      </c>
      <c r="D2604" t="s">
        <v>3505</v>
      </c>
      <c r="E2604" s="3">
        <v>44</v>
      </c>
      <c r="F2604">
        <v>310</v>
      </c>
      <c r="H2604" s="2" t="s">
        <v>3506</v>
      </c>
      <c r="J2604" s="81">
        <f t="shared" ref="J2604:J2615" si="154">+E2604*0.8</f>
        <v>35.200000000000003</v>
      </c>
      <c r="K2604" s="81">
        <f t="shared" ref="K2604:K2615" si="155">0.75*E2604</f>
        <v>33</v>
      </c>
      <c r="L2604" s="94">
        <f t="shared" ref="L2604:L2615" si="156">0.16*E2604</f>
        <v>7.04</v>
      </c>
      <c r="M2604" s="89">
        <f t="shared" ref="M2604:M2615" si="157">0.28*E2604</f>
        <v>12.32</v>
      </c>
      <c r="N2604" s="86">
        <f t="shared" ref="N2604:N2615" si="158">0.68*E2604</f>
        <v>29.92</v>
      </c>
      <c r="O2604" s="86">
        <f t="shared" ref="O2604:O2615" si="159">0.31*E2604</f>
        <v>13.64</v>
      </c>
    </row>
    <row r="2605" spans="1:15" x14ac:dyDescent="0.25">
      <c r="A2605">
        <v>348</v>
      </c>
      <c r="B2605">
        <v>348205</v>
      </c>
      <c r="C2605">
        <v>6</v>
      </c>
      <c r="D2605" t="s">
        <v>3507</v>
      </c>
      <c r="E2605" s="3">
        <v>92.5</v>
      </c>
      <c r="F2605">
        <v>310</v>
      </c>
      <c r="H2605" s="2" t="s">
        <v>3508</v>
      </c>
      <c r="J2605" s="81">
        <f t="shared" si="154"/>
        <v>74</v>
      </c>
      <c r="K2605" s="81">
        <f t="shared" si="155"/>
        <v>69.375</v>
      </c>
      <c r="L2605" s="94">
        <f t="shared" si="156"/>
        <v>14.8</v>
      </c>
      <c r="M2605" s="89">
        <f t="shared" si="157"/>
        <v>25.900000000000002</v>
      </c>
      <c r="N2605" s="86">
        <f t="shared" si="158"/>
        <v>62.900000000000006</v>
      </c>
      <c r="O2605" s="86">
        <f t="shared" si="159"/>
        <v>28.675000000000001</v>
      </c>
    </row>
    <row r="2606" spans="1:15" x14ac:dyDescent="0.25">
      <c r="A2606">
        <v>348</v>
      </c>
      <c r="B2606">
        <v>348210</v>
      </c>
      <c r="C2606">
        <v>6</v>
      </c>
      <c r="D2606" t="s">
        <v>3509</v>
      </c>
      <c r="E2606" s="3">
        <v>96</v>
      </c>
      <c r="F2606">
        <v>310</v>
      </c>
      <c r="H2606" s="2" t="s">
        <v>3510</v>
      </c>
      <c r="J2606" s="81">
        <f t="shared" si="154"/>
        <v>76.800000000000011</v>
      </c>
      <c r="K2606" s="81">
        <f t="shared" si="155"/>
        <v>72</v>
      </c>
      <c r="L2606" s="94">
        <f t="shared" si="156"/>
        <v>15.36</v>
      </c>
      <c r="M2606" s="89">
        <f t="shared" si="157"/>
        <v>26.880000000000003</v>
      </c>
      <c r="N2606" s="86">
        <f t="shared" si="158"/>
        <v>65.28</v>
      </c>
      <c r="O2606" s="86">
        <f t="shared" si="159"/>
        <v>29.759999999999998</v>
      </c>
    </row>
    <row r="2607" spans="1:15" x14ac:dyDescent="0.25">
      <c r="A2607">
        <v>348</v>
      </c>
      <c r="B2607">
        <v>348215</v>
      </c>
      <c r="C2607">
        <v>5</v>
      </c>
      <c r="D2607" t="s">
        <v>3511</v>
      </c>
      <c r="E2607" s="3">
        <v>131</v>
      </c>
      <c r="F2607">
        <v>310</v>
      </c>
      <c r="G2607" s="2" t="s">
        <v>3302</v>
      </c>
      <c r="H2607" s="2" t="s">
        <v>3302</v>
      </c>
      <c r="I2607" s="2" t="s">
        <v>3302</v>
      </c>
      <c r="J2607" s="81">
        <f t="shared" si="154"/>
        <v>104.80000000000001</v>
      </c>
      <c r="K2607" s="81">
        <f t="shared" si="155"/>
        <v>98.25</v>
      </c>
      <c r="L2607" s="94">
        <f t="shared" si="156"/>
        <v>20.96</v>
      </c>
      <c r="M2607" s="89">
        <f t="shared" si="157"/>
        <v>36.680000000000007</v>
      </c>
      <c r="N2607" s="86">
        <f t="shared" si="158"/>
        <v>89.080000000000013</v>
      </c>
      <c r="O2607" s="86">
        <f t="shared" si="159"/>
        <v>40.61</v>
      </c>
    </row>
    <row r="2608" spans="1:15" x14ac:dyDescent="0.25">
      <c r="A2608">
        <v>348</v>
      </c>
      <c r="B2608">
        <v>348220</v>
      </c>
      <c r="C2608">
        <v>5</v>
      </c>
      <c r="D2608" t="s">
        <v>3512</v>
      </c>
      <c r="E2608" s="3">
        <v>290.5</v>
      </c>
      <c r="F2608">
        <v>310</v>
      </c>
      <c r="H2608" s="2" t="s">
        <v>3513</v>
      </c>
      <c r="I2608" s="2" t="s">
        <v>3513</v>
      </c>
      <c r="J2608" s="81">
        <f t="shared" si="154"/>
        <v>232.4</v>
      </c>
      <c r="K2608" s="81">
        <f t="shared" si="155"/>
        <v>217.875</v>
      </c>
      <c r="L2608" s="94">
        <f t="shared" si="156"/>
        <v>46.480000000000004</v>
      </c>
      <c r="M2608" s="89">
        <f t="shared" si="157"/>
        <v>81.34</v>
      </c>
      <c r="N2608" s="86">
        <f t="shared" si="158"/>
        <v>197.54000000000002</v>
      </c>
      <c r="O2608" s="86">
        <f t="shared" si="159"/>
        <v>90.054999999999993</v>
      </c>
    </row>
    <row r="2609" spans="1:15" x14ac:dyDescent="0.25">
      <c r="A2609">
        <v>348</v>
      </c>
      <c r="B2609">
        <v>348225</v>
      </c>
      <c r="C2609">
        <v>4</v>
      </c>
      <c r="D2609" t="s">
        <v>3514</v>
      </c>
      <c r="E2609" s="3">
        <v>405</v>
      </c>
      <c r="F2609">
        <v>310</v>
      </c>
      <c r="H2609" s="2" t="s">
        <v>3515</v>
      </c>
      <c r="J2609" s="81">
        <f t="shared" si="154"/>
        <v>324</v>
      </c>
      <c r="K2609" s="81">
        <f t="shared" si="155"/>
        <v>303.75</v>
      </c>
      <c r="L2609" s="94">
        <f t="shared" si="156"/>
        <v>64.8</v>
      </c>
      <c r="M2609" s="89">
        <f t="shared" si="157"/>
        <v>113.4</v>
      </c>
      <c r="N2609" s="86">
        <f t="shared" si="158"/>
        <v>275.40000000000003</v>
      </c>
      <c r="O2609" s="86">
        <f t="shared" si="159"/>
        <v>125.55</v>
      </c>
    </row>
    <row r="2610" spans="1:15" x14ac:dyDescent="0.25">
      <c r="A2610">
        <v>348</v>
      </c>
      <c r="B2610">
        <v>348594</v>
      </c>
      <c r="C2610">
        <v>3</v>
      </c>
      <c r="D2610" t="s">
        <v>3516</v>
      </c>
      <c r="E2610" s="3">
        <v>203.5</v>
      </c>
      <c r="F2610">
        <v>300</v>
      </c>
      <c r="G2610" s="2" t="s">
        <v>3517</v>
      </c>
      <c r="H2610" s="2" t="s">
        <v>3517</v>
      </c>
      <c r="I2610" s="2" t="s">
        <v>3517</v>
      </c>
      <c r="J2610" s="81">
        <f t="shared" si="154"/>
        <v>162.80000000000001</v>
      </c>
      <c r="K2610" s="81">
        <f t="shared" si="155"/>
        <v>152.625</v>
      </c>
      <c r="L2610" s="94">
        <f t="shared" si="156"/>
        <v>32.56</v>
      </c>
      <c r="M2610" s="89">
        <f t="shared" si="157"/>
        <v>56.980000000000004</v>
      </c>
      <c r="N2610" s="86">
        <f t="shared" si="158"/>
        <v>138.38000000000002</v>
      </c>
      <c r="O2610" s="86">
        <f t="shared" si="159"/>
        <v>63.085000000000001</v>
      </c>
    </row>
    <row r="2611" spans="1:15" x14ac:dyDescent="0.25">
      <c r="A2611">
        <v>348</v>
      </c>
      <c r="B2611">
        <v>348650</v>
      </c>
      <c r="C2611">
        <v>3</v>
      </c>
      <c r="D2611" t="s">
        <v>3518</v>
      </c>
      <c r="E2611" s="3">
        <v>41</v>
      </c>
      <c r="F2611">
        <v>300</v>
      </c>
      <c r="G2611" s="2" t="s">
        <v>3519</v>
      </c>
      <c r="H2611" s="2" t="s">
        <v>3519</v>
      </c>
      <c r="I2611" s="2" t="s">
        <v>3519</v>
      </c>
      <c r="J2611" s="81">
        <f t="shared" si="154"/>
        <v>32.800000000000004</v>
      </c>
      <c r="K2611" s="81">
        <f t="shared" si="155"/>
        <v>30.75</v>
      </c>
      <c r="L2611" s="94">
        <f t="shared" si="156"/>
        <v>6.5600000000000005</v>
      </c>
      <c r="M2611" s="89">
        <f t="shared" si="157"/>
        <v>11.48</v>
      </c>
      <c r="N2611" s="86">
        <f t="shared" si="158"/>
        <v>27.880000000000003</v>
      </c>
      <c r="O2611" s="86">
        <f t="shared" si="159"/>
        <v>12.709999999999999</v>
      </c>
    </row>
    <row r="2612" spans="1:15" x14ac:dyDescent="0.25">
      <c r="A2612">
        <v>348</v>
      </c>
      <c r="B2612">
        <v>348700</v>
      </c>
      <c r="C2612">
        <v>6</v>
      </c>
      <c r="D2612" t="s">
        <v>3520</v>
      </c>
      <c r="E2612" s="3">
        <v>110</v>
      </c>
      <c r="F2612">
        <v>310</v>
      </c>
      <c r="G2612" s="2" t="s">
        <v>2699</v>
      </c>
      <c r="H2612" s="2" t="s">
        <v>2699</v>
      </c>
      <c r="I2612" s="2" t="s">
        <v>2699</v>
      </c>
      <c r="J2612" s="81">
        <f t="shared" si="154"/>
        <v>88</v>
      </c>
      <c r="K2612" s="81">
        <f t="shared" si="155"/>
        <v>82.5</v>
      </c>
      <c r="L2612" s="94">
        <f t="shared" si="156"/>
        <v>17.600000000000001</v>
      </c>
      <c r="M2612" s="89">
        <f t="shared" si="157"/>
        <v>30.800000000000004</v>
      </c>
      <c r="N2612" s="86">
        <f t="shared" si="158"/>
        <v>74.800000000000011</v>
      </c>
      <c r="O2612" s="86">
        <f t="shared" si="159"/>
        <v>34.1</v>
      </c>
    </row>
    <row r="2613" spans="1:15" x14ac:dyDescent="0.25">
      <c r="A2613">
        <v>348</v>
      </c>
      <c r="B2613">
        <v>348710</v>
      </c>
      <c r="C2613">
        <v>5</v>
      </c>
      <c r="D2613" t="s">
        <v>3520</v>
      </c>
      <c r="E2613" s="3">
        <v>110</v>
      </c>
      <c r="F2613">
        <v>310</v>
      </c>
      <c r="H2613" s="2" t="s">
        <v>3521</v>
      </c>
      <c r="J2613" s="81">
        <f t="shared" si="154"/>
        <v>88</v>
      </c>
      <c r="K2613" s="81">
        <f t="shared" si="155"/>
        <v>82.5</v>
      </c>
      <c r="L2613" s="94">
        <f t="shared" si="156"/>
        <v>17.600000000000001</v>
      </c>
      <c r="M2613" s="89">
        <f t="shared" si="157"/>
        <v>30.800000000000004</v>
      </c>
      <c r="N2613" s="86">
        <f t="shared" si="158"/>
        <v>74.800000000000011</v>
      </c>
      <c r="O2613" s="86">
        <f t="shared" si="159"/>
        <v>34.1</v>
      </c>
    </row>
    <row r="2614" spans="1:15" x14ac:dyDescent="0.25">
      <c r="A2614">
        <v>348</v>
      </c>
      <c r="B2614">
        <v>348715</v>
      </c>
      <c r="C2614">
        <v>4</v>
      </c>
      <c r="D2614" t="s">
        <v>3522</v>
      </c>
      <c r="E2614" s="3">
        <v>77</v>
      </c>
      <c r="F2614">
        <v>310</v>
      </c>
      <c r="H2614" s="2" t="s">
        <v>3523</v>
      </c>
      <c r="J2614" s="81">
        <f t="shared" si="154"/>
        <v>61.6</v>
      </c>
      <c r="K2614" s="81">
        <f t="shared" si="155"/>
        <v>57.75</v>
      </c>
      <c r="L2614" s="94">
        <f t="shared" si="156"/>
        <v>12.32</v>
      </c>
      <c r="M2614" s="89">
        <f t="shared" si="157"/>
        <v>21.560000000000002</v>
      </c>
      <c r="N2614" s="86">
        <f t="shared" si="158"/>
        <v>52.360000000000007</v>
      </c>
      <c r="O2614" s="86">
        <f t="shared" si="159"/>
        <v>23.87</v>
      </c>
    </row>
    <row r="2615" spans="1:15" x14ac:dyDescent="0.25">
      <c r="A2615">
        <v>350</v>
      </c>
      <c r="B2615">
        <v>304300</v>
      </c>
      <c r="C2615">
        <v>7</v>
      </c>
      <c r="D2615" t="s">
        <v>3524</v>
      </c>
      <c r="E2615" s="3">
        <v>79.5</v>
      </c>
      <c r="F2615">
        <v>300</v>
      </c>
      <c r="G2615" s="2" t="s">
        <v>3525</v>
      </c>
      <c r="H2615" s="2" t="s">
        <v>3525</v>
      </c>
      <c r="I2615" s="2" t="s">
        <v>3525</v>
      </c>
      <c r="J2615" s="81">
        <f t="shared" si="154"/>
        <v>63.6</v>
      </c>
      <c r="K2615" s="81">
        <f t="shared" si="155"/>
        <v>59.625</v>
      </c>
      <c r="L2615" s="94">
        <f t="shared" si="156"/>
        <v>12.72</v>
      </c>
      <c r="M2615" s="89">
        <f t="shared" si="157"/>
        <v>22.26</v>
      </c>
      <c r="N2615" s="86">
        <f t="shared" si="158"/>
        <v>54.06</v>
      </c>
      <c r="O2615" s="86">
        <f t="shared" si="159"/>
        <v>24.645</v>
      </c>
    </row>
    <row r="2616" spans="1:15" x14ac:dyDescent="0.25">
      <c r="A2616">
        <v>350</v>
      </c>
      <c r="B2616">
        <v>307085</v>
      </c>
      <c r="C2616">
        <v>1</v>
      </c>
      <c r="D2616" t="s">
        <v>12</v>
      </c>
      <c r="E2616" s="3">
        <v>0</v>
      </c>
      <c r="F2616">
        <v>300</v>
      </c>
      <c r="G2616" s="67" t="s">
        <v>8173</v>
      </c>
      <c r="H2616" s="67" t="s">
        <v>8173</v>
      </c>
      <c r="I2616" s="67" t="s">
        <v>8173</v>
      </c>
      <c r="J2616" s="75" t="s">
        <v>8173</v>
      </c>
      <c r="K2616" s="75" t="s">
        <v>8173</v>
      </c>
      <c r="L2616" s="67" t="s">
        <v>8173</v>
      </c>
      <c r="M2616" s="68" t="s">
        <v>8173</v>
      </c>
      <c r="N2616" s="69" t="s">
        <v>8173</v>
      </c>
      <c r="O2616" s="69" t="s">
        <v>8173</v>
      </c>
    </row>
    <row r="2617" spans="1:15" x14ac:dyDescent="0.25">
      <c r="A2617">
        <v>350</v>
      </c>
      <c r="B2617">
        <v>307090</v>
      </c>
      <c r="C2617">
        <v>1</v>
      </c>
      <c r="D2617" t="s">
        <v>3526</v>
      </c>
      <c r="E2617" s="3">
        <v>0</v>
      </c>
      <c r="F2617">
        <v>0</v>
      </c>
      <c r="G2617" s="67" t="s">
        <v>8173</v>
      </c>
      <c r="H2617" s="67" t="s">
        <v>8173</v>
      </c>
      <c r="I2617" s="67" t="s">
        <v>8173</v>
      </c>
      <c r="J2617" s="75" t="s">
        <v>8173</v>
      </c>
      <c r="K2617" s="75" t="s">
        <v>8173</v>
      </c>
      <c r="L2617" s="67" t="s">
        <v>8173</v>
      </c>
      <c r="M2617" s="68" t="s">
        <v>8173</v>
      </c>
      <c r="N2617" s="69" t="s">
        <v>8173</v>
      </c>
      <c r="O2617" s="69" t="s">
        <v>8173</v>
      </c>
    </row>
    <row r="2618" spans="1:15" x14ac:dyDescent="0.25">
      <c r="A2618">
        <v>350</v>
      </c>
      <c r="B2618">
        <v>307095</v>
      </c>
      <c r="C2618">
        <v>0</v>
      </c>
      <c r="D2618" t="s">
        <v>12</v>
      </c>
      <c r="E2618" s="3">
        <v>0</v>
      </c>
      <c r="F2618">
        <v>0</v>
      </c>
      <c r="G2618" s="67" t="s">
        <v>8173</v>
      </c>
      <c r="H2618" s="67" t="s">
        <v>8173</v>
      </c>
      <c r="I2618" s="67" t="s">
        <v>8173</v>
      </c>
      <c r="J2618" s="75" t="s">
        <v>8173</v>
      </c>
      <c r="K2618" s="75" t="s">
        <v>8173</v>
      </c>
      <c r="L2618" s="67" t="s">
        <v>8173</v>
      </c>
      <c r="M2618" s="68" t="s">
        <v>8173</v>
      </c>
      <c r="N2618" s="69" t="s">
        <v>8173</v>
      </c>
      <c r="O2618" s="69" t="s">
        <v>8173</v>
      </c>
    </row>
    <row r="2619" spans="1:15" x14ac:dyDescent="0.25">
      <c r="A2619">
        <v>350</v>
      </c>
      <c r="B2619">
        <v>307100</v>
      </c>
      <c r="C2619">
        <v>8</v>
      </c>
      <c r="D2619" t="s">
        <v>3527</v>
      </c>
      <c r="E2619" s="3">
        <v>100.5</v>
      </c>
      <c r="F2619">
        <v>390</v>
      </c>
      <c r="G2619" s="2" t="s">
        <v>2507</v>
      </c>
      <c r="H2619" s="2" t="s">
        <v>1525</v>
      </c>
      <c r="J2619" s="81">
        <f t="shared" ref="J2619:J2640" si="160">+E2619*0.8</f>
        <v>80.400000000000006</v>
      </c>
      <c r="K2619" s="81">
        <f t="shared" ref="K2619:K2640" si="161">0.75*E2619</f>
        <v>75.375</v>
      </c>
      <c r="L2619" s="94">
        <f t="shared" ref="L2619:L2640" si="162">0.16*E2619</f>
        <v>16.080000000000002</v>
      </c>
      <c r="M2619" s="89">
        <f t="shared" ref="M2619:M2640" si="163">0.28*E2619</f>
        <v>28.140000000000004</v>
      </c>
      <c r="N2619" s="86">
        <f t="shared" ref="N2619:N2640" si="164">0.68*E2619</f>
        <v>68.34</v>
      </c>
      <c r="O2619" s="86">
        <f t="shared" ref="O2619:O2640" si="165">0.31*E2619</f>
        <v>31.155000000000001</v>
      </c>
    </row>
    <row r="2620" spans="1:15" x14ac:dyDescent="0.25">
      <c r="A2620">
        <v>350</v>
      </c>
      <c r="B2620">
        <v>307125</v>
      </c>
      <c r="C2620">
        <v>5</v>
      </c>
      <c r="D2620" t="s">
        <v>3528</v>
      </c>
      <c r="E2620" s="3">
        <v>696.5</v>
      </c>
      <c r="F2620">
        <v>380</v>
      </c>
      <c r="G2620" s="2" t="s">
        <v>1525</v>
      </c>
      <c r="H2620" s="2" t="s">
        <v>3529</v>
      </c>
      <c r="I2620" s="2" t="s">
        <v>3529</v>
      </c>
      <c r="J2620" s="81">
        <f t="shared" si="160"/>
        <v>557.20000000000005</v>
      </c>
      <c r="K2620" s="81">
        <f t="shared" si="161"/>
        <v>522.375</v>
      </c>
      <c r="L2620" s="94">
        <f t="shared" si="162"/>
        <v>111.44</v>
      </c>
      <c r="M2620" s="89">
        <f t="shared" si="163"/>
        <v>195.02</v>
      </c>
      <c r="N2620" s="86">
        <f t="shared" si="164"/>
        <v>473.62000000000006</v>
      </c>
      <c r="O2620" s="86">
        <f t="shared" si="165"/>
        <v>215.91499999999999</v>
      </c>
    </row>
    <row r="2621" spans="1:15" x14ac:dyDescent="0.25">
      <c r="A2621">
        <v>350</v>
      </c>
      <c r="B2621">
        <v>307148</v>
      </c>
      <c r="C2621">
        <v>7</v>
      </c>
      <c r="D2621" t="s">
        <v>3530</v>
      </c>
      <c r="E2621" s="3">
        <v>696.5</v>
      </c>
      <c r="F2621">
        <v>381</v>
      </c>
      <c r="G2621" s="2" t="s">
        <v>2507</v>
      </c>
      <c r="H2621" s="2" t="s">
        <v>1525</v>
      </c>
      <c r="I2621" s="2" t="s">
        <v>2507</v>
      </c>
      <c r="J2621" s="81">
        <f t="shared" si="160"/>
        <v>557.20000000000005</v>
      </c>
      <c r="K2621" s="81">
        <f t="shared" si="161"/>
        <v>522.375</v>
      </c>
      <c r="L2621" s="94">
        <f t="shared" si="162"/>
        <v>111.44</v>
      </c>
      <c r="M2621" s="89">
        <f t="shared" si="163"/>
        <v>195.02</v>
      </c>
      <c r="N2621" s="86">
        <f t="shared" si="164"/>
        <v>473.62000000000006</v>
      </c>
      <c r="O2621" s="86">
        <f t="shared" si="165"/>
        <v>215.91499999999999</v>
      </c>
    </row>
    <row r="2622" spans="1:15" x14ac:dyDescent="0.25">
      <c r="A2622">
        <v>350</v>
      </c>
      <c r="B2622">
        <v>307210</v>
      </c>
      <c r="C2622">
        <v>5</v>
      </c>
      <c r="D2622" t="s">
        <v>3531</v>
      </c>
      <c r="E2622" s="3">
        <v>2310</v>
      </c>
      <c r="F2622">
        <v>384</v>
      </c>
      <c r="G2622" s="2" t="s">
        <v>3532</v>
      </c>
      <c r="H2622" s="2" t="s">
        <v>3532</v>
      </c>
      <c r="I2622" s="2" t="s">
        <v>3532</v>
      </c>
      <c r="J2622" s="81">
        <f t="shared" si="160"/>
        <v>1848</v>
      </c>
      <c r="K2622" s="81">
        <f t="shared" si="161"/>
        <v>1732.5</v>
      </c>
      <c r="L2622" s="94">
        <f t="shared" si="162"/>
        <v>369.6</v>
      </c>
      <c r="M2622" s="89">
        <f t="shared" si="163"/>
        <v>646.80000000000007</v>
      </c>
      <c r="N2622" s="86">
        <f t="shared" si="164"/>
        <v>1570.8000000000002</v>
      </c>
      <c r="O2622" s="86">
        <f t="shared" si="165"/>
        <v>716.1</v>
      </c>
    </row>
    <row r="2623" spans="1:15" x14ac:dyDescent="0.25">
      <c r="A2623">
        <v>350</v>
      </c>
      <c r="B2623">
        <v>307220</v>
      </c>
      <c r="C2623">
        <v>4</v>
      </c>
      <c r="D2623" t="s">
        <v>3533</v>
      </c>
      <c r="E2623" s="3">
        <v>650.5</v>
      </c>
      <c r="F2623">
        <v>380</v>
      </c>
      <c r="G2623" s="2" t="s">
        <v>3534</v>
      </c>
      <c r="H2623" s="2" t="s">
        <v>3534</v>
      </c>
      <c r="I2623" s="2" t="s">
        <v>3534</v>
      </c>
      <c r="J2623" s="81">
        <f t="shared" si="160"/>
        <v>520.4</v>
      </c>
      <c r="K2623" s="81">
        <f t="shared" si="161"/>
        <v>487.875</v>
      </c>
      <c r="L2623" s="94">
        <f t="shared" si="162"/>
        <v>104.08</v>
      </c>
      <c r="M2623" s="89">
        <f t="shared" si="163"/>
        <v>182.14000000000001</v>
      </c>
      <c r="N2623" s="86">
        <f t="shared" si="164"/>
        <v>442.34000000000003</v>
      </c>
      <c r="O2623" s="86">
        <f t="shared" si="165"/>
        <v>201.655</v>
      </c>
    </row>
    <row r="2624" spans="1:15" x14ac:dyDescent="0.25">
      <c r="A2624">
        <v>350</v>
      </c>
      <c r="B2624">
        <v>307300</v>
      </c>
      <c r="C2624">
        <v>4</v>
      </c>
      <c r="D2624" t="s">
        <v>3535</v>
      </c>
      <c r="E2624" s="3">
        <v>2310</v>
      </c>
      <c r="F2624">
        <v>384</v>
      </c>
      <c r="G2624" s="2" t="s">
        <v>1525</v>
      </c>
      <c r="H2624" s="2" t="s">
        <v>3536</v>
      </c>
      <c r="I2624" s="2" t="s">
        <v>3536</v>
      </c>
      <c r="J2624" s="81">
        <f t="shared" si="160"/>
        <v>1848</v>
      </c>
      <c r="K2624" s="81">
        <f t="shared" si="161"/>
        <v>1732.5</v>
      </c>
      <c r="L2624" s="94">
        <f t="shared" si="162"/>
        <v>369.6</v>
      </c>
      <c r="M2624" s="89">
        <f t="shared" si="163"/>
        <v>646.80000000000007</v>
      </c>
      <c r="N2624" s="86">
        <f t="shared" si="164"/>
        <v>1570.8000000000002</v>
      </c>
      <c r="O2624" s="86">
        <f t="shared" si="165"/>
        <v>716.1</v>
      </c>
    </row>
    <row r="2625" spans="1:15" x14ac:dyDescent="0.25">
      <c r="A2625">
        <v>350</v>
      </c>
      <c r="B2625">
        <v>308720</v>
      </c>
      <c r="C2625">
        <v>2</v>
      </c>
      <c r="D2625" t="s">
        <v>3537</v>
      </c>
      <c r="E2625" s="3">
        <v>41</v>
      </c>
      <c r="F2625">
        <v>300</v>
      </c>
      <c r="G2625" s="2" t="s">
        <v>3538</v>
      </c>
      <c r="H2625" s="2" t="s">
        <v>3538</v>
      </c>
      <c r="I2625" s="2" t="s">
        <v>3538</v>
      </c>
      <c r="J2625" s="81">
        <f t="shared" si="160"/>
        <v>32.800000000000004</v>
      </c>
      <c r="K2625" s="81">
        <f t="shared" si="161"/>
        <v>30.75</v>
      </c>
      <c r="L2625" s="94">
        <f t="shared" si="162"/>
        <v>6.5600000000000005</v>
      </c>
      <c r="M2625" s="89">
        <f t="shared" si="163"/>
        <v>11.48</v>
      </c>
      <c r="N2625" s="86">
        <f t="shared" si="164"/>
        <v>27.880000000000003</v>
      </c>
      <c r="O2625" s="86">
        <f t="shared" si="165"/>
        <v>12.709999999999999</v>
      </c>
    </row>
    <row r="2626" spans="1:15" x14ac:dyDescent="0.25">
      <c r="A2626">
        <v>350</v>
      </c>
      <c r="B2626">
        <v>308800</v>
      </c>
      <c r="C2626">
        <v>2</v>
      </c>
      <c r="D2626" t="s">
        <v>3539</v>
      </c>
      <c r="E2626" s="3">
        <v>157.5</v>
      </c>
      <c r="F2626">
        <v>383</v>
      </c>
      <c r="G2626" s="2" t="s">
        <v>1525</v>
      </c>
      <c r="H2626" s="2" t="s">
        <v>3540</v>
      </c>
      <c r="I2626" s="2" t="s">
        <v>3540</v>
      </c>
      <c r="J2626" s="81">
        <f t="shared" si="160"/>
        <v>126</v>
      </c>
      <c r="K2626" s="81">
        <f t="shared" si="161"/>
        <v>118.125</v>
      </c>
      <c r="L2626" s="94">
        <f t="shared" si="162"/>
        <v>25.2</v>
      </c>
      <c r="M2626" s="89">
        <f t="shared" si="163"/>
        <v>44.1</v>
      </c>
      <c r="N2626" s="86">
        <f t="shared" si="164"/>
        <v>107.10000000000001</v>
      </c>
      <c r="O2626" s="86">
        <f t="shared" si="165"/>
        <v>48.825000000000003</v>
      </c>
    </row>
    <row r="2627" spans="1:15" x14ac:dyDescent="0.25">
      <c r="A2627">
        <v>350</v>
      </c>
      <c r="B2627">
        <v>330950</v>
      </c>
      <c r="C2627">
        <v>7</v>
      </c>
      <c r="D2627" t="s">
        <v>3541</v>
      </c>
      <c r="E2627" s="3">
        <v>40</v>
      </c>
      <c r="F2627">
        <v>300</v>
      </c>
      <c r="G2627" s="2" t="s">
        <v>3542</v>
      </c>
      <c r="H2627" s="2" t="s">
        <v>3542</v>
      </c>
      <c r="I2627" s="2" t="s">
        <v>3542</v>
      </c>
      <c r="J2627" s="81">
        <f t="shared" si="160"/>
        <v>32</v>
      </c>
      <c r="K2627" s="81">
        <f t="shared" si="161"/>
        <v>30</v>
      </c>
      <c r="L2627" s="94">
        <f t="shared" si="162"/>
        <v>6.4</v>
      </c>
      <c r="M2627" s="89">
        <f t="shared" si="163"/>
        <v>11.200000000000001</v>
      </c>
      <c r="N2627" s="86">
        <f t="shared" si="164"/>
        <v>27.200000000000003</v>
      </c>
      <c r="O2627" s="86">
        <f t="shared" si="165"/>
        <v>12.4</v>
      </c>
    </row>
    <row r="2628" spans="1:15" x14ac:dyDescent="0.25">
      <c r="A2628">
        <v>360</v>
      </c>
      <c r="B2628">
        <v>304191</v>
      </c>
      <c r="C2628">
        <v>0</v>
      </c>
      <c r="D2628" t="s">
        <v>3543</v>
      </c>
      <c r="E2628" s="3">
        <v>32</v>
      </c>
      <c r="F2628">
        <v>300</v>
      </c>
      <c r="G2628" s="2" t="s">
        <v>3544</v>
      </c>
      <c r="H2628" s="2" t="s">
        <v>3544</v>
      </c>
      <c r="I2628" s="2" t="s">
        <v>3544</v>
      </c>
      <c r="J2628" s="81">
        <f t="shared" si="160"/>
        <v>25.6</v>
      </c>
      <c r="K2628" s="81">
        <f t="shared" si="161"/>
        <v>24</v>
      </c>
      <c r="L2628" s="94">
        <f t="shared" si="162"/>
        <v>5.12</v>
      </c>
      <c r="M2628" s="89">
        <f t="shared" si="163"/>
        <v>8.9600000000000009</v>
      </c>
      <c r="N2628" s="86">
        <f t="shared" si="164"/>
        <v>21.76</v>
      </c>
      <c r="O2628" s="86">
        <f t="shared" si="165"/>
        <v>9.92</v>
      </c>
    </row>
    <row r="2629" spans="1:15" x14ac:dyDescent="0.25">
      <c r="A2629">
        <v>360</v>
      </c>
      <c r="B2629">
        <v>304192</v>
      </c>
      <c r="C2629">
        <v>8</v>
      </c>
      <c r="D2629" t="s">
        <v>3545</v>
      </c>
      <c r="E2629" s="3">
        <v>32</v>
      </c>
      <c r="F2629">
        <v>300</v>
      </c>
      <c r="G2629" s="2" t="s">
        <v>3544</v>
      </c>
      <c r="H2629" s="2" t="s">
        <v>3544</v>
      </c>
      <c r="I2629" s="2" t="s">
        <v>3544</v>
      </c>
      <c r="J2629" s="81">
        <f t="shared" si="160"/>
        <v>25.6</v>
      </c>
      <c r="K2629" s="81">
        <f t="shared" si="161"/>
        <v>24</v>
      </c>
      <c r="L2629" s="94">
        <f t="shared" si="162"/>
        <v>5.12</v>
      </c>
      <c r="M2629" s="89">
        <f t="shared" si="163"/>
        <v>8.9600000000000009</v>
      </c>
      <c r="N2629" s="86">
        <f t="shared" si="164"/>
        <v>21.76</v>
      </c>
      <c r="O2629" s="86">
        <f t="shared" si="165"/>
        <v>9.92</v>
      </c>
    </row>
    <row r="2630" spans="1:15" x14ac:dyDescent="0.25">
      <c r="A2630">
        <v>360</v>
      </c>
      <c r="B2630">
        <v>304193</v>
      </c>
      <c r="C2630">
        <v>6</v>
      </c>
      <c r="D2630" t="s">
        <v>3546</v>
      </c>
      <c r="E2630" s="3">
        <v>32</v>
      </c>
      <c r="F2630">
        <v>300</v>
      </c>
      <c r="G2630" s="2" t="s">
        <v>3544</v>
      </c>
      <c r="H2630" s="2" t="s">
        <v>3544</v>
      </c>
      <c r="I2630" s="2" t="s">
        <v>3544</v>
      </c>
      <c r="J2630" s="81">
        <f t="shared" si="160"/>
        <v>25.6</v>
      </c>
      <c r="K2630" s="81">
        <f t="shared" si="161"/>
        <v>24</v>
      </c>
      <c r="L2630" s="94">
        <f t="shared" si="162"/>
        <v>5.12</v>
      </c>
      <c r="M2630" s="89">
        <f t="shared" si="163"/>
        <v>8.9600000000000009</v>
      </c>
      <c r="N2630" s="86">
        <f t="shared" si="164"/>
        <v>21.76</v>
      </c>
      <c r="O2630" s="86">
        <f t="shared" si="165"/>
        <v>9.92</v>
      </c>
    </row>
    <row r="2631" spans="1:15" x14ac:dyDescent="0.25">
      <c r="A2631">
        <v>360</v>
      </c>
      <c r="B2631">
        <v>304194</v>
      </c>
      <c r="C2631">
        <v>4</v>
      </c>
      <c r="D2631" t="s">
        <v>3547</v>
      </c>
      <c r="E2631" s="3">
        <v>32</v>
      </c>
      <c r="F2631">
        <v>300</v>
      </c>
      <c r="G2631" s="2" t="s">
        <v>3544</v>
      </c>
      <c r="H2631" s="2" t="s">
        <v>3544</v>
      </c>
      <c r="I2631" s="2" t="s">
        <v>3544</v>
      </c>
      <c r="J2631" s="81">
        <f t="shared" si="160"/>
        <v>25.6</v>
      </c>
      <c r="K2631" s="81">
        <f t="shared" si="161"/>
        <v>24</v>
      </c>
      <c r="L2631" s="94">
        <f t="shared" si="162"/>
        <v>5.12</v>
      </c>
      <c r="M2631" s="89">
        <f t="shared" si="163"/>
        <v>8.9600000000000009</v>
      </c>
      <c r="N2631" s="86">
        <f t="shared" si="164"/>
        <v>21.76</v>
      </c>
      <c r="O2631" s="86">
        <f t="shared" si="165"/>
        <v>9.92</v>
      </c>
    </row>
    <row r="2632" spans="1:15" x14ac:dyDescent="0.25">
      <c r="A2632">
        <v>360</v>
      </c>
      <c r="B2632">
        <v>304196</v>
      </c>
      <c r="C2632">
        <v>9</v>
      </c>
      <c r="D2632" t="s">
        <v>3548</v>
      </c>
      <c r="E2632" s="3">
        <v>32</v>
      </c>
      <c r="F2632">
        <v>300</v>
      </c>
      <c r="G2632" s="2" t="s">
        <v>3544</v>
      </c>
      <c r="H2632" s="2" t="s">
        <v>3544</v>
      </c>
      <c r="I2632" s="2" t="s">
        <v>3544</v>
      </c>
      <c r="J2632" s="81">
        <f t="shared" si="160"/>
        <v>25.6</v>
      </c>
      <c r="K2632" s="81">
        <f t="shared" si="161"/>
        <v>24</v>
      </c>
      <c r="L2632" s="94">
        <f t="shared" si="162"/>
        <v>5.12</v>
      </c>
      <c r="M2632" s="89">
        <f t="shared" si="163"/>
        <v>8.9600000000000009</v>
      </c>
      <c r="N2632" s="86">
        <f t="shared" si="164"/>
        <v>21.76</v>
      </c>
      <c r="O2632" s="86">
        <f t="shared" si="165"/>
        <v>9.92</v>
      </c>
    </row>
    <row r="2633" spans="1:15" x14ac:dyDescent="0.25">
      <c r="A2633">
        <v>360</v>
      </c>
      <c r="B2633">
        <v>304197</v>
      </c>
      <c r="C2633">
        <v>7</v>
      </c>
      <c r="D2633" t="s">
        <v>3549</v>
      </c>
      <c r="E2633" s="3">
        <v>32</v>
      </c>
      <c r="F2633">
        <v>300</v>
      </c>
      <c r="G2633" s="2" t="s">
        <v>3544</v>
      </c>
      <c r="H2633" s="2" t="s">
        <v>3544</v>
      </c>
      <c r="I2633" s="2" t="s">
        <v>3544</v>
      </c>
      <c r="J2633" s="81">
        <f t="shared" si="160"/>
        <v>25.6</v>
      </c>
      <c r="K2633" s="81">
        <f t="shared" si="161"/>
        <v>24</v>
      </c>
      <c r="L2633" s="94">
        <f t="shared" si="162"/>
        <v>5.12</v>
      </c>
      <c r="M2633" s="89">
        <f t="shared" si="163"/>
        <v>8.9600000000000009</v>
      </c>
      <c r="N2633" s="86">
        <f t="shared" si="164"/>
        <v>21.76</v>
      </c>
      <c r="O2633" s="86">
        <f t="shared" si="165"/>
        <v>9.92</v>
      </c>
    </row>
    <row r="2634" spans="1:15" x14ac:dyDescent="0.25">
      <c r="A2634">
        <v>360</v>
      </c>
      <c r="B2634">
        <v>304324</v>
      </c>
      <c r="C2634">
        <v>7</v>
      </c>
      <c r="D2634" t="s">
        <v>3550</v>
      </c>
      <c r="E2634" s="3">
        <v>19</v>
      </c>
      <c r="F2634">
        <v>300</v>
      </c>
      <c r="G2634" s="2" t="s">
        <v>3551</v>
      </c>
      <c r="H2634" s="2" t="s">
        <v>3551</v>
      </c>
      <c r="I2634" s="2" t="s">
        <v>3551</v>
      </c>
      <c r="J2634" s="81">
        <f t="shared" si="160"/>
        <v>15.200000000000001</v>
      </c>
      <c r="K2634" s="81">
        <f t="shared" si="161"/>
        <v>14.25</v>
      </c>
      <c r="L2634" s="94">
        <f t="shared" si="162"/>
        <v>3.04</v>
      </c>
      <c r="M2634" s="89">
        <f t="shared" si="163"/>
        <v>5.32</v>
      </c>
      <c r="N2634" s="86">
        <f t="shared" si="164"/>
        <v>12.920000000000002</v>
      </c>
      <c r="O2634" s="86">
        <f t="shared" si="165"/>
        <v>5.89</v>
      </c>
    </row>
    <row r="2635" spans="1:15" x14ac:dyDescent="0.25">
      <c r="A2635">
        <v>360</v>
      </c>
      <c r="B2635">
        <v>304510</v>
      </c>
      <c r="C2635">
        <v>1</v>
      </c>
      <c r="D2635" t="s">
        <v>3552</v>
      </c>
      <c r="E2635" s="3">
        <v>260</v>
      </c>
      <c r="F2635">
        <v>300</v>
      </c>
      <c r="G2635" s="2" t="s">
        <v>3553</v>
      </c>
      <c r="H2635" s="2" t="s">
        <v>3553</v>
      </c>
      <c r="I2635" s="2" t="s">
        <v>3553</v>
      </c>
      <c r="J2635" s="81">
        <f t="shared" si="160"/>
        <v>208</v>
      </c>
      <c r="K2635" s="81">
        <f t="shared" si="161"/>
        <v>195</v>
      </c>
      <c r="L2635" s="94">
        <f t="shared" si="162"/>
        <v>41.6</v>
      </c>
      <c r="M2635" s="89">
        <f t="shared" si="163"/>
        <v>72.800000000000011</v>
      </c>
      <c r="N2635" s="86">
        <f t="shared" si="164"/>
        <v>176.8</v>
      </c>
      <c r="O2635" s="86">
        <f t="shared" si="165"/>
        <v>80.599999999999994</v>
      </c>
    </row>
    <row r="2636" spans="1:15" x14ac:dyDescent="0.25">
      <c r="A2636">
        <v>360</v>
      </c>
      <c r="B2636">
        <v>304515</v>
      </c>
      <c r="C2636">
        <v>0</v>
      </c>
      <c r="D2636" t="s">
        <v>3554</v>
      </c>
      <c r="E2636" s="3">
        <v>25.5</v>
      </c>
      <c r="F2636">
        <v>300</v>
      </c>
      <c r="G2636" s="2" t="s">
        <v>3555</v>
      </c>
      <c r="H2636" s="2" t="s">
        <v>3555</v>
      </c>
      <c r="I2636" s="2" t="s">
        <v>3555</v>
      </c>
      <c r="J2636" s="81">
        <f t="shared" si="160"/>
        <v>20.400000000000002</v>
      </c>
      <c r="K2636" s="81">
        <f t="shared" si="161"/>
        <v>19.125</v>
      </c>
      <c r="L2636" s="94">
        <f t="shared" si="162"/>
        <v>4.08</v>
      </c>
      <c r="M2636" s="89">
        <f t="shared" si="163"/>
        <v>7.1400000000000006</v>
      </c>
      <c r="N2636" s="86">
        <f t="shared" si="164"/>
        <v>17.34</v>
      </c>
      <c r="O2636" s="86">
        <f t="shared" si="165"/>
        <v>7.9050000000000002</v>
      </c>
    </row>
    <row r="2637" spans="1:15" x14ac:dyDescent="0.25">
      <c r="A2637">
        <v>360</v>
      </c>
      <c r="B2637">
        <v>304520</v>
      </c>
      <c r="C2637">
        <v>0</v>
      </c>
      <c r="D2637" t="s">
        <v>3556</v>
      </c>
      <c r="E2637" s="3">
        <v>37.5</v>
      </c>
      <c r="F2637">
        <v>300</v>
      </c>
      <c r="G2637" s="2" t="s">
        <v>3557</v>
      </c>
      <c r="H2637" s="2" t="s">
        <v>3557</v>
      </c>
      <c r="I2637" s="2" t="s">
        <v>3557</v>
      </c>
      <c r="J2637" s="81">
        <f t="shared" si="160"/>
        <v>30</v>
      </c>
      <c r="K2637" s="81">
        <f t="shared" si="161"/>
        <v>28.125</v>
      </c>
      <c r="L2637" s="94">
        <f t="shared" si="162"/>
        <v>6</v>
      </c>
      <c r="M2637" s="89">
        <f t="shared" si="163"/>
        <v>10.500000000000002</v>
      </c>
      <c r="N2637" s="86">
        <f t="shared" si="164"/>
        <v>25.500000000000004</v>
      </c>
      <c r="O2637" s="86">
        <f t="shared" si="165"/>
        <v>11.625</v>
      </c>
    </row>
    <row r="2638" spans="1:15" x14ac:dyDescent="0.25">
      <c r="A2638">
        <v>360</v>
      </c>
      <c r="B2638">
        <v>304530</v>
      </c>
      <c r="C2638">
        <v>9</v>
      </c>
      <c r="D2638" t="s">
        <v>3558</v>
      </c>
      <c r="E2638" s="3">
        <v>37.5</v>
      </c>
      <c r="F2638">
        <v>300</v>
      </c>
      <c r="G2638" s="2" t="s">
        <v>2668</v>
      </c>
      <c r="H2638" s="2" t="s">
        <v>2668</v>
      </c>
      <c r="I2638" s="2" t="s">
        <v>2668</v>
      </c>
      <c r="J2638" s="81">
        <f t="shared" si="160"/>
        <v>30</v>
      </c>
      <c r="K2638" s="81">
        <f t="shared" si="161"/>
        <v>28.125</v>
      </c>
      <c r="L2638" s="94">
        <f t="shared" si="162"/>
        <v>6</v>
      </c>
      <c r="M2638" s="89">
        <f t="shared" si="163"/>
        <v>10.500000000000002</v>
      </c>
      <c r="N2638" s="86">
        <f t="shared" si="164"/>
        <v>25.500000000000004</v>
      </c>
      <c r="O2638" s="86">
        <f t="shared" si="165"/>
        <v>11.625</v>
      </c>
    </row>
    <row r="2639" spans="1:15" x14ac:dyDescent="0.25">
      <c r="A2639">
        <v>360</v>
      </c>
      <c r="B2639">
        <v>304535</v>
      </c>
      <c r="C2639">
        <v>8</v>
      </c>
      <c r="D2639" t="s">
        <v>3559</v>
      </c>
      <c r="E2639" s="3">
        <v>37.5</v>
      </c>
      <c r="F2639">
        <v>300</v>
      </c>
      <c r="G2639" s="2" t="s">
        <v>2668</v>
      </c>
      <c r="H2639" s="2" t="s">
        <v>2668</v>
      </c>
      <c r="I2639" s="2" t="s">
        <v>2668</v>
      </c>
      <c r="J2639" s="81">
        <f t="shared" si="160"/>
        <v>30</v>
      </c>
      <c r="K2639" s="81">
        <f t="shared" si="161"/>
        <v>28.125</v>
      </c>
      <c r="L2639" s="94">
        <f t="shared" si="162"/>
        <v>6</v>
      </c>
      <c r="M2639" s="89">
        <f t="shared" si="163"/>
        <v>10.500000000000002</v>
      </c>
      <c r="N2639" s="86">
        <f t="shared" si="164"/>
        <v>25.500000000000004</v>
      </c>
      <c r="O2639" s="86">
        <f t="shared" si="165"/>
        <v>11.625</v>
      </c>
    </row>
    <row r="2640" spans="1:15" x14ac:dyDescent="0.25">
      <c r="A2640">
        <v>360</v>
      </c>
      <c r="B2640">
        <v>304800</v>
      </c>
      <c r="C2640">
        <v>6</v>
      </c>
      <c r="D2640" t="s">
        <v>3560</v>
      </c>
      <c r="E2640" s="3">
        <v>268.5</v>
      </c>
      <c r="F2640">
        <v>300</v>
      </c>
      <c r="G2640" s="2" t="s">
        <v>3561</v>
      </c>
      <c r="H2640" s="2" t="s">
        <v>3561</v>
      </c>
      <c r="I2640" s="2" t="s">
        <v>3561</v>
      </c>
      <c r="J2640" s="81">
        <f t="shared" si="160"/>
        <v>214.8</v>
      </c>
      <c r="K2640" s="81">
        <f t="shared" si="161"/>
        <v>201.375</v>
      </c>
      <c r="L2640" s="94">
        <f t="shared" si="162"/>
        <v>42.96</v>
      </c>
      <c r="M2640" s="89">
        <f t="shared" si="163"/>
        <v>75.180000000000007</v>
      </c>
      <c r="N2640" s="86">
        <f t="shared" si="164"/>
        <v>182.58</v>
      </c>
      <c r="O2640" s="86">
        <f t="shared" si="165"/>
        <v>83.234999999999999</v>
      </c>
    </row>
    <row r="2641" spans="1:15" x14ac:dyDescent="0.25">
      <c r="A2641">
        <v>360</v>
      </c>
      <c r="B2641">
        <v>306788</v>
      </c>
      <c r="C2641">
        <v>1</v>
      </c>
      <c r="D2641" t="s">
        <v>12</v>
      </c>
      <c r="E2641" s="3">
        <v>0</v>
      </c>
      <c r="F2641">
        <v>300</v>
      </c>
      <c r="G2641" s="67" t="s">
        <v>8173</v>
      </c>
      <c r="H2641" s="67" t="s">
        <v>8173</v>
      </c>
      <c r="I2641" s="67" t="s">
        <v>8173</v>
      </c>
      <c r="J2641" s="75" t="s">
        <v>8173</v>
      </c>
      <c r="K2641" s="75" t="s">
        <v>8173</v>
      </c>
      <c r="L2641" s="67" t="s">
        <v>8173</v>
      </c>
      <c r="M2641" s="68" t="s">
        <v>8173</v>
      </c>
      <c r="N2641" s="69" t="s">
        <v>8173</v>
      </c>
      <c r="O2641" s="69" t="s">
        <v>8173</v>
      </c>
    </row>
    <row r="2642" spans="1:15" x14ac:dyDescent="0.25">
      <c r="A2642">
        <v>360</v>
      </c>
      <c r="B2642">
        <v>306789</v>
      </c>
      <c r="C2642">
        <v>9</v>
      </c>
      <c r="D2642" t="s">
        <v>3562</v>
      </c>
      <c r="E2642" s="3">
        <v>0</v>
      </c>
      <c r="F2642">
        <v>300</v>
      </c>
      <c r="G2642" s="67" t="s">
        <v>8173</v>
      </c>
      <c r="H2642" s="67" t="s">
        <v>8173</v>
      </c>
      <c r="I2642" s="67" t="s">
        <v>8173</v>
      </c>
      <c r="J2642" s="75" t="s">
        <v>8173</v>
      </c>
      <c r="K2642" s="75" t="s">
        <v>8173</v>
      </c>
      <c r="L2642" s="67" t="s">
        <v>8173</v>
      </c>
      <c r="M2642" s="68" t="s">
        <v>8173</v>
      </c>
      <c r="N2642" s="69" t="s">
        <v>8173</v>
      </c>
      <c r="O2642" s="69" t="s">
        <v>8173</v>
      </c>
    </row>
    <row r="2643" spans="1:15" x14ac:dyDescent="0.25">
      <c r="A2643">
        <v>360</v>
      </c>
      <c r="B2643">
        <v>306790</v>
      </c>
      <c r="C2643">
        <v>7</v>
      </c>
      <c r="D2643" t="s">
        <v>12</v>
      </c>
      <c r="E2643" s="3">
        <v>0</v>
      </c>
      <c r="F2643">
        <v>300</v>
      </c>
      <c r="G2643" s="67" t="s">
        <v>8173</v>
      </c>
      <c r="H2643" s="67" t="s">
        <v>8173</v>
      </c>
      <c r="I2643" s="67" t="s">
        <v>8173</v>
      </c>
      <c r="J2643" s="75" t="s">
        <v>8173</v>
      </c>
      <c r="K2643" s="75" t="s">
        <v>8173</v>
      </c>
      <c r="L2643" s="67" t="s">
        <v>8173</v>
      </c>
      <c r="M2643" s="68" t="s">
        <v>8173</v>
      </c>
      <c r="N2643" s="69" t="s">
        <v>8173</v>
      </c>
      <c r="O2643" s="69" t="s">
        <v>8173</v>
      </c>
    </row>
    <row r="2644" spans="1:15" x14ac:dyDescent="0.25">
      <c r="A2644">
        <v>360</v>
      </c>
      <c r="B2644">
        <v>310703</v>
      </c>
      <c r="C2644">
        <v>4</v>
      </c>
      <c r="D2644" t="s">
        <v>3563</v>
      </c>
      <c r="E2644" s="3">
        <v>76</v>
      </c>
      <c r="F2644">
        <v>300</v>
      </c>
      <c r="G2644" s="2" t="s">
        <v>3564</v>
      </c>
      <c r="H2644" s="2" t="s">
        <v>3564</v>
      </c>
      <c r="I2644" s="2" t="s">
        <v>3564</v>
      </c>
      <c r="J2644" s="81">
        <f t="shared" ref="J2644:J2707" si="166">+E2644*0.8</f>
        <v>60.800000000000004</v>
      </c>
      <c r="K2644" s="81">
        <f t="shared" ref="K2644:K2707" si="167">0.75*E2644</f>
        <v>57</v>
      </c>
      <c r="L2644" s="94">
        <f t="shared" ref="L2644:L2707" si="168">0.16*E2644</f>
        <v>12.16</v>
      </c>
      <c r="M2644" s="89">
        <f t="shared" ref="M2644:M2707" si="169">0.28*E2644</f>
        <v>21.28</v>
      </c>
      <c r="N2644" s="86">
        <f t="shared" ref="N2644:N2707" si="170">0.68*E2644</f>
        <v>51.680000000000007</v>
      </c>
      <c r="O2644" s="86">
        <f t="shared" ref="O2644:O2707" si="171">0.31*E2644</f>
        <v>23.56</v>
      </c>
    </row>
    <row r="2645" spans="1:15" x14ac:dyDescent="0.25">
      <c r="A2645">
        <v>360</v>
      </c>
      <c r="B2645">
        <v>310820</v>
      </c>
      <c r="C2645">
        <v>6</v>
      </c>
      <c r="D2645" t="s">
        <v>3565</v>
      </c>
      <c r="E2645" s="3">
        <v>42</v>
      </c>
      <c r="F2645">
        <v>300</v>
      </c>
      <c r="G2645" s="2" t="s">
        <v>3566</v>
      </c>
      <c r="H2645" s="2" t="s">
        <v>3566</v>
      </c>
      <c r="I2645" s="2" t="s">
        <v>3566</v>
      </c>
      <c r="J2645" s="81">
        <f t="shared" si="166"/>
        <v>33.6</v>
      </c>
      <c r="K2645" s="81">
        <f t="shared" si="167"/>
        <v>31.5</v>
      </c>
      <c r="L2645" s="94">
        <f t="shared" si="168"/>
        <v>6.72</v>
      </c>
      <c r="M2645" s="89">
        <f t="shared" si="169"/>
        <v>11.760000000000002</v>
      </c>
      <c r="N2645" s="86">
        <f t="shared" si="170"/>
        <v>28.560000000000002</v>
      </c>
      <c r="O2645" s="86">
        <f t="shared" si="171"/>
        <v>13.02</v>
      </c>
    </row>
    <row r="2646" spans="1:15" x14ac:dyDescent="0.25">
      <c r="A2646">
        <v>360</v>
      </c>
      <c r="B2646">
        <v>310822</v>
      </c>
      <c r="C2646">
        <v>2</v>
      </c>
      <c r="D2646" t="s">
        <v>3567</v>
      </c>
      <c r="E2646" s="3">
        <v>53</v>
      </c>
      <c r="F2646">
        <v>300</v>
      </c>
      <c r="G2646" s="2" t="s">
        <v>3551</v>
      </c>
      <c r="H2646" s="2" t="s">
        <v>3551</v>
      </c>
      <c r="I2646" s="2" t="s">
        <v>3551</v>
      </c>
      <c r="J2646" s="81">
        <f t="shared" si="166"/>
        <v>42.400000000000006</v>
      </c>
      <c r="K2646" s="81">
        <f t="shared" si="167"/>
        <v>39.75</v>
      </c>
      <c r="L2646" s="94">
        <f t="shared" si="168"/>
        <v>8.48</v>
      </c>
      <c r="M2646" s="89">
        <f t="shared" si="169"/>
        <v>14.840000000000002</v>
      </c>
      <c r="N2646" s="86">
        <f t="shared" si="170"/>
        <v>36.04</v>
      </c>
      <c r="O2646" s="86">
        <f t="shared" si="171"/>
        <v>16.43</v>
      </c>
    </row>
    <row r="2647" spans="1:15" x14ac:dyDescent="0.25">
      <c r="A2647">
        <v>360</v>
      </c>
      <c r="B2647">
        <v>310823</v>
      </c>
      <c r="C2647">
        <v>0</v>
      </c>
      <c r="D2647" t="s">
        <v>3568</v>
      </c>
      <c r="E2647" s="3">
        <v>38.5</v>
      </c>
      <c r="F2647">
        <v>300</v>
      </c>
      <c r="G2647" s="2" t="s">
        <v>3569</v>
      </c>
      <c r="H2647" s="2" t="s">
        <v>3569</v>
      </c>
      <c r="I2647" s="2" t="s">
        <v>3569</v>
      </c>
      <c r="J2647" s="81">
        <f t="shared" si="166"/>
        <v>30.8</v>
      </c>
      <c r="K2647" s="81">
        <f t="shared" si="167"/>
        <v>28.875</v>
      </c>
      <c r="L2647" s="94">
        <f t="shared" si="168"/>
        <v>6.16</v>
      </c>
      <c r="M2647" s="89">
        <f t="shared" si="169"/>
        <v>10.780000000000001</v>
      </c>
      <c r="N2647" s="86">
        <f t="shared" si="170"/>
        <v>26.180000000000003</v>
      </c>
      <c r="O2647" s="86">
        <f t="shared" si="171"/>
        <v>11.935</v>
      </c>
    </row>
    <row r="2648" spans="1:15" x14ac:dyDescent="0.25">
      <c r="A2648">
        <v>360</v>
      </c>
      <c r="B2648">
        <v>310825</v>
      </c>
      <c r="C2648">
        <v>5</v>
      </c>
      <c r="D2648" t="s">
        <v>3570</v>
      </c>
      <c r="E2648" s="3">
        <v>53</v>
      </c>
      <c r="F2648">
        <v>300</v>
      </c>
      <c r="G2648" s="2" t="s">
        <v>3569</v>
      </c>
      <c r="H2648" s="2" t="s">
        <v>3569</v>
      </c>
      <c r="I2648" s="2" t="s">
        <v>3569</v>
      </c>
      <c r="J2648" s="81">
        <f t="shared" si="166"/>
        <v>42.400000000000006</v>
      </c>
      <c r="K2648" s="81">
        <f t="shared" si="167"/>
        <v>39.75</v>
      </c>
      <c r="L2648" s="94">
        <f t="shared" si="168"/>
        <v>8.48</v>
      </c>
      <c r="M2648" s="89">
        <f t="shared" si="169"/>
        <v>14.840000000000002</v>
      </c>
      <c r="N2648" s="86">
        <f t="shared" si="170"/>
        <v>36.04</v>
      </c>
      <c r="O2648" s="86">
        <f t="shared" si="171"/>
        <v>16.43</v>
      </c>
    </row>
    <row r="2649" spans="1:15" x14ac:dyDescent="0.25">
      <c r="A2649">
        <v>360</v>
      </c>
      <c r="B2649">
        <v>310827</v>
      </c>
      <c r="C2649">
        <v>1</v>
      </c>
      <c r="D2649" t="s">
        <v>3571</v>
      </c>
      <c r="E2649" s="3">
        <v>20</v>
      </c>
      <c r="F2649">
        <v>300</v>
      </c>
      <c r="G2649" s="2" t="s">
        <v>2841</v>
      </c>
      <c r="H2649" s="2" t="s">
        <v>2841</v>
      </c>
      <c r="I2649" s="2" t="s">
        <v>2841</v>
      </c>
      <c r="J2649" s="81">
        <f t="shared" si="166"/>
        <v>16</v>
      </c>
      <c r="K2649" s="81">
        <f t="shared" si="167"/>
        <v>15</v>
      </c>
      <c r="L2649" s="94">
        <f t="shared" si="168"/>
        <v>3.2</v>
      </c>
      <c r="M2649" s="89">
        <f t="shared" si="169"/>
        <v>5.6000000000000005</v>
      </c>
      <c r="N2649" s="86">
        <f t="shared" si="170"/>
        <v>13.600000000000001</v>
      </c>
      <c r="O2649" s="86">
        <f t="shared" si="171"/>
        <v>6.2</v>
      </c>
    </row>
    <row r="2650" spans="1:15" x14ac:dyDescent="0.25">
      <c r="A2650">
        <v>360</v>
      </c>
      <c r="B2650">
        <v>310829</v>
      </c>
      <c r="C2650">
        <v>7</v>
      </c>
      <c r="D2650" t="s">
        <v>3572</v>
      </c>
      <c r="E2650" s="3">
        <v>42</v>
      </c>
      <c r="F2650">
        <v>300</v>
      </c>
      <c r="G2650" s="2" t="s">
        <v>3573</v>
      </c>
      <c r="H2650" s="2" t="s">
        <v>3573</v>
      </c>
      <c r="I2650" s="2" t="s">
        <v>3573</v>
      </c>
      <c r="J2650" s="81">
        <f t="shared" si="166"/>
        <v>33.6</v>
      </c>
      <c r="K2650" s="81">
        <f t="shared" si="167"/>
        <v>31.5</v>
      </c>
      <c r="L2650" s="94">
        <f t="shared" si="168"/>
        <v>6.72</v>
      </c>
      <c r="M2650" s="89">
        <f t="shared" si="169"/>
        <v>11.760000000000002</v>
      </c>
      <c r="N2650" s="86">
        <f t="shared" si="170"/>
        <v>28.560000000000002</v>
      </c>
      <c r="O2650" s="86">
        <f t="shared" si="171"/>
        <v>13.02</v>
      </c>
    </row>
    <row r="2651" spans="1:15" x14ac:dyDescent="0.25">
      <c r="A2651">
        <v>360</v>
      </c>
      <c r="B2651">
        <v>310830</v>
      </c>
      <c r="C2651">
        <v>5</v>
      </c>
      <c r="D2651" t="s">
        <v>3574</v>
      </c>
      <c r="E2651" s="3">
        <v>43</v>
      </c>
      <c r="F2651">
        <v>300</v>
      </c>
      <c r="G2651" s="2" t="s">
        <v>3575</v>
      </c>
      <c r="H2651" s="2" t="s">
        <v>3575</v>
      </c>
      <c r="I2651" s="2" t="s">
        <v>3575</v>
      </c>
      <c r="J2651" s="81">
        <f t="shared" si="166"/>
        <v>34.4</v>
      </c>
      <c r="K2651" s="81">
        <f t="shared" si="167"/>
        <v>32.25</v>
      </c>
      <c r="L2651" s="94">
        <f t="shared" si="168"/>
        <v>6.88</v>
      </c>
      <c r="M2651" s="89">
        <f t="shared" si="169"/>
        <v>12.040000000000001</v>
      </c>
      <c r="N2651" s="86">
        <f t="shared" si="170"/>
        <v>29.240000000000002</v>
      </c>
      <c r="O2651" s="86">
        <f t="shared" si="171"/>
        <v>13.33</v>
      </c>
    </row>
    <row r="2652" spans="1:15" x14ac:dyDescent="0.25">
      <c r="A2652">
        <v>360</v>
      </c>
      <c r="B2652">
        <v>310831</v>
      </c>
      <c r="C2652">
        <v>3</v>
      </c>
      <c r="D2652" t="s">
        <v>3576</v>
      </c>
      <c r="E2652" s="3">
        <v>56.5</v>
      </c>
      <c r="F2652">
        <v>300</v>
      </c>
      <c r="G2652" s="2" t="s">
        <v>2841</v>
      </c>
      <c r="H2652" s="2" t="s">
        <v>2841</v>
      </c>
      <c r="I2652" s="2" t="s">
        <v>2841</v>
      </c>
      <c r="J2652" s="81">
        <f t="shared" si="166"/>
        <v>45.2</v>
      </c>
      <c r="K2652" s="81">
        <f t="shared" si="167"/>
        <v>42.375</v>
      </c>
      <c r="L2652" s="94">
        <f t="shared" si="168"/>
        <v>9.0400000000000009</v>
      </c>
      <c r="M2652" s="89">
        <f t="shared" si="169"/>
        <v>15.820000000000002</v>
      </c>
      <c r="N2652" s="86">
        <f t="shared" si="170"/>
        <v>38.42</v>
      </c>
      <c r="O2652" s="86">
        <f t="shared" si="171"/>
        <v>17.515000000000001</v>
      </c>
    </row>
    <row r="2653" spans="1:15" x14ac:dyDescent="0.25">
      <c r="A2653">
        <v>360</v>
      </c>
      <c r="B2653">
        <v>310832</v>
      </c>
      <c r="C2653">
        <v>1</v>
      </c>
      <c r="D2653" t="s">
        <v>3577</v>
      </c>
      <c r="E2653" s="3">
        <v>56.5</v>
      </c>
      <c r="F2653">
        <v>300</v>
      </c>
      <c r="G2653" s="2" t="s">
        <v>2841</v>
      </c>
      <c r="H2653" s="2" t="s">
        <v>2841</v>
      </c>
      <c r="I2653" s="2" t="s">
        <v>2841</v>
      </c>
      <c r="J2653" s="81">
        <f t="shared" si="166"/>
        <v>45.2</v>
      </c>
      <c r="K2653" s="81">
        <f t="shared" si="167"/>
        <v>42.375</v>
      </c>
      <c r="L2653" s="94">
        <f t="shared" si="168"/>
        <v>9.0400000000000009</v>
      </c>
      <c r="M2653" s="89">
        <f t="shared" si="169"/>
        <v>15.820000000000002</v>
      </c>
      <c r="N2653" s="86">
        <f t="shared" si="170"/>
        <v>38.42</v>
      </c>
      <c r="O2653" s="86">
        <f t="shared" si="171"/>
        <v>17.515000000000001</v>
      </c>
    </row>
    <row r="2654" spans="1:15" x14ac:dyDescent="0.25">
      <c r="A2654">
        <v>360</v>
      </c>
      <c r="B2654">
        <v>310834</v>
      </c>
      <c r="C2654">
        <v>7</v>
      </c>
      <c r="D2654" t="s">
        <v>3578</v>
      </c>
      <c r="E2654" s="3">
        <v>38.5</v>
      </c>
      <c r="F2654">
        <v>300</v>
      </c>
      <c r="G2654" s="2" t="s">
        <v>3569</v>
      </c>
      <c r="H2654" s="2" t="s">
        <v>3569</v>
      </c>
      <c r="I2654" s="2" t="s">
        <v>3569</v>
      </c>
      <c r="J2654" s="81">
        <f t="shared" si="166"/>
        <v>30.8</v>
      </c>
      <c r="K2654" s="81">
        <f t="shared" si="167"/>
        <v>28.875</v>
      </c>
      <c r="L2654" s="94">
        <f t="shared" si="168"/>
        <v>6.16</v>
      </c>
      <c r="M2654" s="89">
        <f t="shared" si="169"/>
        <v>10.780000000000001</v>
      </c>
      <c r="N2654" s="86">
        <f t="shared" si="170"/>
        <v>26.180000000000003</v>
      </c>
      <c r="O2654" s="86">
        <f t="shared" si="171"/>
        <v>11.935</v>
      </c>
    </row>
    <row r="2655" spans="1:15" x14ac:dyDescent="0.25">
      <c r="A2655">
        <v>360</v>
      </c>
      <c r="B2655">
        <v>310835</v>
      </c>
      <c r="C2655">
        <v>4</v>
      </c>
      <c r="D2655" t="s">
        <v>3579</v>
      </c>
      <c r="E2655" s="3">
        <v>80.5</v>
      </c>
      <c r="F2655">
        <v>300</v>
      </c>
      <c r="G2655" s="2" t="s">
        <v>3580</v>
      </c>
      <c r="H2655" s="2" t="s">
        <v>3580</v>
      </c>
      <c r="I2655" s="2" t="s">
        <v>3580</v>
      </c>
      <c r="J2655" s="81">
        <f t="shared" si="166"/>
        <v>64.400000000000006</v>
      </c>
      <c r="K2655" s="81">
        <f t="shared" si="167"/>
        <v>60.375</v>
      </c>
      <c r="L2655" s="94">
        <f t="shared" si="168"/>
        <v>12.88</v>
      </c>
      <c r="M2655" s="89">
        <f t="shared" si="169"/>
        <v>22.540000000000003</v>
      </c>
      <c r="N2655" s="86">
        <f t="shared" si="170"/>
        <v>54.74</v>
      </c>
      <c r="O2655" s="86">
        <f t="shared" si="171"/>
        <v>24.954999999999998</v>
      </c>
    </row>
    <row r="2656" spans="1:15" x14ac:dyDescent="0.25">
      <c r="A2656">
        <v>360</v>
      </c>
      <c r="B2656">
        <v>310836</v>
      </c>
      <c r="C2656">
        <v>2</v>
      </c>
      <c r="D2656" t="s">
        <v>3581</v>
      </c>
      <c r="E2656" s="3">
        <v>56.5</v>
      </c>
      <c r="F2656">
        <v>300</v>
      </c>
      <c r="G2656" s="2" t="s">
        <v>2841</v>
      </c>
      <c r="H2656" s="2" t="s">
        <v>2841</v>
      </c>
      <c r="I2656" s="2" t="s">
        <v>2841</v>
      </c>
      <c r="J2656" s="81">
        <f t="shared" si="166"/>
        <v>45.2</v>
      </c>
      <c r="K2656" s="81">
        <f t="shared" si="167"/>
        <v>42.375</v>
      </c>
      <c r="L2656" s="94">
        <f t="shared" si="168"/>
        <v>9.0400000000000009</v>
      </c>
      <c r="M2656" s="89">
        <f t="shared" si="169"/>
        <v>15.820000000000002</v>
      </c>
      <c r="N2656" s="86">
        <f t="shared" si="170"/>
        <v>38.42</v>
      </c>
      <c r="O2656" s="86">
        <f t="shared" si="171"/>
        <v>17.515000000000001</v>
      </c>
    </row>
    <row r="2657" spans="1:15" x14ac:dyDescent="0.25">
      <c r="A2657">
        <v>360</v>
      </c>
      <c r="B2657">
        <v>310837</v>
      </c>
      <c r="C2657">
        <v>0</v>
      </c>
      <c r="D2657" t="s">
        <v>3582</v>
      </c>
      <c r="E2657" s="3">
        <v>38.5</v>
      </c>
      <c r="F2657">
        <v>300</v>
      </c>
      <c r="G2657" s="2" t="s">
        <v>3583</v>
      </c>
      <c r="H2657" s="2" t="s">
        <v>3583</v>
      </c>
      <c r="I2657" s="2" t="s">
        <v>3583</v>
      </c>
      <c r="J2657" s="81">
        <f t="shared" si="166"/>
        <v>30.8</v>
      </c>
      <c r="K2657" s="81">
        <f t="shared" si="167"/>
        <v>28.875</v>
      </c>
      <c r="L2657" s="94">
        <f t="shared" si="168"/>
        <v>6.16</v>
      </c>
      <c r="M2657" s="89">
        <f t="shared" si="169"/>
        <v>10.780000000000001</v>
      </c>
      <c r="N2657" s="86">
        <f t="shared" si="170"/>
        <v>26.180000000000003</v>
      </c>
      <c r="O2657" s="86">
        <f t="shared" si="171"/>
        <v>11.935</v>
      </c>
    </row>
    <row r="2658" spans="1:15" x14ac:dyDescent="0.25">
      <c r="A2658">
        <v>360</v>
      </c>
      <c r="B2658">
        <v>310838</v>
      </c>
      <c r="C2658">
        <v>8</v>
      </c>
      <c r="D2658" t="s">
        <v>3584</v>
      </c>
      <c r="E2658" s="3">
        <v>56.5</v>
      </c>
      <c r="F2658">
        <v>300</v>
      </c>
      <c r="G2658" s="2" t="s">
        <v>2841</v>
      </c>
      <c r="H2658" s="2" t="s">
        <v>2841</v>
      </c>
      <c r="I2658" s="2" t="s">
        <v>2841</v>
      </c>
      <c r="J2658" s="81">
        <f t="shared" si="166"/>
        <v>45.2</v>
      </c>
      <c r="K2658" s="81">
        <f t="shared" si="167"/>
        <v>42.375</v>
      </c>
      <c r="L2658" s="94">
        <f t="shared" si="168"/>
        <v>9.0400000000000009</v>
      </c>
      <c r="M2658" s="89">
        <f t="shared" si="169"/>
        <v>15.820000000000002</v>
      </c>
      <c r="N2658" s="86">
        <f t="shared" si="170"/>
        <v>38.42</v>
      </c>
      <c r="O2658" s="86">
        <f t="shared" si="171"/>
        <v>17.515000000000001</v>
      </c>
    </row>
    <row r="2659" spans="1:15" x14ac:dyDescent="0.25">
      <c r="A2659">
        <v>360</v>
      </c>
      <c r="B2659">
        <v>310840</v>
      </c>
      <c r="C2659">
        <v>4</v>
      </c>
      <c r="D2659" t="s">
        <v>3585</v>
      </c>
      <c r="E2659" s="3">
        <v>40</v>
      </c>
      <c r="F2659">
        <v>300</v>
      </c>
      <c r="G2659" s="2" t="s">
        <v>3586</v>
      </c>
      <c r="H2659" s="2" t="s">
        <v>3586</v>
      </c>
      <c r="I2659" s="2" t="s">
        <v>3586</v>
      </c>
      <c r="J2659" s="81">
        <f t="shared" si="166"/>
        <v>32</v>
      </c>
      <c r="K2659" s="81">
        <f t="shared" si="167"/>
        <v>30</v>
      </c>
      <c r="L2659" s="94">
        <f t="shared" si="168"/>
        <v>6.4</v>
      </c>
      <c r="M2659" s="89">
        <f t="shared" si="169"/>
        <v>11.200000000000001</v>
      </c>
      <c r="N2659" s="86">
        <f t="shared" si="170"/>
        <v>27.200000000000003</v>
      </c>
      <c r="O2659" s="86">
        <f t="shared" si="171"/>
        <v>12.4</v>
      </c>
    </row>
    <row r="2660" spans="1:15" x14ac:dyDescent="0.25">
      <c r="A2660">
        <v>360</v>
      </c>
      <c r="B2660">
        <v>310841</v>
      </c>
      <c r="C2660">
        <v>2</v>
      </c>
      <c r="D2660" t="s">
        <v>3587</v>
      </c>
      <c r="E2660" s="3">
        <v>56.5</v>
      </c>
      <c r="F2660">
        <v>300</v>
      </c>
      <c r="G2660" s="2" t="s">
        <v>2841</v>
      </c>
      <c r="H2660" s="2" t="s">
        <v>2841</v>
      </c>
      <c r="I2660" s="2" t="s">
        <v>2841</v>
      </c>
      <c r="J2660" s="81">
        <f t="shared" si="166"/>
        <v>45.2</v>
      </c>
      <c r="K2660" s="81">
        <f t="shared" si="167"/>
        <v>42.375</v>
      </c>
      <c r="L2660" s="94">
        <f t="shared" si="168"/>
        <v>9.0400000000000009</v>
      </c>
      <c r="M2660" s="89">
        <f t="shared" si="169"/>
        <v>15.820000000000002</v>
      </c>
      <c r="N2660" s="86">
        <f t="shared" si="170"/>
        <v>38.42</v>
      </c>
      <c r="O2660" s="86">
        <f t="shared" si="171"/>
        <v>17.515000000000001</v>
      </c>
    </row>
    <row r="2661" spans="1:15" x14ac:dyDescent="0.25">
      <c r="A2661">
        <v>360</v>
      </c>
      <c r="B2661">
        <v>310842</v>
      </c>
      <c r="C2661">
        <v>0</v>
      </c>
      <c r="D2661" t="s">
        <v>3588</v>
      </c>
      <c r="E2661" s="3">
        <v>43</v>
      </c>
      <c r="F2661">
        <v>300</v>
      </c>
      <c r="G2661" s="2" t="s">
        <v>3015</v>
      </c>
      <c r="H2661" s="2" t="s">
        <v>3015</v>
      </c>
      <c r="I2661" s="2" t="s">
        <v>3015</v>
      </c>
      <c r="J2661" s="81">
        <f t="shared" si="166"/>
        <v>34.4</v>
      </c>
      <c r="K2661" s="81">
        <f t="shared" si="167"/>
        <v>32.25</v>
      </c>
      <c r="L2661" s="94">
        <f t="shared" si="168"/>
        <v>6.88</v>
      </c>
      <c r="M2661" s="89">
        <f t="shared" si="169"/>
        <v>12.040000000000001</v>
      </c>
      <c r="N2661" s="86">
        <f t="shared" si="170"/>
        <v>29.240000000000002</v>
      </c>
      <c r="O2661" s="86">
        <f t="shared" si="171"/>
        <v>13.33</v>
      </c>
    </row>
    <row r="2662" spans="1:15" x14ac:dyDescent="0.25">
      <c r="A2662">
        <v>360</v>
      </c>
      <c r="B2662">
        <v>310845</v>
      </c>
      <c r="C2662">
        <v>3</v>
      </c>
      <c r="D2662" t="s">
        <v>3589</v>
      </c>
      <c r="E2662" s="3">
        <v>56.5</v>
      </c>
      <c r="F2662">
        <v>300</v>
      </c>
      <c r="G2662" s="2" t="s">
        <v>2841</v>
      </c>
      <c r="H2662" s="2" t="s">
        <v>2841</v>
      </c>
      <c r="I2662" s="2" t="s">
        <v>2841</v>
      </c>
      <c r="J2662" s="81">
        <f t="shared" si="166"/>
        <v>45.2</v>
      </c>
      <c r="K2662" s="81">
        <f t="shared" si="167"/>
        <v>42.375</v>
      </c>
      <c r="L2662" s="94">
        <f t="shared" si="168"/>
        <v>9.0400000000000009</v>
      </c>
      <c r="M2662" s="89">
        <f t="shared" si="169"/>
        <v>15.820000000000002</v>
      </c>
      <c r="N2662" s="86">
        <f t="shared" si="170"/>
        <v>38.42</v>
      </c>
      <c r="O2662" s="86">
        <f t="shared" si="171"/>
        <v>17.515000000000001</v>
      </c>
    </row>
    <row r="2663" spans="1:15" x14ac:dyDescent="0.25">
      <c r="A2663">
        <v>360</v>
      </c>
      <c r="B2663">
        <v>310846</v>
      </c>
      <c r="C2663">
        <v>1</v>
      </c>
      <c r="D2663" t="s">
        <v>3590</v>
      </c>
      <c r="E2663" s="3">
        <v>66</v>
      </c>
      <c r="F2663">
        <v>300</v>
      </c>
      <c r="G2663" s="2" t="s">
        <v>3591</v>
      </c>
      <c r="H2663" s="2" t="s">
        <v>3591</v>
      </c>
      <c r="I2663" s="2" t="s">
        <v>3591</v>
      </c>
      <c r="J2663" s="81">
        <f t="shared" si="166"/>
        <v>52.800000000000004</v>
      </c>
      <c r="K2663" s="81">
        <f t="shared" si="167"/>
        <v>49.5</v>
      </c>
      <c r="L2663" s="94">
        <f t="shared" si="168"/>
        <v>10.56</v>
      </c>
      <c r="M2663" s="89">
        <f t="shared" si="169"/>
        <v>18.48</v>
      </c>
      <c r="N2663" s="86">
        <f t="shared" si="170"/>
        <v>44.88</v>
      </c>
      <c r="O2663" s="86">
        <f t="shared" si="171"/>
        <v>20.46</v>
      </c>
    </row>
    <row r="2664" spans="1:15" x14ac:dyDescent="0.25">
      <c r="A2664">
        <v>360</v>
      </c>
      <c r="B2664">
        <v>310847</v>
      </c>
      <c r="C2664">
        <v>9</v>
      </c>
      <c r="D2664" t="s">
        <v>3592</v>
      </c>
      <c r="E2664" s="3">
        <v>36.5</v>
      </c>
      <c r="F2664">
        <v>300</v>
      </c>
      <c r="G2664" s="2" t="s">
        <v>3053</v>
      </c>
      <c r="H2664" s="2" t="s">
        <v>3053</v>
      </c>
      <c r="I2664" s="2" t="s">
        <v>3053</v>
      </c>
      <c r="J2664" s="81">
        <f t="shared" si="166"/>
        <v>29.200000000000003</v>
      </c>
      <c r="K2664" s="81">
        <f t="shared" si="167"/>
        <v>27.375</v>
      </c>
      <c r="L2664" s="94">
        <f t="shared" si="168"/>
        <v>5.84</v>
      </c>
      <c r="M2664" s="89">
        <f t="shared" si="169"/>
        <v>10.220000000000001</v>
      </c>
      <c r="N2664" s="86">
        <f t="shared" si="170"/>
        <v>24.82</v>
      </c>
      <c r="O2664" s="86">
        <f t="shared" si="171"/>
        <v>11.315</v>
      </c>
    </row>
    <row r="2665" spans="1:15" x14ac:dyDescent="0.25">
      <c r="A2665">
        <v>360</v>
      </c>
      <c r="B2665">
        <v>310850</v>
      </c>
      <c r="C2665">
        <v>3</v>
      </c>
      <c r="D2665" t="s">
        <v>3593</v>
      </c>
      <c r="E2665" s="3">
        <v>38.5</v>
      </c>
      <c r="F2665">
        <v>300</v>
      </c>
      <c r="G2665" s="2" t="s">
        <v>3569</v>
      </c>
      <c r="H2665" s="2" t="s">
        <v>3569</v>
      </c>
      <c r="I2665" s="2" t="s">
        <v>3569</v>
      </c>
      <c r="J2665" s="81">
        <f t="shared" si="166"/>
        <v>30.8</v>
      </c>
      <c r="K2665" s="81">
        <f t="shared" si="167"/>
        <v>28.875</v>
      </c>
      <c r="L2665" s="94">
        <f t="shared" si="168"/>
        <v>6.16</v>
      </c>
      <c r="M2665" s="89">
        <f t="shared" si="169"/>
        <v>10.780000000000001</v>
      </c>
      <c r="N2665" s="86">
        <f t="shared" si="170"/>
        <v>26.180000000000003</v>
      </c>
      <c r="O2665" s="86">
        <f t="shared" si="171"/>
        <v>11.935</v>
      </c>
    </row>
    <row r="2666" spans="1:15" x14ac:dyDescent="0.25">
      <c r="A2666">
        <v>360</v>
      </c>
      <c r="B2666">
        <v>310851</v>
      </c>
      <c r="C2666">
        <v>1</v>
      </c>
      <c r="D2666" t="s">
        <v>3594</v>
      </c>
      <c r="E2666" s="3">
        <v>62</v>
      </c>
      <c r="F2666">
        <v>300</v>
      </c>
      <c r="G2666" s="2" t="s">
        <v>2855</v>
      </c>
      <c r="H2666" s="2" t="s">
        <v>2855</v>
      </c>
      <c r="I2666" s="2" t="s">
        <v>2855</v>
      </c>
      <c r="J2666" s="81">
        <f t="shared" si="166"/>
        <v>49.6</v>
      </c>
      <c r="K2666" s="81">
        <f t="shared" si="167"/>
        <v>46.5</v>
      </c>
      <c r="L2666" s="94">
        <f t="shared" si="168"/>
        <v>9.92</v>
      </c>
      <c r="M2666" s="89">
        <f t="shared" si="169"/>
        <v>17.360000000000003</v>
      </c>
      <c r="N2666" s="86">
        <f t="shared" si="170"/>
        <v>42.160000000000004</v>
      </c>
      <c r="O2666" s="86">
        <f t="shared" si="171"/>
        <v>19.22</v>
      </c>
    </row>
    <row r="2667" spans="1:15" x14ac:dyDescent="0.25">
      <c r="A2667">
        <v>360</v>
      </c>
      <c r="B2667">
        <v>310853</v>
      </c>
      <c r="C2667">
        <v>7</v>
      </c>
      <c r="D2667" t="s">
        <v>3595</v>
      </c>
      <c r="E2667" s="3">
        <v>38.5</v>
      </c>
      <c r="F2667">
        <v>300</v>
      </c>
      <c r="G2667" s="2" t="s">
        <v>3596</v>
      </c>
      <c r="H2667" s="2" t="s">
        <v>3596</v>
      </c>
      <c r="I2667" s="2" t="s">
        <v>3596</v>
      </c>
      <c r="J2667" s="81">
        <f t="shared" si="166"/>
        <v>30.8</v>
      </c>
      <c r="K2667" s="81">
        <f t="shared" si="167"/>
        <v>28.875</v>
      </c>
      <c r="L2667" s="94">
        <f t="shared" si="168"/>
        <v>6.16</v>
      </c>
      <c r="M2667" s="89">
        <f t="shared" si="169"/>
        <v>10.780000000000001</v>
      </c>
      <c r="N2667" s="86">
        <f t="shared" si="170"/>
        <v>26.180000000000003</v>
      </c>
      <c r="O2667" s="86">
        <f t="shared" si="171"/>
        <v>11.935</v>
      </c>
    </row>
    <row r="2668" spans="1:15" x14ac:dyDescent="0.25">
      <c r="A2668">
        <v>360</v>
      </c>
      <c r="B2668">
        <v>310854</v>
      </c>
      <c r="C2668">
        <v>5</v>
      </c>
      <c r="D2668" t="s">
        <v>3597</v>
      </c>
      <c r="E2668" s="3">
        <v>41</v>
      </c>
      <c r="F2668">
        <v>300</v>
      </c>
      <c r="G2668" s="2" t="s">
        <v>2820</v>
      </c>
      <c r="H2668" s="2" t="s">
        <v>2820</v>
      </c>
      <c r="I2668" s="2" t="s">
        <v>2820</v>
      </c>
      <c r="J2668" s="81">
        <f t="shared" si="166"/>
        <v>32.800000000000004</v>
      </c>
      <c r="K2668" s="81">
        <f t="shared" si="167"/>
        <v>30.75</v>
      </c>
      <c r="L2668" s="94">
        <f t="shared" si="168"/>
        <v>6.5600000000000005</v>
      </c>
      <c r="M2668" s="89">
        <f t="shared" si="169"/>
        <v>11.48</v>
      </c>
      <c r="N2668" s="86">
        <f t="shared" si="170"/>
        <v>27.880000000000003</v>
      </c>
      <c r="O2668" s="86">
        <f t="shared" si="171"/>
        <v>12.709999999999999</v>
      </c>
    </row>
    <row r="2669" spans="1:15" x14ac:dyDescent="0.25">
      <c r="A2669">
        <v>360</v>
      </c>
      <c r="B2669">
        <v>310855</v>
      </c>
      <c r="C2669">
        <v>2</v>
      </c>
      <c r="D2669" t="s">
        <v>3598</v>
      </c>
      <c r="E2669" s="3">
        <v>38.5</v>
      </c>
      <c r="F2669">
        <v>300</v>
      </c>
      <c r="G2669" s="2" t="s">
        <v>3569</v>
      </c>
      <c r="H2669" s="2" t="s">
        <v>3569</v>
      </c>
      <c r="I2669" s="2" t="s">
        <v>3569</v>
      </c>
      <c r="J2669" s="81">
        <f t="shared" si="166"/>
        <v>30.8</v>
      </c>
      <c r="K2669" s="81">
        <f t="shared" si="167"/>
        <v>28.875</v>
      </c>
      <c r="L2669" s="94">
        <f t="shared" si="168"/>
        <v>6.16</v>
      </c>
      <c r="M2669" s="89">
        <f t="shared" si="169"/>
        <v>10.780000000000001</v>
      </c>
      <c r="N2669" s="86">
        <f t="shared" si="170"/>
        <v>26.180000000000003</v>
      </c>
      <c r="O2669" s="86">
        <f t="shared" si="171"/>
        <v>11.935</v>
      </c>
    </row>
    <row r="2670" spans="1:15" x14ac:dyDescent="0.25">
      <c r="A2670">
        <v>360</v>
      </c>
      <c r="B2670">
        <v>310858</v>
      </c>
      <c r="C2670">
        <v>6</v>
      </c>
      <c r="D2670" t="s">
        <v>3599</v>
      </c>
      <c r="E2670" s="3">
        <v>51</v>
      </c>
      <c r="F2670">
        <v>300</v>
      </c>
      <c r="G2670" s="2" t="s">
        <v>3600</v>
      </c>
      <c r="H2670" s="2" t="s">
        <v>3600</v>
      </c>
      <c r="I2670" s="2" t="s">
        <v>3600</v>
      </c>
      <c r="J2670" s="81">
        <f t="shared" si="166"/>
        <v>40.800000000000004</v>
      </c>
      <c r="K2670" s="81">
        <f t="shared" si="167"/>
        <v>38.25</v>
      </c>
      <c r="L2670" s="94">
        <f t="shared" si="168"/>
        <v>8.16</v>
      </c>
      <c r="M2670" s="89">
        <f t="shared" si="169"/>
        <v>14.280000000000001</v>
      </c>
      <c r="N2670" s="86">
        <f t="shared" si="170"/>
        <v>34.68</v>
      </c>
      <c r="O2670" s="86">
        <f t="shared" si="171"/>
        <v>15.81</v>
      </c>
    </row>
    <row r="2671" spans="1:15" x14ac:dyDescent="0.25">
      <c r="A2671">
        <v>360</v>
      </c>
      <c r="B2671">
        <v>310859</v>
      </c>
      <c r="C2671">
        <v>4</v>
      </c>
      <c r="D2671" t="s">
        <v>3601</v>
      </c>
      <c r="E2671" s="3">
        <v>62</v>
      </c>
      <c r="F2671">
        <v>300</v>
      </c>
      <c r="G2671" s="2" t="s">
        <v>2855</v>
      </c>
      <c r="H2671" s="2" t="s">
        <v>2855</v>
      </c>
      <c r="I2671" s="2" t="s">
        <v>2855</v>
      </c>
      <c r="J2671" s="81">
        <f t="shared" si="166"/>
        <v>49.6</v>
      </c>
      <c r="K2671" s="81">
        <f t="shared" si="167"/>
        <v>46.5</v>
      </c>
      <c r="L2671" s="94">
        <f t="shared" si="168"/>
        <v>9.92</v>
      </c>
      <c r="M2671" s="89">
        <f t="shared" si="169"/>
        <v>17.360000000000003</v>
      </c>
      <c r="N2671" s="86">
        <f t="shared" si="170"/>
        <v>42.160000000000004</v>
      </c>
      <c r="O2671" s="86">
        <f t="shared" si="171"/>
        <v>19.22</v>
      </c>
    </row>
    <row r="2672" spans="1:15" x14ac:dyDescent="0.25">
      <c r="A2672">
        <v>360</v>
      </c>
      <c r="B2672">
        <v>310860</v>
      </c>
      <c r="C2672">
        <v>2</v>
      </c>
      <c r="D2672" t="s">
        <v>3602</v>
      </c>
      <c r="E2672" s="3">
        <v>38.5</v>
      </c>
      <c r="F2672">
        <v>300</v>
      </c>
      <c r="G2672" s="2" t="s">
        <v>3596</v>
      </c>
      <c r="H2672" s="2" t="s">
        <v>3596</v>
      </c>
      <c r="I2672" s="2" t="s">
        <v>3596</v>
      </c>
      <c r="J2672" s="81">
        <f t="shared" si="166"/>
        <v>30.8</v>
      </c>
      <c r="K2672" s="81">
        <f t="shared" si="167"/>
        <v>28.875</v>
      </c>
      <c r="L2672" s="94">
        <f t="shared" si="168"/>
        <v>6.16</v>
      </c>
      <c r="M2672" s="89">
        <f t="shared" si="169"/>
        <v>10.780000000000001</v>
      </c>
      <c r="N2672" s="86">
        <f t="shared" si="170"/>
        <v>26.180000000000003</v>
      </c>
      <c r="O2672" s="86">
        <f t="shared" si="171"/>
        <v>11.935</v>
      </c>
    </row>
    <row r="2673" spans="1:15" x14ac:dyDescent="0.25">
      <c r="A2673">
        <v>360</v>
      </c>
      <c r="B2673">
        <v>310865</v>
      </c>
      <c r="C2673">
        <v>1</v>
      </c>
      <c r="D2673" t="s">
        <v>3603</v>
      </c>
      <c r="E2673" s="3">
        <v>57.5</v>
      </c>
      <c r="F2673">
        <v>300</v>
      </c>
      <c r="G2673" s="2" t="s">
        <v>3604</v>
      </c>
      <c r="H2673" s="2" t="s">
        <v>3604</v>
      </c>
      <c r="I2673" s="2" t="s">
        <v>3604</v>
      </c>
      <c r="J2673" s="81">
        <f t="shared" si="166"/>
        <v>46</v>
      </c>
      <c r="K2673" s="81">
        <f t="shared" si="167"/>
        <v>43.125</v>
      </c>
      <c r="L2673" s="94">
        <f t="shared" si="168"/>
        <v>9.2000000000000011</v>
      </c>
      <c r="M2673" s="89">
        <f t="shared" si="169"/>
        <v>16.100000000000001</v>
      </c>
      <c r="N2673" s="86">
        <f t="shared" si="170"/>
        <v>39.1</v>
      </c>
      <c r="O2673" s="86">
        <f t="shared" si="171"/>
        <v>17.824999999999999</v>
      </c>
    </row>
    <row r="2674" spans="1:15" x14ac:dyDescent="0.25">
      <c r="A2674">
        <v>360</v>
      </c>
      <c r="B2674">
        <v>310879</v>
      </c>
      <c r="C2674">
        <v>2</v>
      </c>
      <c r="D2674" t="s">
        <v>3605</v>
      </c>
      <c r="E2674" s="3">
        <v>251</v>
      </c>
      <c r="F2674">
        <v>300</v>
      </c>
      <c r="G2674" s="2" t="s">
        <v>3175</v>
      </c>
      <c r="H2674" s="2" t="s">
        <v>3175</v>
      </c>
      <c r="I2674" s="2" t="s">
        <v>3175</v>
      </c>
      <c r="J2674" s="81">
        <f t="shared" si="166"/>
        <v>200.8</v>
      </c>
      <c r="K2674" s="81">
        <f t="shared" si="167"/>
        <v>188.25</v>
      </c>
      <c r="L2674" s="94">
        <f t="shared" si="168"/>
        <v>40.160000000000004</v>
      </c>
      <c r="M2674" s="89">
        <f t="shared" si="169"/>
        <v>70.28</v>
      </c>
      <c r="N2674" s="86">
        <f t="shared" si="170"/>
        <v>170.68</v>
      </c>
      <c r="O2674" s="86">
        <f t="shared" si="171"/>
        <v>77.81</v>
      </c>
    </row>
    <row r="2675" spans="1:15" x14ac:dyDescent="0.25">
      <c r="A2675">
        <v>360</v>
      </c>
      <c r="B2675">
        <v>310880</v>
      </c>
      <c r="C2675">
        <v>0</v>
      </c>
      <c r="D2675" t="s">
        <v>3606</v>
      </c>
      <c r="E2675" s="3">
        <v>47.5</v>
      </c>
      <c r="F2675">
        <v>300</v>
      </c>
      <c r="G2675" s="2" t="s">
        <v>3607</v>
      </c>
      <c r="H2675" s="2" t="s">
        <v>3607</v>
      </c>
      <c r="I2675" s="2" t="s">
        <v>3607</v>
      </c>
      <c r="J2675" s="81">
        <f t="shared" si="166"/>
        <v>38</v>
      </c>
      <c r="K2675" s="81">
        <f t="shared" si="167"/>
        <v>35.625</v>
      </c>
      <c r="L2675" s="94">
        <f t="shared" si="168"/>
        <v>7.6000000000000005</v>
      </c>
      <c r="M2675" s="89">
        <f t="shared" si="169"/>
        <v>13.3</v>
      </c>
      <c r="N2675" s="86">
        <f t="shared" si="170"/>
        <v>32.300000000000004</v>
      </c>
      <c r="O2675" s="86">
        <f t="shared" si="171"/>
        <v>14.725</v>
      </c>
    </row>
    <row r="2676" spans="1:15" x14ac:dyDescent="0.25">
      <c r="A2676">
        <v>360</v>
      </c>
      <c r="B2676">
        <v>310891</v>
      </c>
      <c r="C2676">
        <v>7</v>
      </c>
      <c r="D2676" t="s">
        <v>3608</v>
      </c>
      <c r="E2676" s="3">
        <v>303</v>
      </c>
      <c r="F2676">
        <v>300</v>
      </c>
      <c r="G2676" s="2" t="s">
        <v>3609</v>
      </c>
      <c r="H2676" s="2" t="s">
        <v>3609</v>
      </c>
      <c r="I2676" s="2" t="s">
        <v>3609</v>
      </c>
      <c r="J2676" s="81">
        <f t="shared" si="166"/>
        <v>242.4</v>
      </c>
      <c r="K2676" s="81">
        <f t="shared" si="167"/>
        <v>227.25</v>
      </c>
      <c r="L2676" s="94">
        <f t="shared" si="168"/>
        <v>48.480000000000004</v>
      </c>
      <c r="M2676" s="89">
        <f t="shared" si="169"/>
        <v>84.84</v>
      </c>
      <c r="N2676" s="86">
        <f t="shared" si="170"/>
        <v>206.04000000000002</v>
      </c>
      <c r="O2676" s="86">
        <f t="shared" si="171"/>
        <v>93.929999999999993</v>
      </c>
    </row>
    <row r="2677" spans="1:15" x14ac:dyDescent="0.25">
      <c r="A2677">
        <v>360</v>
      </c>
      <c r="B2677">
        <v>310895</v>
      </c>
      <c r="C2677">
        <v>8</v>
      </c>
      <c r="D2677" t="s">
        <v>3610</v>
      </c>
      <c r="E2677" s="3">
        <v>57.5</v>
      </c>
      <c r="F2677">
        <v>300</v>
      </c>
      <c r="G2677" s="2" t="s">
        <v>3611</v>
      </c>
      <c r="H2677" s="2" t="s">
        <v>3611</v>
      </c>
      <c r="I2677" s="2" t="s">
        <v>3611</v>
      </c>
      <c r="J2677" s="81">
        <f t="shared" si="166"/>
        <v>46</v>
      </c>
      <c r="K2677" s="81">
        <f t="shared" si="167"/>
        <v>43.125</v>
      </c>
      <c r="L2677" s="94">
        <f t="shared" si="168"/>
        <v>9.2000000000000011</v>
      </c>
      <c r="M2677" s="89">
        <f t="shared" si="169"/>
        <v>16.100000000000001</v>
      </c>
      <c r="N2677" s="86">
        <f t="shared" si="170"/>
        <v>39.1</v>
      </c>
      <c r="O2677" s="86">
        <f t="shared" si="171"/>
        <v>17.824999999999999</v>
      </c>
    </row>
    <row r="2678" spans="1:15" x14ac:dyDescent="0.25">
      <c r="A2678">
        <v>360</v>
      </c>
      <c r="B2678">
        <v>310900</v>
      </c>
      <c r="C2678">
        <v>6</v>
      </c>
      <c r="D2678" t="s">
        <v>3612</v>
      </c>
      <c r="E2678" s="3">
        <v>41</v>
      </c>
      <c r="F2678">
        <v>300</v>
      </c>
      <c r="G2678" s="2" t="s">
        <v>3613</v>
      </c>
      <c r="H2678" s="2" t="s">
        <v>3613</v>
      </c>
      <c r="I2678" s="2" t="s">
        <v>3613</v>
      </c>
      <c r="J2678" s="81">
        <f t="shared" si="166"/>
        <v>32.800000000000004</v>
      </c>
      <c r="K2678" s="81">
        <f t="shared" si="167"/>
        <v>30.75</v>
      </c>
      <c r="L2678" s="94">
        <f t="shared" si="168"/>
        <v>6.5600000000000005</v>
      </c>
      <c r="M2678" s="89">
        <f t="shared" si="169"/>
        <v>11.48</v>
      </c>
      <c r="N2678" s="86">
        <f t="shared" si="170"/>
        <v>27.880000000000003</v>
      </c>
      <c r="O2678" s="86">
        <f t="shared" si="171"/>
        <v>12.709999999999999</v>
      </c>
    </row>
    <row r="2679" spans="1:15" x14ac:dyDescent="0.25">
      <c r="A2679">
        <v>360</v>
      </c>
      <c r="B2679">
        <v>311152</v>
      </c>
      <c r="C2679">
        <v>3</v>
      </c>
      <c r="D2679" t="s">
        <v>3614</v>
      </c>
      <c r="E2679" s="3">
        <v>24</v>
      </c>
      <c r="F2679">
        <v>300</v>
      </c>
      <c r="G2679" s="2" t="s">
        <v>3615</v>
      </c>
      <c r="H2679" s="2" t="s">
        <v>3615</v>
      </c>
      <c r="I2679" s="2" t="s">
        <v>3615</v>
      </c>
      <c r="J2679" s="81">
        <f t="shared" si="166"/>
        <v>19.200000000000003</v>
      </c>
      <c r="K2679" s="81">
        <f t="shared" si="167"/>
        <v>18</v>
      </c>
      <c r="L2679" s="94">
        <f t="shared" si="168"/>
        <v>3.84</v>
      </c>
      <c r="M2679" s="89">
        <f t="shared" si="169"/>
        <v>6.7200000000000006</v>
      </c>
      <c r="N2679" s="86">
        <f t="shared" si="170"/>
        <v>16.32</v>
      </c>
      <c r="O2679" s="86">
        <f t="shared" si="171"/>
        <v>7.4399999999999995</v>
      </c>
    </row>
    <row r="2680" spans="1:15" x14ac:dyDescent="0.25">
      <c r="A2680">
        <v>360</v>
      </c>
      <c r="B2680">
        <v>311155</v>
      </c>
      <c r="C2680">
        <v>6</v>
      </c>
      <c r="D2680" t="s">
        <v>3616</v>
      </c>
      <c r="E2680" s="3">
        <v>36.5</v>
      </c>
      <c r="F2680">
        <v>300</v>
      </c>
      <c r="G2680" s="2" t="s">
        <v>3617</v>
      </c>
      <c r="H2680" s="2" t="s">
        <v>3617</v>
      </c>
      <c r="I2680" s="2" t="s">
        <v>3617</v>
      </c>
      <c r="J2680" s="81">
        <f t="shared" si="166"/>
        <v>29.200000000000003</v>
      </c>
      <c r="K2680" s="81">
        <f t="shared" si="167"/>
        <v>27.375</v>
      </c>
      <c r="L2680" s="94">
        <f t="shared" si="168"/>
        <v>5.84</v>
      </c>
      <c r="M2680" s="89">
        <f t="shared" si="169"/>
        <v>10.220000000000001</v>
      </c>
      <c r="N2680" s="86">
        <f t="shared" si="170"/>
        <v>24.82</v>
      </c>
      <c r="O2680" s="86">
        <f t="shared" si="171"/>
        <v>11.315</v>
      </c>
    </row>
    <row r="2681" spans="1:15" x14ac:dyDescent="0.25">
      <c r="A2681">
        <v>360</v>
      </c>
      <c r="B2681">
        <v>311157</v>
      </c>
      <c r="C2681">
        <v>2</v>
      </c>
      <c r="D2681" t="s">
        <v>3618</v>
      </c>
      <c r="E2681" s="3">
        <v>37.5</v>
      </c>
      <c r="F2681">
        <v>300</v>
      </c>
      <c r="G2681" s="2" t="s">
        <v>3615</v>
      </c>
      <c r="H2681" s="2" t="s">
        <v>3615</v>
      </c>
      <c r="I2681" s="2" t="s">
        <v>3615</v>
      </c>
      <c r="J2681" s="81">
        <f t="shared" si="166"/>
        <v>30</v>
      </c>
      <c r="K2681" s="81">
        <f t="shared" si="167"/>
        <v>28.125</v>
      </c>
      <c r="L2681" s="94">
        <f t="shared" si="168"/>
        <v>6</v>
      </c>
      <c r="M2681" s="89">
        <f t="shared" si="169"/>
        <v>10.500000000000002</v>
      </c>
      <c r="N2681" s="86">
        <f t="shared" si="170"/>
        <v>25.500000000000004</v>
      </c>
      <c r="O2681" s="86">
        <f t="shared" si="171"/>
        <v>11.625</v>
      </c>
    </row>
    <row r="2682" spans="1:15" x14ac:dyDescent="0.25">
      <c r="A2682">
        <v>360</v>
      </c>
      <c r="B2682">
        <v>311160</v>
      </c>
      <c r="C2682">
        <v>6</v>
      </c>
      <c r="D2682" t="s">
        <v>3619</v>
      </c>
      <c r="E2682" s="3">
        <v>37.5</v>
      </c>
      <c r="F2682">
        <v>300</v>
      </c>
      <c r="G2682" s="2" t="s">
        <v>3620</v>
      </c>
      <c r="H2682" s="2" t="s">
        <v>3620</v>
      </c>
      <c r="I2682" s="2" t="s">
        <v>3620</v>
      </c>
      <c r="J2682" s="81">
        <f t="shared" si="166"/>
        <v>30</v>
      </c>
      <c r="K2682" s="81">
        <f t="shared" si="167"/>
        <v>28.125</v>
      </c>
      <c r="L2682" s="94">
        <f t="shared" si="168"/>
        <v>6</v>
      </c>
      <c r="M2682" s="89">
        <f t="shared" si="169"/>
        <v>10.500000000000002</v>
      </c>
      <c r="N2682" s="86">
        <f t="shared" si="170"/>
        <v>25.500000000000004</v>
      </c>
      <c r="O2682" s="86">
        <f t="shared" si="171"/>
        <v>11.625</v>
      </c>
    </row>
    <row r="2683" spans="1:15" x14ac:dyDescent="0.25">
      <c r="A2683">
        <v>360</v>
      </c>
      <c r="B2683">
        <v>311165</v>
      </c>
      <c r="C2683">
        <v>5</v>
      </c>
      <c r="D2683" t="s">
        <v>3621</v>
      </c>
      <c r="E2683" s="3">
        <v>59.5</v>
      </c>
      <c r="F2683">
        <v>300</v>
      </c>
      <c r="G2683" s="2" t="s">
        <v>2812</v>
      </c>
      <c r="H2683" s="2" t="s">
        <v>2812</v>
      </c>
      <c r="I2683" s="2" t="s">
        <v>2812</v>
      </c>
      <c r="J2683" s="81">
        <f t="shared" si="166"/>
        <v>47.6</v>
      </c>
      <c r="K2683" s="81">
        <f t="shared" si="167"/>
        <v>44.625</v>
      </c>
      <c r="L2683" s="94">
        <f t="shared" si="168"/>
        <v>9.52</v>
      </c>
      <c r="M2683" s="89">
        <f t="shared" si="169"/>
        <v>16.66</v>
      </c>
      <c r="N2683" s="86">
        <f t="shared" si="170"/>
        <v>40.46</v>
      </c>
      <c r="O2683" s="86">
        <f t="shared" si="171"/>
        <v>18.445</v>
      </c>
    </row>
    <row r="2684" spans="1:15" x14ac:dyDescent="0.25">
      <c r="A2684">
        <v>360</v>
      </c>
      <c r="B2684">
        <v>311211</v>
      </c>
      <c r="C2684">
        <v>7</v>
      </c>
      <c r="D2684" t="s">
        <v>3622</v>
      </c>
      <c r="E2684" s="3">
        <v>436</v>
      </c>
      <c r="F2684">
        <v>300</v>
      </c>
      <c r="G2684" s="2" t="s">
        <v>3623</v>
      </c>
      <c r="H2684" s="2" t="s">
        <v>3623</v>
      </c>
      <c r="I2684" s="2" t="s">
        <v>3623</v>
      </c>
      <c r="J2684" s="81">
        <f t="shared" si="166"/>
        <v>348.8</v>
      </c>
      <c r="K2684" s="81">
        <f t="shared" si="167"/>
        <v>327</v>
      </c>
      <c r="L2684" s="94">
        <f t="shared" si="168"/>
        <v>69.760000000000005</v>
      </c>
      <c r="M2684" s="89">
        <f t="shared" si="169"/>
        <v>122.08000000000001</v>
      </c>
      <c r="N2684" s="86">
        <f t="shared" si="170"/>
        <v>296.48</v>
      </c>
      <c r="O2684" s="86">
        <f t="shared" si="171"/>
        <v>135.16</v>
      </c>
    </row>
    <row r="2685" spans="1:15" x14ac:dyDescent="0.25">
      <c r="A2685">
        <v>360</v>
      </c>
      <c r="B2685">
        <v>311212</v>
      </c>
      <c r="C2685">
        <v>5</v>
      </c>
      <c r="D2685" t="s">
        <v>3624</v>
      </c>
      <c r="E2685" s="3">
        <v>0</v>
      </c>
      <c r="F2685">
        <v>300</v>
      </c>
      <c r="G2685" s="2" t="s">
        <v>3625</v>
      </c>
      <c r="H2685" s="2" t="s">
        <v>3625</v>
      </c>
      <c r="I2685" s="2" t="s">
        <v>3625</v>
      </c>
      <c r="J2685" s="81">
        <f t="shared" si="166"/>
        <v>0</v>
      </c>
      <c r="K2685" s="81">
        <f t="shared" si="167"/>
        <v>0</v>
      </c>
      <c r="L2685" s="94">
        <f t="shared" si="168"/>
        <v>0</v>
      </c>
      <c r="M2685" s="89">
        <f t="shared" si="169"/>
        <v>0</v>
      </c>
      <c r="N2685" s="86">
        <f t="shared" si="170"/>
        <v>0</v>
      </c>
      <c r="O2685" s="86">
        <f t="shared" si="171"/>
        <v>0</v>
      </c>
    </row>
    <row r="2686" spans="1:15" x14ac:dyDescent="0.25">
      <c r="A2686">
        <v>360</v>
      </c>
      <c r="B2686">
        <v>311213</v>
      </c>
      <c r="C2686">
        <v>3</v>
      </c>
      <c r="D2686" t="s">
        <v>3626</v>
      </c>
      <c r="E2686" s="3">
        <v>0</v>
      </c>
      <c r="F2686">
        <v>300</v>
      </c>
      <c r="G2686" s="2" t="s">
        <v>3627</v>
      </c>
      <c r="H2686" s="2" t="s">
        <v>3627</v>
      </c>
      <c r="I2686" s="2" t="s">
        <v>3627</v>
      </c>
      <c r="J2686" s="81">
        <f t="shared" si="166"/>
        <v>0</v>
      </c>
      <c r="K2686" s="81">
        <f t="shared" si="167"/>
        <v>0</v>
      </c>
      <c r="L2686" s="94">
        <f t="shared" si="168"/>
        <v>0</v>
      </c>
      <c r="M2686" s="89">
        <f t="shared" si="169"/>
        <v>0</v>
      </c>
      <c r="N2686" s="86">
        <f t="shared" si="170"/>
        <v>0</v>
      </c>
      <c r="O2686" s="86">
        <f t="shared" si="171"/>
        <v>0</v>
      </c>
    </row>
    <row r="2687" spans="1:15" x14ac:dyDescent="0.25">
      <c r="A2687">
        <v>360</v>
      </c>
      <c r="B2687">
        <v>311221</v>
      </c>
      <c r="C2687">
        <v>6</v>
      </c>
      <c r="D2687" t="s">
        <v>3628</v>
      </c>
      <c r="E2687" s="3">
        <v>638</v>
      </c>
      <c r="F2687">
        <v>300</v>
      </c>
      <c r="G2687" s="2" t="s">
        <v>3629</v>
      </c>
      <c r="H2687" s="2" t="s">
        <v>3629</v>
      </c>
      <c r="I2687" s="2" t="s">
        <v>3629</v>
      </c>
      <c r="J2687" s="81">
        <f t="shared" si="166"/>
        <v>510.40000000000003</v>
      </c>
      <c r="K2687" s="81">
        <f t="shared" si="167"/>
        <v>478.5</v>
      </c>
      <c r="L2687" s="94">
        <f t="shared" si="168"/>
        <v>102.08</v>
      </c>
      <c r="M2687" s="89">
        <f t="shared" si="169"/>
        <v>178.64000000000001</v>
      </c>
      <c r="N2687" s="86">
        <f t="shared" si="170"/>
        <v>433.84000000000003</v>
      </c>
      <c r="O2687" s="86">
        <f t="shared" si="171"/>
        <v>197.78</v>
      </c>
    </row>
    <row r="2688" spans="1:15" x14ac:dyDescent="0.25">
      <c r="A2688">
        <v>360</v>
      </c>
      <c r="B2688">
        <v>311222</v>
      </c>
      <c r="C2688">
        <v>4</v>
      </c>
      <c r="D2688" t="s">
        <v>3630</v>
      </c>
      <c r="E2688" s="3">
        <v>130</v>
      </c>
      <c r="F2688">
        <v>300</v>
      </c>
      <c r="G2688" s="2" t="s">
        <v>3055</v>
      </c>
      <c r="H2688" s="2" t="s">
        <v>3055</v>
      </c>
      <c r="I2688" s="2" t="s">
        <v>3055</v>
      </c>
      <c r="J2688" s="81">
        <f t="shared" si="166"/>
        <v>104</v>
      </c>
      <c r="K2688" s="81">
        <f t="shared" si="167"/>
        <v>97.5</v>
      </c>
      <c r="L2688" s="94">
        <f t="shared" si="168"/>
        <v>20.8</v>
      </c>
      <c r="M2688" s="89">
        <f t="shared" si="169"/>
        <v>36.400000000000006</v>
      </c>
      <c r="N2688" s="86">
        <f t="shared" si="170"/>
        <v>88.4</v>
      </c>
      <c r="O2688" s="86">
        <f t="shared" si="171"/>
        <v>40.299999999999997</v>
      </c>
    </row>
    <row r="2689" spans="1:15" x14ac:dyDescent="0.25">
      <c r="A2689">
        <v>360</v>
      </c>
      <c r="B2689">
        <v>311223</v>
      </c>
      <c r="C2689">
        <v>2</v>
      </c>
      <c r="D2689" t="s">
        <v>3631</v>
      </c>
      <c r="E2689" s="3">
        <v>130</v>
      </c>
      <c r="F2689">
        <v>300</v>
      </c>
      <c r="G2689" s="2" t="s">
        <v>2843</v>
      </c>
      <c r="H2689" s="2" t="s">
        <v>2843</v>
      </c>
      <c r="I2689" s="2" t="s">
        <v>2843</v>
      </c>
      <c r="J2689" s="81">
        <f t="shared" si="166"/>
        <v>104</v>
      </c>
      <c r="K2689" s="81">
        <f t="shared" si="167"/>
        <v>97.5</v>
      </c>
      <c r="L2689" s="94">
        <f t="shared" si="168"/>
        <v>20.8</v>
      </c>
      <c r="M2689" s="89">
        <f t="shared" si="169"/>
        <v>36.400000000000006</v>
      </c>
      <c r="N2689" s="86">
        <f t="shared" si="170"/>
        <v>88.4</v>
      </c>
      <c r="O2689" s="86">
        <f t="shared" si="171"/>
        <v>40.299999999999997</v>
      </c>
    </row>
    <row r="2690" spans="1:15" x14ac:dyDescent="0.25">
      <c r="A2690">
        <v>360</v>
      </c>
      <c r="B2690">
        <v>311226</v>
      </c>
      <c r="C2690">
        <v>5</v>
      </c>
      <c r="D2690" t="s">
        <v>3632</v>
      </c>
      <c r="E2690" s="3">
        <v>589</v>
      </c>
      <c r="F2690">
        <v>300</v>
      </c>
      <c r="G2690" s="2" t="s">
        <v>3633</v>
      </c>
      <c r="H2690" s="2" t="s">
        <v>3633</v>
      </c>
      <c r="I2690" s="2" t="s">
        <v>3633</v>
      </c>
      <c r="J2690" s="81">
        <f t="shared" si="166"/>
        <v>471.20000000000005</v>
      </c>
      <c r="K2690" s="81">
        <f t="shared" si="167"/>
        <v>441.75</v>
      </c>
      <c r="L2690" s="94">
        <f t="shared" si="168"/>
        <v>94.24</v>
      </c>
      <c r="M2690" s="89">
        <f t="shared" si="169"/>
        <v>164.92000000000002</v>
      </c>
      <c r="N2690" s="86">
        <f t="shared" si="170"/>
        <v>400.52000000000004</v>
      </c>
      <c r="O2690" s="86">
        <f t="shared" si="171"/>
        <v>182.59</v>
      </c>
    </row>
    <row r="2691" spans="1:15" x14ac:dyDescent="0.25">
      <c r="A2691">
        <v>360</v>
      </c>
      <c r="B2691">
        <v>311227</v>
      </c>
      <c r="C2691">
        <v>3</v>
      </c>
      <c r="D2691" t="s">
        <v>3634</v>
      </c>
      <c r="E2691" s="3">
        <v>130</v>
      </c>
      <c r="F2691">
        <v>300</v>
      </c>
      <c r="G2691" s="2" t="s">
        <v>3596</v>
      </c>
      <c r="H2691" s="2" t="s">
        <v>3596</v>
      </c>
      <c r="I2691" s="2" t="s">
        <v>3596</v>
      </c>
      <c r="J2691" s="81">
        <f t="shared" si="166"/>
        <v>104</v>
      </c>
      <c r="K2691" s="81">
        <f t="shared" si="167"/>
        <v>97.5</v>
      </c>
      <c r="L2691" s="94">
        <f t="shared" si="168"/>
        <v>20.8</v>
      </c>
      <c r="M2691" s="89">
        <f t="shared" si="169"/>
        <v>36.400000000000006</v>
      </c>
      <c r="N2691" s="86">
        <f t="shared" si="170"/>
        <v>88.4</v>
      </c>
      <c r="O2691" s="86">
        <f t="shared" si="171"/>
        <v>40.299999999999997</v>
      </c>
    </row>
    <row r="2692" spans="1:15" x14ac:dyDescent="0.25">
      <c r="A2692">
        <v>360</v>
      </c>
      <c r="B2692">
        <v>311255</v>
      </c>
      <c r="C2692">
        <v>4</v>
      </c>
      <c r="D2692" t="s">
        <v>3635</v>
      </c>
      <c r="E2692" s="3">
        <v>41</v>
      </c>
      <c r="F2692">
        <v>300</v>
      </c>
      <c r="G2692" s="2" t="s">
        <v>3636</v>
      </c>
      <c r="H2692" s="2" t="s">
        <v>3636</v>
      </c>
      <c r="I2692" s="2" t="s">
        <v>3636</v>
      </c>
      <c r="J2692" s="81">
        <f t="shared" si="166"/>
        <v>32.800000000000004</v>
      </c>
      <c r="K2692" s="81">
        <f t="shared" si="167"/>
        <v>30.75</v>
      </c>
      <c r="L2692" s="94">
        <f t="shared" si="168"/>
        <v>6.5600000000000005</v>
      </c>
      <c r="M2692" s="89">
        <f t="shared" si="169"/>
        <v>11.48</v>
      </c>
      <c r="N2692" s="86">
        <f t="shared" si="170"/>
        <v>27.880000000000003</v>
      </c>
      <c r="O2692" s="86">
        <f t="shared" si="171"/>
        <v>12.709999999999999</v>
      </c>
    </row>
    <row r="2693" spans="1:15" x14ac:dyDescent="0.25">
      <c r="A2693">
        <v>360</v>
      </c>
      <c r="B2693">
        <v>311258</v>
      </c>
      <c r="C2693">
        <v>8</v>
      </c>
      <c r="D2693" t="s">
        <v>3637</v>
      </c>
      <c r="E2693" s="3">
        <v>66</v>
      </c>
      <c r="F2693">
        <v>300</v>
      </c>
      <c r="G2693" s="2" t="s">
        <v>3638</v>
      </c>
      <c r="H2693" s="2" t="s">
        <v>3638</v>
      </c>
      <c r="I2693" s="2" t="s">
        <v>3638</v>
      </c>
      <c r="J2693" s="81">
        <f t="shared" si="166"/>
        <v>52.800000000000004</v>
      </c>
      <c r="K2693" s="81">
        <f t="shared" si="167"/>
        <v>49.5</v>
      </c>
      <c r="L2693" s="94">
        <f t="shared" si="168"/>
        <v>10.56</v>
      </c>
      <c r="M2693" s="89">
        <f t="shared" si="169"/>
        <v>18.48</v>
      </c>
      <c r="N2693" s="86">
        <f t="shared" si="170"/>
        <v>44.88</v>
      </c>
      <c r="O2693" s="86">
        <f t="shared" si="171"/>
        <v>20.46</v>
      </c>
    </row>
    <row r="2694" spans="1:15" x14ac:dyDescent="0.25">
      <c r="A2694">
        <v>360</v>
      </c>
      <c r="B2694">
        <v>311310</v>
      </c>
      <c r="C2694">
        <v>7</v>
      </c>
      <c r="D2694" t="s">
        <v>3639</v>
      </c>
      <c r="E2694" s="3">
        <v>66</v>
      </c>
      <c r="F2694">
        <v>300</v>
      </c>
      <c r="G2694" s="2" t="s">
        <v>3640</v>
      </c>
      <c r="H2694" s="2" t="s">
        <v>3640</v>
      </c>
      <c r="I2694" s="2" t="s">
        <v>3640</v>
      </c>
      <c r="J2694" s="81">
        <f t="shared" si="166"/>
        <v>52.800000000000004</v>
      </c>
      <c r="K2694" s="81">
        <f t="shared" si="167"/>
        <v>49.5</v>
      </c>
      <c r="L2694" s="94">
        <f t="shared" si="168"/>
        <v>10.56</v>
      </c>
      <c r="M2694" s="89">
        <f t="shared" si="169"/>
        <v>18.48</v>
      </c>
      <c r="N2694" s="86">
        <f t="shared" si="170"/>
        <v>44.88</v>
      </c>
      <c r="O2694" s="86">
        <f t="shared" si="171"/>
        <v>20.46</v>
      </c>
    </row>
    <row r="2695" spans="1:15" x14ac:dyDescent="0.25">
      <c r="A2695">
        <v>360</v>
      </c>
      <c r="B2695">
        <v>311320</v>
      </c>
      <c r="C2695">
        <v>6</v>
      </c>
      <c r="D2695" t="s">
        <v>3641</v>
      </c>
      <c r="E2695" s="3">
        <v>651.5</v>
      </c>
      <c r="F2695">
        <v>300</v>
      </c>
      <c r="G2695" s="2" t="s">
        <v>3642</v>
      </c>
      <c r="H2695" s="2" t="s">
        <v>3642</v>
      </c>
      <c r="I2695" s="2" t="s">
        <v>3642</v>
      </c>
      <c r="J2695" s="81">
        <f t="shared" si="166"/>
        <v>521.20000000000005</v>
      </c>
      <c r="K2695" s="81">
        <f t="shared" si="167"/>
        <v>488.625</v>
      </c>
      <c r="L2695" s="94">
        <f t="shared" si="168"/>
        <v>104.24000000000001</v>
      </c>
      <c r="M2695" s="89">
        <f t="shared" si="169"/>
        <v>182.42000000000002</v>
      </c>
      <c r="N2695" s="86">
        <f t="shared" si="170"/>
        <v>443.02000000000004</v>
      </c>
      <c r="O2695" s="86">
        <f t="shared" si="171"/>
        <v>201.965</v>
      </c>
    </row>
    <row r="2696" spans="1:15" x14ac:dyDescent="0.25">
      <c r="A2696">
        <v>360</v>
      </c>
      <c r="B2696">
        <v>311325</v>
      </c>
      <c r="C2696">
        <v>5</v>
      </c>
      <c r="D2696" t="s">
        <v>3643</v>
      </c>
      <c r="E2696" s="3">
        <v>66</v>
      </c>
      <c r="F2696">
        <v>300</v>
      </c>
      <c r="G2696" s="2" t="s">
        <v>3642</v>
      </c>
      <c r="H2696" s="2" t="s">
        <v>3642</v>
      </c>
      <c r="I2696" s="2" t="s">
        <v>3642</v>
      </c>
      <c r="J2696" s="81">
        <f t="shared" si="166"/>
        <v>52.800000000000004</v>
      </c>
      <c r="K2696" s="81">
        <f t="shared" si="167"/>
        <v>49.5</v>
      </c>
      <c r="L2696" s="94">
        <f t="shared" si="168"/>
        <v>10.56</v>
      </c>
      <c r="M2696" s="89">
        <f t="shared" si="169"/>
        <v>18.48</v>
      </c>
      <c r="N2696" s="86">
        <f t="shared" si="170"/>
        <v>44.88</v>
      </c>
      <c r="O2696" s="86">
        <f t="shared" si="171"/>
        <v>20.46</v>
      </c>
    </row>
    <row r="2697" spans="1:15" x14ac:dyDescent="0.25">
      <c r="A2697">
        <v>360</v>
      </c>
      <c r="B2697">
        <v>311395</v>
      </c>
      <c r="C2697">
        <v>8</v>
      </c>
      <c r="D2697" t="s">
        <v>3644</v>
      </c>
      <c r="E2697" s="3">
        <v>40</v>
      </c>
      <c r="F2697">
        <v>300</v>
      </c>
      <c r="G2697" s="2" t="s">
        <v>3645</v>
      </c>
      <c r="H2697" s="2" t="s">
        <v>3645</v>
      </c>
      <c r="I2697" s="2" t="s">
        <v>3645</v>
      </c>
      <c r="J2697" s="81">
        <f t="shared" si="166"/>
        <v>32</v>
      </c>
      <c r="K2697" s="81">
        <f t="shared" si="167"/>
        <v>30</v>
      </c>
      <c r="L2697" s="94">
        <f t="shared" si="168"/>
        <v>6.4</v>
      </c>
      <c r="M2697" s="89">
        <f t="shared" si="169"/>
        <v>11.200000000000001</v>
      </c>
      <c r="N2697" s="86">
        <f t="shared" si="170"/>
        <v>27.200000000000003</v>
      </c>
      <c r="O2697" s="86">
        <f t="shared" si="171"/>
        <v>12.4</v>
      </c>
    </row>
    <row r="2698" spans="1:15" x14ac:dyDescent="0.25">
      <c r="A2698">
        <v>360</v>
      </c>
      <c r="B2698">
        <v>311397</v>
      </c>
      <c r="C2698">
        <v>4</v>
      </c>
      <c r="D2698" t="s">
        <v>3646</v>
      </c>
      <c r="E2698" s="3">
        <v>105</v>
      </c>
      <c r="F2698">
        <v>300</v>
      </c>
      <c r="G2698" s="2" t="s">
        <v>2887</v>
      </c>
      <c r="H2698" s="2" t="s">
        <v>2887</v>
      </c>
      <c r="I2698" s="2" t="s">
        <v>2887</v>
      </c>
      <c r="J2698" s="81">
        <f t="shared" si="166"/>
        <v>84</v>
      </c>
      <c r="K2698" s="81">
        <f t="shared" si="167"/>
        <v>78.75</v>
      </c>
      <c r="L2698" s="94">
        <f t="shared" si="168"/>
        <v>16.8</v>
      </c>
      <c r="M2698" s="89">
        <f t="shared" si="169"/>
        <v>29.400000000000002</v>
      </c>
      <c r="N2698" s="86">
        <f t="shared" si="170"/>
        <v>71.400000000000006</v>
      </c>
      <c r="O2698" s="86">
        <f t="shared" si="171"/>
        <v>32.549999999999997</v>
      </c>
    </row>
    <row r="2699" spans="1:15" x14ac:dyDescent="0.25">
      <c r="A2699">
        <v>360</v>
      </c>
      <c r="B2699">
        <v>311405</v>
      </c>
      <c r="C2699">
        <v>5</v>
      </c>
      <c r="D2699" t="s">
        <v>3647</v>
      </c>
      <c r="E2699" s="3">
        <v>57.5</v>
      </c>
      <c r="F2699">
        <v>300</v>
      </c>
      <c r="G2699" s="2" t="s">
        <v>3648</v>
      </c>
      <c r="H2699" s="2" t="s">
        <v>3648</v>
      </c>
      <c r="I2699" s="2" t="s">
        <v>3648</v>
      </c>
      <c r="J2699" s="81">
        <f t="shared" si="166"/>
        <v>46</v>
      </c>
      <c r="K2699" s="81">
        <f t="shared" si="167"/>
        <v>43.125</v>
      </c>
      <c r="L2699" s="94">
        <f t="shared" si="168"/>
        <v>9.2000000000000011</v>
      </c>
      <c r="M2699" s="89">
        <f t="shared" si="169"/>
        <v>16.100000000000001</v>
      </c>
      <c r="N2699" s="86">
        <f t="shared" si="170"/>
        <v>39.1</v>
      </c>
      <c r="O2699" s="86">
        <f t="shared" si="171"/>
        <v>17.824999999999999</v>
      </c>
    </row>
    <row r="2700" spans="1:15" x14ac:dyDescent="0.25">
      <c r="A2700">
        <v>360</v>
      </c>
      <c r="B2700">
        <v>311425</v>
      </c>
      <c r="C2700">
        <v>3</v>
      </c>
      <c r="D2700" t="s">
        <v>3649</v>
      </c>
      <c r="E2700" s="3">
        <v>57.5</v>
      </c>
      <c r="F2700">
        <v>300</v>
      </c>
      <c r="G2700" s="2" t="s">
        <v>3650</v>
      </c>
      <c r="H2700" s="2" t="s">
        <v>3650</v>
      </c>
      <c r="I2700" s="2" t="s">
        <v>3650</v>
      </c>
      <c r="J2700" s="81">
        <f t="shared" si="166"/>
        <v>46</v>
      </c>
      <c r="K2700" s="81">
        <f t="shared" si="167"/>
        <v>43.125</v>
      </c>
      <c r="L2700" s="94">
        <f t="shared" si="168"/>
        <v>9.2000000000000011</v>
      </c>
      <c r="M2700" s="89">
        <f t="shared" si="169"/>
        <v>16.100000000000001</v>
      </c>
      <c r="N2700" s="86">
        <f t="shared" si="170"/>
        <v>39.1</v>
      </c>
      <c r="O2700" s="86">
        <f t="shared" si="171"/>
        <v>17.824999999999999</v>
      </c>
    </row>
    <row r="2701" spans="1:15" x14ac:dyDescent="0.25">
      <c r="A2701">
        <v>360</v>
      </c>
      <c r="B2701">
        <v>311475</v>
      </c>
      <c r="C2701">
        <v>8</v>
      </c>
      <c r="D2701" t="s">
        <v>3651</v>
      </c>
      <c r="E2701" s="3">
        <v>36.5</v>
      </c>
      <c r="F2701">
        <v>300</v>
      </c>
      <c r="G2701" s="2" t="s">
        <v>3652</v>
      </c>
      <c r="H2701" s="2" t="s">
        <v>3652</v>
      </c>
      <c r="I2701" s="2" t="s">
        <v>3652</v>
      </c>
      <c r="J2701" s="81">
        <f t="shared" si="166"/>
        <v>29.200000000000003</v>
      </c>
      <c r="K2701" s="81">
        <f t="shared" si="167"/>
        <v>27.375</v>
      </c>
      <c r="L2701" s="94">
        <f t="shared" si="168"/>
        <v>5.84</v>
      </c>
      <c r="M2701" s="89">
        <f t="shared" si="169"/>
        <v>10.220000000000001</v>
      </c>
      <c r="N2701" s="86">
        <f t="shared" si="170"/>
        <v>24.82</v>
      </c>
      <c r="O2701" s="86">
        <f t="shared" si="171"/>
        <v>11.315</v>
      </c>
    </row>
    <row r="2702" spans="1:15" x14ac:dyDescent="0.25">
      <c r="A2702">
        <v>360</v>
      </c>
      <c r="B2702">
        <v>311480</v>
      </c>
      <c r="C2702">
        <v>8</v>
      </c>
      <c r="D2702" t="s">
        <v>3653</v>
      </c>
      <c r="E2702" s="3">
        <v>53</v>
      </c>
      <c r="F2702">
        <v>300</v>
      </c>
      <c r="G2702" s="2" t="s">
        <v>3636</v>
      </c>
      <c r="H2702" s="2" t="s">
        <v>3636</v>
      </c>
      <c r="I2702" s="2" t="s">
        <v>3636</v>
      </c>
      <c r="J2702" s="81">
        <f t="shared" si="166"/>
        <v>42.400000000000006</v>
      </c>
      <c r="K2702" s="81">
        <f t="shared" si="167"/>
        <v>39.75</v>
      </c>
      <c r="L2702" s="94">
        <f t="shared" si="168"/>
        <v>8.48</v>
      </c>
      <c r="M2702" s="89">
        <f t="shared" si="169"/>
        <v>14.840000000000002</v>
      </c>
      <c r="N2702" s="86">
        <f t="shared" si="170"/>
        <v>36.04</v>
      </c>
      <c r="O2702" s="86">
        <f t="shared" si="171"/>
        <v>16.43</v>
      </c>
    </row>
    <row r="2703" spans="1:15" x14ac:dyDescent="0.25">
      <c r="A2703">
        <v>360</v>
      </c>
      <c r="B2703">
        <v>311490</v>
      </c>
      <c r="C2703">
        <v>7</v>
      </c>
      <c r="D2703" t="s">
        <v>3654</v>
      </c>
      <c r="E2703" s="3">
        <v>85</v>
      </c>
      <c r="F2703">
        <v>300</v>
      </c>
      <c r="G2703" s="2" t="s">
        <v>3655</v>
      </c>
      <c r="H2703" s="2" t="s">
        <v>3655</v>
      </c>
      <c r="I2703" s="2" t="s">
        <v>3655</v>
      </c>
      <c r="J2703" s="81">
        <f t="shared" si="166"/>
        <v>68</v>
      </c>
      <c r="K2703" s="81">
        <f t="shared" si="167"/>
        <v>63.75</v>
      </c>
      <c r="L2703" s="94">
        <f t="shared" si="168"/>
        <v>13.6</v>
      </c>
      <c r="M2703" s="89">
        <f t="shared" si="169"/>
        <v>23.8</v>
      </c>
      <c r="N2703" s="86">
        <f t="shared" si="170"/>
        <v>57.800000000000004</v>
      </c>
      <c r="O2703" s="86">
        <f t="shared" si="171"/>
        <v>26.35</v>
      </c>
    </row>
    <row r="2704" spans="1:15" x14ac:dyDescent="0.25">
      <c r="A2704">
        <v>360</v>
      </c>
      <c r="B2704">
        <v>311570</v>
      </c>
      <c r="C2704">
        <v>6</v>
      </c>
      <c r="D2704" t="s">
        <v>3656</v>
      </c>
      <c r="E2704" s="3">
        <v>37.5</v>
      </c>
      <c r="F2704">
        <v>300</v>
      </c>
      <c r="G2704" s="2" t="s">
        <v>3657</v>
      </c>
      <c r="H2704" s="2" t="s">
        <v>3657</v>
      </c>
      <c r="I2704" s="2" t="s">
        <v>3657</v>
      </c>
      <c r="J2704" s="81">
        <f t="shared" si="166"/>
        <v>30</v>
      </c>
      <c r="K2704" s="81">
        <f t="shared" si="167"/>
        <v>28.125</v>
      </c>
      <c r="L2704" s="94">
        <f t="shared" si="168"/>
        <v>6</v>
      </c>
      <c r="M2704" s="89">
        <f t="shared" si="169"/>
        <v>10.500000000000002</v>
      </c>
      <c r="N2704" s="86">
        <f t="shared" si="170"/>
        <v>25.500000000000004</v>
      </c>
      <c r="O2704" s="86">
        <f t="shared" si="171"/>
        <v>11.625</v>
      </c>
    </row>
    <row r="2705" spans="1:15" x14ac:dyDescent="0.25">
      <c r="A2705">
        <v>360</v>
      </c>
      <c r="B2705">
        <v>311575</v>
      </c>
      <c r="C2705">
        <v>5</v>
      </c>
      <c r="D2705" t="s">
        <v>3658</v>
      </c>
      <c r="E2705" s="3">
        <v>40</v>
      </c>
      <c r="F2705">
        <v>300</v>
      </c>
      <c r="G2705" s="2" t="s">
        <v>3645</v>
      </c>
      <c r="H2705" s="2" t="s">
        <v>3645</v>
      </c>
      <c r="I2705" s="2" t="s">
        <v>3645</v>
      </c>
      <c r="J2705" s="81">
        <f t="shared" si="166"/>
        <v>32</v>
      </c>
      <c r="K2705" s="81">
        <f t="shared" si="167"/>
        <v>30</v>
      </c>
      <c r="L2705" s="94">
        <f t="shared" si="168"/>
        <v>6.4</v>
      </c>
      <c r="M2705" s="89">
        <f t="shared" si="169"/>
        <v>11.200000000000001</v>
      </c>
      <c r="N2705" s="86">
        <f t="shared" si="170"/>
        <v>27.200000000000003</v>
      </c>
      <c r="O2705" s="86">
        <f t="shared" si="171"/>
        <v>12.4</v>
      </c>
    </row>
    <row r="2706" spans="1:15" x14ac:dyDescent="0.25">
      <c r="A2706">
        <v>360</v>
      </c>
      <c r="B2706">
        <v>311580</v>
      </c>
      <c r="C2706">
        <v>5</v>
      </c>
      <c r="D2706" t="s">
        <v>3659</v>
      </c>
      <c r="E2706" s="3">
        <v>82.5</v>
      </c>
      <c r="F2706">
        <v>300</v>
      </c>
      <c r="G2706" s="2" t="s">
        <v>3660</v>
      </c>
      <c r="H2706" s="2" t="s">
        <v>3660</v>
      </c>
      <c r="I2706" s="2" t="s">
        <v>3660</v>
      </c>
      <c r="J2706" s="81">
        <f t="shared" si="166"/>
        <v>66</v>
      </c>
      <c r="K2706" s="81">
        <f t="shared" si="167"/>
        <v>61.875</v>
      </c>
      <c r="L2706" s="94">
        <f t="shared" si="168"/>
        <v>13.200000000000001</v>
      </c>
      <c r="M2706" s="89">
        <f t="shared" si="169"/>
        <v>23.1</v>
      </c>
      <c r="N2706" s="86">
        <f t="shared" si="170"/>
        <v>56.1</v>
      </c>
      <c r="O2706" s="86">
        <f t="shared" si="171"/>
        <v>25.574999999999999</v>
      </c>
    </row>
    <row r="2707" spans="1:15" x14ac:dyDescent="0.25">
      <c r="A2707">
        <v>360</v>
      </c>
      <c r="B2707">
        <v>311610</v>
      </c>
      <c r="C2707">
        <v>0</v>
      </c>
      <c r="D2707" t="s">
        <v>3661</v>
      </c>
      <c r="E2707" s="3">
        <v>37.5</v>
      </c>
      <c r="F2707">
        <v>300</v>
      </c>
      <c r="G2707" s="2" t="s">
        <v>3615</v>
      </c>
      <c r="H2707" s="2" t="s">
        <v>3615</v>
      </c>
      <c r="I2707" s="2" t="s">
        <v>3615</v>
      </c>
      <c r="J2707" s="81">
        <f t="shared" si="166"/>
        <v>30</v>
      </c>
      <c r="K2707" s="81">
        <f t="shared" si="167"/>
        <v>28.125</v>
      </c>
      <c r="L2707" s="94">
        <f t="shared" si="168"/>
        <v>6</v>
      </c>
      <c r="M2707" s="89">
        <f t="shared" si="169"/>
        <v>10.500000000000002</v>
      </c>
      <c r="N2707" s="86">
        <f t="shared" si="170"/>
        <v>25.500000000000004</v>
      </c>
      <c r="O2707" s="86">
        <f t="shared" si="171"/>
        <v>11.625</v>
      </c>
    </row>
    <row r="2708" spans="1:15" x14ac:dyDescent="0.25">
      <c r="A2708">
        <v>360</v>
      </c>
      <c r="B2708">
        <v>311615</v>
      </c>
      <c r="C2708">
        <v>9</v>
      </c>
      <c r="D2708" t="s">
        <v>3662</v>
      </c>
      <c r="E2708" s="3">
        <v>37.5</v>
      </c>
      <c r="F2708">
        <v>300</v>
      </c>
      <c r="G2708" s="2" t="s">
        <v>3615</v>
      </c>
      <c r="H2708" s="2" t="s">
        <v>3615</v>
      </c>
      <c r="I2708" s="2" t="s">
        <v>3615</v>
      </c>
      <c r="J2708" s="81">
        <f t="shared" ref="J2708:J2771" si="172">+E2708*0.8</f>
        <v>30</v>
      </c>
      <c r="K2708" s="81">
        <f t="shared" ref="K2708:K2771" si="173">0.75*E2708</f>
        <v>28.125</v>
      </c>
      <c r="L2708" s="94">
        <f t="shared" ref="L2708:L2771" si="174">0.16*E2708</f>
        <v>6</v>
      </c>
      <c r="M2708" s="89">
        <f t="shared" ref="M2708:M2771" si="175">0.28*E2708</f>
        <v>10.500000000000002</v>
      </c>
      <c r="N2708" s="86">
        <f t="shared" ref="N2708:N2771" si="176">0.68*E2708</f>
        <v>25.500000000000004</v>
      </c>
      <c r="O2708" s="86">
        <f t="shared" ref="O2708:O2771" si="177">0.31*E2708</f>
        <v>11.625</v>
      </c>
    </row>
    <row r="2709" spans="1:15" x14ac:dyDescent="0.25">
      <c r="A2709">
        <v>360</v>
      </c>
      <c r="B2709">
        <v>311617</v>
      </c>
      <c r="C2709">
        <v>5</v>
      </c>
      <c r="D2709" t="s">
        <v>3663</v>
      </c>
      <c r="E2709" s="3">
        <v>64</v>
      </c>
      <c r="F2709">
        <v>300</v>
      </c>
      <c r="G2709" s="2" t="s">
        <v>3664</v>
      </c>
      <c r="H2709" s="2" t="s">
        <v>3664</v>
      </c>
      <c r="I2709" s="2" t="s">
        <v>3664</v>
      </c>
      <c r="J2709" s="81">
        <f t="shared" si="172"/>
        <v>51.2</v>
      </c>
      <c r="K2709" s="81">
        <f t="shared" si="173"/>
        <v>48</v>
      </c>
      <c r="L2709" s="94">
        <f t="shared" si="174"/>
        <v>10.24</v>
      </c>
      <c r="M2709" s="89">
        <f t="shared" si="175"/>
        <v>17.920000000000002</v>
      </c>
      <c r="N2709" s="86">
        <f t="shared" si="176"/>
        <v>43.52</v>
      </c>
      <c r="O2709" s="86">
        <f t="shared" si="177"/>
        <v>19.84</v>
      </c>
    </row>
    <row r="2710" spans="1:15" x14ac:dyDescent="0.25">
      <c r="A2710">
        <v>360</v>
      </c>
      <c r="B2710">
        <v>311705</v>
      </c>
      <c r="C2710">
        <v>8</v>
      </c>
      <c r="D2710" t="s">
        <v>3665</v>
      </c>
      <c r="E2710" s="3">
        <v>45.5</v>
      </c>
      <c r="F2710">
        <v>300</v>
      </c>
      <c r="G2710" s="2" t="s">
        <v>3666</v>
      </c>
      <c r="H2710" s="2" t="s">
        <v>3666</v>
      </c>
      <c r="I2710" s="2" t="s">
        <v>3666</v>
      </c>
      <c r="J2710" s="81">
        <f t="shared" si="172"/>
        <v>36.4</v>
      </c>
      <c r="K2710" s="81">
        <f t="shared" si="173"/>
        <v>34.125</v>
      </c>
      <c r="L2710" s="94">
        <f t="shared" si="174"/>
        <v>7.28</v>
      </c>
      <c r="M2710" s="89">
        <f t="shared" si="175"/>
        <v>12.740000000000002</v>
      </c>
      <c r="N2710" s="86">
        <f t="shared" si="176"/>
        <v>30.94</v>
      </c>
      <c r="O2710" s="86">
        <f t="shared" si="177"/>
        <v>14.105</v>
      </c>
    </row>
    <row r="2711" spans="1:15" x14ac:dyDescent="0.25">
      <c r="A2711">
        <v>360</v>
      </c>
      <c r="B2711">
        <v>311710</v>
      </c>
      <c r="C2711">
        <v>8</v>
      </c>
      <c r="D2711" t="s">
        <v>3667</v>
      </c>
      <c r="E2711" s="3">
        <v>47.5</v>
      </c>
      <c r="F2711">
        <v>300</v>
      </c>
      <c r="G2711" s="2" t="s">
        <v>3544</v>
      </c>
      <c r="H2711" s="2" t="s">
        <v>3544</v>
      </c>
      <c r="I2711" s="2" t="s">
        <v>3544</v>
      </c>
      <c r="J2711" s="81">
        <f t="shared" si="172"/>
        <v>38</v>
      </c>
      <c r="K2711" s="81">
        <f t="shared" si="173"/>
        <v>35.625</v>
      </c>
      <c r="L2711" s="94">
        <f t="shared" si="174"/>
        <v>7.6000000000000005</v>
      </c>
      <c r="M2711" s="89">
        <f t="shared" si="175"/>
        <v>13.3</v>
      </c>
      <c r="N2711" s="86">
        <f t="shared" si="176"/>
        <v>32.300000000000004</v>
      </c>
      <c r="O2711" s="86">
        <f t="shared" si="177"/>
        <v>14.725</v>
      </c>
    </row>
    <row r="2712" spans="1:15" x14ac:dyDescent="0.25">
      <c r="A2712">
        <v>360</v>
      </c>
      <c r="B2712">
        <v>311862</v>
      </c>
      <c r="C2712">
        <v>7</v>
      </c>
      <c r="D2712" t="s">
        <v>3668</v>
      </c>
      <c r="E2712" s="3">
        <v>21</v>
      </c>
      <c r="F2712">
        <v>300</v>
      </c>
      <c r="G2712" s="2" t="s">
        <v>3669</v>
      </c>
      <c r="H2712" s="2" t="s">
        <v>3669</v>
      </c>
      <c r="I2712" s="2" t="s">
        <v>3669</v>
      </c>
      <c r="J2712" s="81">
        <f t="shared" si="172"/>
        <v>16.8</v>
      </c>
      <c r="K2712" s="81">
        <f t="shared" si="173"/>
        <v>15.75</v>
      </c>
      <c r="L2712" s="94">
        <f t="shared" si="174"/>
        <v>3.36</v>
      </c>
      <c r="M2712" s="89">
        <f t="shared" si="175"/>
        <v>5.8800000000000008</v>
      </c>
      <c r="N2712" s="86">
        <f t="shared" si="176"/>
        <v>14.280000000000001</v>
      </c>
      <c r="O2712" s="86">
        <f t="shared" si="177"/>
        <v>6.51</v>
      </c>
    </row>
    <row r="2713" spans="1:15" x14ac:dyDescent="0.25">
      <c r="A2713">
        <v>360</v>
      </c>
      <c r="B2713">
        <v>311920</v>
      </c>
      <c r="C2713">
        <v>3</v>
      </c>
      <c r="D2713" t="s">
        <v>3670</v>
      </c>
      <c r="E2713" s="3">
        <v>70.5</v>
      </c>
      <c r="F2713">
        <v>300</v>
      </c>
      <c r="G2713" s="2" t="s">
        <v>3671</v>
      </c>
      <c r="H2713" s="2" t="s">
        <v>3671</v>
      </c>
      <c r="I2713" s="2" t="s">
        <v>3671</v>
      </c>
      <c r="J2713" s="81">
        <f t="shared" si="172"/>
        <v>56.400000000000006</v>
      </c>
      <c r="K2713" s="81">
        <f t="shared" si="173"/>
        <v>52.875</v>
      </c>
      <c r="L2713" s="94">
        <f t="shared" si="174"/>
        <v>11.28</v>
      </c>
      <c r="M2713" s="89">
        <f t="shared" si="175"/>
        <v>19.740000000000002</v>
      </c>
      <c r="N2713" s="86">
        <f t="shared" si="176"/>
        <v>47.940000000000005</v>
      </c>
      <c r="O2713" s="86">
        <f t="shared" si="177"/>
        <v>21.855</v>
      </c>
    </row>
    <row r="2714" spans="1:15" x14ac:dyDescent="0.25">
      <c r="A2714">
        <v>360</v>
      </c>
      <c r="B2714">
        <v>311925</v>
      </c>
      <c r="C2714">
        <v>2</v>
      </c>
      <c r="D2714" t="s">
        <v>3672</v>
      </c>
      <c r="E2714" s="3">
        <v>79.5</v>
      </c>
      <c r="F2714">
        <v>300</v>
      </c>
      <c r="G2714" s="2" t="s">
        <v>3673</v>
      </c>
      <c r="H2714" s="2" t="s">
        <v>3673</v>
      </c>
      <c r="I2714" s="2" t="s">
        <v>3673</v>
      </c>
      <c r="J2714" s="81">
        <f t="shared" si="172"/>
        <v>63.6</v>
      </c>
      <c r="K2714" s="81">
        <f t="shared" si="173"/>
        <v>59.625</v>
      </c>
      <c r="L2714" s="94">
        <f t="shared" si="174"/>
        <v>12.72</v>
      </c>
      <c r="M2714" s="89">
        <f t="shared" si="175"/>
        <v>22.26</v>
      </c>
      <c r="N2714" s="86">
        <f t="shared" si="176"/>
        <v>54.06</v>
      </c>
      <c r="O2714" s="86">
        <f t="shared" si="177"/>
        <v>24.645</v>
      </c>
    </row>
    <row r="2715" spans="1:15" x14ac:dyDescent="0.25">
      <c r="A2715">
        <v>360</v>
      </c>
      <c r="B2715">
        <v>311980</v>
      </c>
      <c r="C2715">
        <v>7</v>
      </c>
      <c r="D2715" t="s">
        <v>3674</v>
      </c>
      <c r="E2715" s="3">
        <v>42</v>
      </c>
      <c r="F2715">
        <v>300</v>
      </c>
      <c r="G2715" s="2" t="s">
        <v>3675</v>
      </c>
      <c r="H2715" s="2" t="s">
        <v>3675</v>
      </c>
      <c r="I2715" s="2" t="s">
        <v>3675</v>
      </c>
      <c r="J2715" s="81">
        <f t="shared" si="172"/>
        <v>33.6</v>
      </c>
      <c r="K2715" s="81">
        <f t="shared" si="173"/>
        <v>31.5</v>
      </c>
      <c r="L2715" s="94">
        <f t="shared" si="174"/>
        <v>6.72</v>
      </c>
      <c r="M2715" s="89">
        <f t="shared" si="175"/>
        <v>11.760000000000002</v>
      </c>
      <c r="N2715" s="86">
        <f t="shared" si="176"/>
        <v>28.560000000000002</v>
      </c>
      <c r="O2715" s="86">
        <f t="shared" si="177"/>
        <v>13.02</v>
      </c>
    </row>
    <row r="2716" spans="1:15" x14ac:dyDescent="0.25">
      <c r="A2716">
        <v>360</v>
      </c>
      <c r="B2716">
        <v>311981</v>
      </c>
      <c r="C2716">
        <v>5</v>
      </c>
      <c r="D2716" t="s">
        <v>3676</v>
      </c>
      <c r="E2716" s="3">
        <v>48.5</v>
      </c>
      <c r="F2716">
        <v>300</v>
      </c>
      <c r="G2716" s="2" t="s">
        <v>3677</v>
      </c>
      <c r="H2716" s="2" t="s">
        <v>3677</v>
      </c>
      <c r="I2716" s="2" t="s">
        <v>3677</v>
      </c>
      <c r="J2716" s="81">
        <f t="shared" si="172"/>
        <v>38.800000000000004</v>
      </c>
      <c r="K2716" s="81">
        <f t="shared" si="173"/>
        <v>36.375</v>
      </c>
      <c r="L2716" s="94">
        <f t="shared" si="174"/>
        <v>7.76</v>
      </c>
      <c r="M2716" s="89">
        <f t="shared" si="175"/>
        <v>13.580000000000002</v>
      </c>
      <c r="N2716" s="86">
        <f t="shared" si="176"/>
        <v>32.980000000000004</v>
      </c>
      <c r="O2716" s="86">
        <f t="shared" si="177"/>
        <v>15.035</v>
      </c>
    </row>
    <row r="2717" spans="1:15" x14ac:dyDescent="0.25">
      <c r="A2717">
        <v>360</v>
      </c>
      <c r="B2717">
        <v>311982</v>
      </c>
      <c r="C2717">
        <v>3</v>
      </c>
      <c r="D2717" t="s">
        <v>3678</v>
      </c>
      <c r="E2717" s="3">
        <v>57.5</v>
      </c>
      <c r="F2717">
        <v>300</v>
      </c>
      <c r="G2717" s="2" t="s">
        <v>3679</v>
      </c>
      <c r="H2717" s="2" t="s">
        <v>3679</v>
      </c>
      <c r="I2717" s="2" t="s">
        <v>3679</v>
      </c>
      <c r="J2717" s="81">
        <f t="shared" si="172"/>
        <v>46</v>
      </c>
      <c r="K2717" s="81">
        <f t="shared" si="173"/>
        <v>43.125</v>
      </c>
      <c r="L2717" s="94">
        <f t="shared" si="174"/>
        <v>9.2000000000000011</v>
      </c>
      <c r="M2717" s="89">
        <f t="shared" si="175"/>
        <v>16.100000000000001</v>
      </c>
      <c r="N2717" s="86">
        <f t="shared" si="176"/>
        <v>39.1</v>
      </c>
      <c r="O2717" s="86">
        <f t="shared" si="177"/>
        <v>17.824999999999999</v>
      </c>
    </row>
    <row r="2718" spans="1:15" x14ac:dyDescent="0.25">
      <c r="A2718">
        <v>360</v>
      </c>
      <c r="B2718">
        <v>311983</v>
      </c>
      <c r="C2718">
        <v>1</v>
      </c>
      <c r="D2718" t="s">
        <v>3680</v>
      </c>
      <c r="E2718" s="3">
        <v>254.5</v>
      </c>
      <c r="F2718">
        <v>300</v>
      </c>
      <c r="G2718" s="2" t="s">
        <v>3255</v>
      </c>
      <c r="H2718" s="2" t="s">
        <v>3255</v>
      </c>
      <c r="I2718" s="2" t="s">
        <v>3255</v>
      </c>
      <c r="J2718" s="81">
        <f t="shared" si="172"/>
        <v>203.60000000000002</v>
      </c>
      <c r="K2718" s="81">
        <f t="shared" si="173"/>
        <v>190.875</v>
      </c>
      <c r="L2718" s="94">
        <f t="shared" si="174"/>
        <v>40.72</v>
      </c>
      <c r="M2718" s="89">
        <f t="shared" si="175"/>
        <v>71.260000000000005</v>
      </c>
      <c r="N2718" s="86">
        <f t="shared" si="176"/>
        <v>173.06</v>
      </c>
      <c r="O2718" s="86">
        <f t="shared" si="177"/>
        <v>78.894999999999996</v>
      </c>
    </row>
    <row r="2719" spans="1:15" x14ac:dyDescent="0.25">
      <c r="A2719">
        <v>360</v>
      </c>
      <c r="B2719">
        <v>311985</v>
      </c>
      <c r="C2719">
        <v>6</v>
      </c>
      <c r="D2719" t="s">
        <v>3681</v>
      </c>
      <c r="E2719" s="3">
        <v>756</v>
      </c>
      <c r="F2719">
        <v>300</v>
      </c>
      <c r="G2719" s="2" t="s">
        <v>3575</v>
      </c>
      <c r="H2719" s="2" t="s">
        <v>3575</v>
      </c>
      <c r="I2719" s="2" t="s">
        <v>3575</v>
      </c>
      <c r="J2719" s="81">
        <f t="shared" si="172"/>
        <v>604.80000000000007</v>
      </c>
      <c r="K2719" s="81">
        <f t="shared" si="173"/>
        <v>567</v>
      </c>
      <c r="L2719" s="94">
        <f t="shared" si="174"/>
        <v>120.96000000000001</v>
      </c>
      <c r="M2719" s="89">
        <f t="shared" si="175"/>
        <v>211.68</v>
      </c>
      <c r="N2719" s="86">
        <f t="shared" si="176"/>
        <v>514.08000000000004</v>
      </c>
      <c r="O2719" s="86">
        <f t="shared" si="177"/>
        <v>234.35999999999999</v>
      </c>
    </row>
    <row r="2720" spans="1:15" x14ac:dyDescent="0.25">
      <c r="A2720">
        <v>360</v>
      </c>
      <c r="B2720">
        <v>311990</v>
      </c>
      <c r="C2720">
        <v>6</v>
      </c>
      <c r="D2720" t="s">
        <v>3682</v>
      </c>
      <c r="E2720" s="3">
        <v>20</v>
      </c>
      <c r="F2720">
        <v>300</v>
      </c>
      <c r="G2720" s="2" t="s">
        <v>3683</v>
      </c>
      <c r="H2720" s="2" t="s">
        <v>3683</v>
      </c>
      <c r="I2720" s="2" t="s">
        <v>3683</v>
      </c>
      <c r="J2720" s="81">
        <f t="shared" si="172"/>
        <v>16</v>
      </c>
      <c r="K2720" s="81">
        <f t="shared" si="173"/>
        <v>15</v>
      </c>
      <c r="L2720" s="94">
        <f t="shared" si="174"/>
        <v>3.2</v>
      </c>
      <c r="M2720" s="89">
        <f t="shared" si="175"/>
        <v>5.6000000000000005</v>
      </c>
      <c r="N2720" s="86">
        <f t="shared" si="176"/>
        <v>13.600000000000001</v>
      </c>
      <c r="O2720" s="86">
        <f t="shared" si="177"/>
        <v>6.2</v>
      </c>
    </row>
    <row r="2721" spans="1:15" x14ac:dyDescent="0.25">
      <c r="A2721">
        <v>360</v>
      </c>
      <c r="B2721">
        <v>312010</v>
      </c>
      <c r="C2721">
        <v>2</v>
      </c>
      <c r="D2721" t="s">
        <v>3684</v>
      </c>
      <c r="E2721" s="3">
        <v>324.5</v>
      </c>
      <c r="F2721">
        <v>300</v>
      </c>
      <c r="G2721" s="2" t="s">
        <v>2980</v>
      </c>
      <c r="H2721" s="2" t="s">
        <v>2980</v>
      </c>
      <c r="I2721" s="2" t="s">
        <v>2980</v>
      </c>
      <c r="J2721" s="81">
        <f t="shared" si="172"/>
        <v>259.60000000000002</v>
      </c>
      <c r="K2721" s="81">
        <f t="shared" si="173"/>
        <v>243.375</v>
      </c>
      <c r="L2721" s="94">
        <f t="shared" si="174"/>
        <v>51.92</v>
      </c>
      <c r="M2721" s="89">
        <f t="shared" si="175"/>
        <v>90.860000000000014</v>
      </c>
      <c r="N2721" s="86">
        <f t="shared" si="176"/>
        <v>220.66000000000003</v>
      </c>
      <c r="O2721" s="86">
        <f t="shared" si="177"/>
        <v>100.595</v>
      </c>
    </row>
    <row r="2722" spans="1:15" x14ac:dyDescent="0.25">
      <c r="A2722">
        <v>360</v>
      </c>
      <c r="B2722">
        <v>312090</v>
      </c>
      <c r="C2722">
        <v>4</v>
      </c>
      <c r="D2722" t="s">
        <v>3685</v>
      </c>
      <c r="E2722" s="3">
        <v>55</v>
      </c>
      <c r="F2722">
        <v>300</v>
      </c>
      <c r="G2722" s="2" t="s">
        <v>3686</v>
      </c>
      <c r="H2722" s="2" t="s">
        <v>3686</v>
      </c>
      <c r="I2722" s="2" t="s">
        <v>3686</v>
      </c>
      <c r="J2722" s="81">
        <f t="shared" si="172"/>
        <v>44</v>
      </c>
      <c r="K2722" s="81">
        <f t="shared" si="173"/>
        <v>41.25</v>
      </c>
      <c r="L2722" s="94">
        <f t="shared" si="174"/>
        <v>8.8000000000000007</v>
      </c>
      <c r="M2722" s="89">
        <f t="shared" si="175"/>
        <v>15.400000000000002</v>
      </c>
      <c r="N2722" s="86">
        <f t="shared" si="176"/>
        <v>37.400000000000006</v>
      </c>
      <c r="O2722" s="86">
        <f t="shared" si="177"/>
        <v>17.05</v>
      </c>
    </row>
    <row r="2723" spans="1:15" x14ac:dyDescent="0.25">
      <c r="A2723">
        <v>360</v>
      </c>
      <c r="B2723">
        <v>312355</v>
      </c>
      <c r="C2723">
        <v>1</v>
      </c>
      <c r="D2723" t="s">
        <v>3687</v>
      </c>
      <c r="E2723" s="3">
        <v>77</v>
      </c>
      <c r="F2723">
        <v>300</v>
      </c>
      <c r="G2723" s="2" t="s">
        <v>2843</v>
      </c>
      <c r="H2723" s="2" t="s">
        <v>2843</v>
      </c>
      <c r="I2723" s="2" t="s">
        <v>2843</v>
      </c>
      <c r="J2723" s="81">
        <f t="shared" si="172"/>
        <v>61.6</v>
      </c>
      <c r="K2723" s="81">
        <f t="shared" si="173"/>
        <v>57.75</v>
      </c>
      <c r="L2723" s="94">
        <f t="shared" si="174"/>
        <v>12.32</v>
      </c>
      <c r="M2723" s="89">
        <f t="shared" si="175"/>
        <v>21.560000000000002</v>
      </c>
      <c r="N2723" s="86">
        <f t="shared" si="176"/>
        <v>52.360000000000007</v>
      </c>
      <c r="O2723" s="86">
        <f t="shared" si="177"/>
        <v>23.87</v>
      </c>
    </row>
    <row r="2724" spans="1:15" x14ac:dyDescent="0.25">
      <c r="A2724">
        <v>360</v>
      </c>
      <c r="B2724">
        <v>312525</v>
      </c>
      <c r="C2724">
        <v>9</v>
      </c>
      <c r="D2724" t="s">
        <v>3688</v>
      </c>
      <c r="E2724" s="3">
        <v>24.5</v>
      </c>
      <c r="F2724">
        <v>300</v>
      </c>
      <c r="G2724" s="2" t="s">
        <v>3689</v>
      </c>
      <c r="H2724" s="2" t="s">
        <v>3689</v>
      </c>
      <c r="I2724" s="2" t="s">
        <v>3689</v>
      </c>
      <c r="J2724" s="81">
        <f t="shared" si="172"/>
        <v>19.600000000000001</v>
      </c>
      <c r="K2724" s="81">
        <f t="shared" si="173"/>
        <v>18.375</v>
      </c>
      <c r="L2724" s="94">
        <f t="shared" si="174"/>
        <v>3.92</v>
      </c>
      <c r="M2724" s="89">
        <f t="shared" si="175"/>
        <v>6.86</v>
      </c>
      <c r="N2724" s="86">
        <f t="shared" si="176"/>
        <v>16.66</v>
      </c>
      <c r="O2724" s="86">
        <f t="shared" si="177"/>
        <v>7.5949999999999998</v>
      </c>
    </row>
    <row r="2725" spans="1:15" x14ac:dyDescent="0.25">
      <c r="A2725">
        <v>360</v>
      </c>
      <c r="B2725">
        <v>312740</v>
      </c>
      <c r="C2725">
        <v>4</v>
      </c>
      <c r="D2725" t="s">
        <v>3690</v>
      </c>
      <c r="E2725" s="3">
        <v>21</v>
      </c>
      <c r="F2725">
        <v>300</v>
      </c>
      <c r="G2725" s="2" t="s">
        <v>3691</v>
      </c>
      <c r="H2725" s="2" t="s">
        <v>3691</v>
      </c>
      <c r="I2725" s="2" t="s">
        <v>3691</v>
      </c>
      <c r="J2725" s="81">
        <f t="shared" si="172"/>
        <v>16.8</v>
      </c>
      <c r="K2725" s="81">
        <f t="shared" si="173"/>
        <v>15.75</v>
      </c>
      <c r="L2725" s="94">
        <f t="shared" si="174"/>
        <v>3.36</v>
      </c>
      <c r="M2725" s="89">
        <f t="shared" si="175"/>
        <v>5.8800000000000008</v>
      </c>
      <c r="N2725" s="86">
        <f t="shared" si="176"/>
        <v>14.280000000000001</v>
      </c>
      <c r="O2725" s="86">
        <f t="shared" si="177"/>
        <v>6.51</v>
      </c>
    </row>
    <row r="2726" spans="1:15" x14ac:dyDescent="0.25">
      <c r="A2726">
        <v>360</v>
      </c>
      <c r="B2726">
        <v>312745</v>
      </c>
      <c r="C2726">
        <v>3</v>
      </c>
      <c r="D2726" t="s">
        <v>3692</v>
      </c>
      <c r="E2726" s="3">
        <v>40</v>
      </c>
      <c r="F2726">
        <v>300</v>
      </c>
      <c r="G2726" s="2" t="s">
        <v>3693</v>
      </c>
      <c r="H2726" s="2" t="s">
        <v>3693</v>
      </c>
      <c r="I2726" s="2" t="s">
        <v>3693</v>
      </c>
      <c r="J2726" s="81">
        <f t="shared" si="172"/>
        <v>32</v>
      </c>
      <c r="K2726" s="81">
        <f t="shared" si="173"/>
        <v>30</v>
      </c>
      <c r="L2726" s="94">
        <f t="shared" si="174"/>
        <v>6.4</v>
      </c>
      <c r="M2726" s="89">
        <f t="shared" si="175"/>
        <v>11.200000000000001</v>
      </c>
      <c r="N2726" s="86">
        <f t="shared" si="176"/>
        <v>27.200000000000003</v>
      </c>
      <c r="O2726" s="86">
        <f t="shared" si="177"/>
        <v>12.4</v>
      </c>
    </row>
    <row r="2727" spans="1:15" x14ac:dyDescent="0.25">
      <c r="A2727">
        <v>360</v>
      </c>
      <c r="B2727">
        <v>312748</v>
      </c>
      <c r="C2727">
        <v>7</v>
      </c>
      <c r="D2727" t="s">
        <v>3694</v>
      </c>
      <c r="E2727" s="3">
        <v>37.5</v>
      </c>
      <c r="F2727">
        <v>300</v>
      </c>
      <c r="G2727" s="2" t="s">
        <v>3695</v>
      </c>
      <c r="H2727" s="2" t="s">
        <v>3695</v>
      </c>
      <c r="I2727" s="2" t="s">
        <v>3695</v>
      </c>
      <c r="J2727" s="81">
        <f t="shared" si="172"/>
        <v>30</v>
      </c>
      <c r="K2727" s="81">
        <f t="shared" si="173"/>
        <v>28.125</v>
      </c>
      <c r="L2727" s="94">
        <f t="shared" si="174"/>
        <v>6</v>
      </c>
      <c r="M2727" s="89">
        <f t="shared" si="175"/>
        <v>10.500000000000002</v>
      </c>
      <c r="N2727" s="86">
        <f t="shared" si="176"/>
        <v>25.500000000000004</v>
      </c>
      <c r="O2727" s="86">
        <f t="shared" si="177"/>
        <v>11.625</v>
      </c>
    </row>
    <row r="2728" spans="1:15" x14ac:dyDescent="0.25">
      <c r="A2728">
        <v>360</v>
      </c>
      <c r="B2728">
        <v>312750</v>
      </c>
      <c r="C2728">
        <v>3</v>
      </c>
      <c r="D2728" t="s">
        <v>3696</v>
      </c>
      <c r="E2728" s="3">
        <v>81.5</v>
      </c>
      <c r="F2728">
        <v>300</v>
      </c>
      <c r="G2728" s="2" t="s">
        <v>3697</v>
      </c>
      <c r="H2728" s="2" t="s">
        <v>3697</v>
      </c>
      <c r="I2728" s="2" t="s">
        <v>3697</v>
      </c>
      <c r="J2728" s="81">
        <f t="shared" si="172"/>
        <v>65.2</v>
      </c>
      <c r="K2728" s="81">
        <f t="shared" si="173"/>
        <v>61.125</v>
      </c>
      <c r="L2728" s="94">
        <f t="shared" si="174"/>
        <v>13.040000000000001</v>
      </c>
      <c r="M2728" s="89">
        <f t="shared" si="175"/>
        <v>22.820000000000004</v>
      </c>
      <c r="N2728" s="86">
        <f t="shared" si="176"/>
        <v>55.42</v>
      </c>
      <c r="O2728" s="86">
        <f t="shared" si="177"/>
        <v>25.265000000000001</v>
      </c>
    </row>
    <row r="2729" spans="1:15" x14ac:dyDescent="0.25">
      <c r="A2729">
        <v>360</v>
      </c>
      <c r="B2729">
        <v>312782</v>
      </c>
      <c r="C2729">
        <v>6</v>
      </c>
      <c r="D2729" t="s">
        <v>3698</v>
      </c>
      <c r="E2729" s="3">
        <v>60.5</v>
      </c>
      <c r="F2729">
        <v>300</v>
      </c>
      <c r="G2729" s="2" t="s">
        <v>3699</v>
      </c>
      <c r="H2729" s="2" t="s">
        <v>3699</v>
      </c>
      <c r="I2729" s="2" t="s">
        <v>3699</v>
      </c>
      <c r="J2729" s="81">
        <f t="shared" si="172"/>
        <v>48.400000000000006</v>
      </c>
      <c r="K2729" s="81">
        <f t="shared" si="173"/>
        <v>45.375</v>
      </c>
      <c r="L2729" s="94">
        <f t="shared" si="174"/>
        <v>9.68</v>
      </c>
      <c r="M2729" s="89">
        <f t="shared" si="175"/>
        <v>16.940000000000001</v>
      </c>
      <c r="N2729" s="86">
        <f t="shared" si="176"/>
        <v>41.14</v>
      </c>
      <c r="O2729" s="86">
        <f t="shared" si="177"/>
        <v>18.754999999999999</v>
      </c>
    </row>
    <row r="2730" spans="1:15" x14ac:dyDescent="0.25">
      <c r="A2730">
        <v>360</v>
      </c>
      <c r="B2730">
        <v>312790</v>
      </c>
      <c r="C2730">
        <v>9</v>
      </c>
      <c r="D2730" t="s">
        <v>3700</v>
      </c>
      <c r="E2730" s="3">
        <v>16.5</v>
      </c>
      <c r="F2730">
        <v>300</v>
      </c>
      <c r="G2730" s="2" t="s">
        <v>2822</v>
      </c>
      <c r="H2730" s="2" t="s">
        <v>2822</v>
      </c>
      <c r="I2730" s="2" t="s">
        <v>2822</v>
      </c>
      <c r="J2730" s="81">
        <f t="shared" si="172"/>
        <v>13.200000000000001</v>
      </c>
      <c r="K2730" s="81">
        <f t="shared" si="173"/>
        <v>12.375</v>
      </c>
      <c r="L2730" s="94">
        <f t="shared" si="174"/>
        <v>2.64</v>
      </c>
      <c r="M2730" s="89">
        <f t="shared" si="175"/>
        <v>4.62</v>
      </c>
      <c r="N2730" s="86">
        <f t="shared" si="176"/>
        <v>11.22</v>
      </c>
      <c r="O2730" s="86">
        <f t="shared" si="177"/>
        <v>5.1150000000000002</v>
      </c>
    </row>
    <row r="2731" spans="1:15" x14ac:dyDescent="0.25">
      <c r="A2731">
        <v>360</v>
      </c>
      <c r="B2731">
        <v>312800</v>
      </c>
      <c r="C2731">
        <v>6</v>
      </c>
      <c r="D2731" t="s">
        <v>3701</v>
      </c>
      <c r="E2731" s="3">
        <v>25.5</v>
      </c>
      <c r="F2731">
        <v>300</v>
      </c>
      <c r="G2731" s="2" t="s">
        <v>3702</v>
      </c>
      <c r="H2731" s="2" t="s">
        <v>3702</v>
      </c>
      <c r="I2731" s="2" t="s">
        <v>3702</v>
      </c>
      <c r="J2731" s="81">
        <f t="shared" si="172"/>
        <v>20.400000000000002</v>
      </c>
      <c r="K2731" s="81">
        <f t="shared" si="173"/>
        <v>19.125</v>
      </c>
      <c r="L2731" s="94">
        <f t="shared" si="174"/>
        <v>4.08</v>
      </c>
      <c r="M2731" s="89">
        <f t="shared" si="175"/>
        <v>7.1400000000000006</v>
      </c>
      <c r="N2731" s="86">
        <f t="shared" si="176"/>
        <v>17.34</v>
      </c>
      <c r="O2731" s="86">
        <f t="shared" si="177"/>
        <v>7.9050000000000002</v>
      </c>
    </row>
    <row r="2732" spans="1:15" x14ac:dyDescent="0.25">
      <c r="A2732">
        <v>360</v>
      </c>
      <c r="B2732">
        <v>312815</v>
      </c>
      <c r="C2732">
        <v>4</v>
      </c>
      <c r="D2732" t="s">
        <v>3703</v>
      </c>
      <c r="E2732" s="3">
        <v>46.5</v>
      </c>
      <c r="F2732">
        <v>300</v>
      </c>
      <c r="G2732" s="2" t="s">
        <v>3604</v>
      </c>
      <c r="H2732" s="2" t="s">
        <v>3604</v>
      </c>
      <c r="I2732" s="2" t="s">
        <v>3604</v>
      </c>
      <c r="J2732" s="81">
        <f t="shared" si="172"/>
        <v>37.200000000000003</v>
      </c>
      <c r="K2732" s="81">
        <f t="shared" si="173"/>
        <v>34.875</v>
      </c>
      <c r="L2732" s="94">
        <f t="shared" si="174"/>
        <v>7.44</v>
      </c>
      <c r="M2732" s="89">
        <f t="shared" si="175"/>
        <v>13.020000000000001</v>
      </c>
      <c r="N2732" s="86">
        <f t="shared" si="176"/>
        <v>31.62</v>
      </c>
      <c r="O2732" s="86">
        <f t="shared" si="177"/>
        <v>14.414999999999999</v>
      </c>
    </row>
    <row r="2733" spans="1:15" x14ac:dyDescent="0.25">
      <c r="A2733">
        <v>360</v>
      </c>
      <c r="B2733">
        <v>313050</v>
      </c>
      <c r="C2733">
        <v>7</v>
      </c>
      <c r="D2733" t="s">
        <v>3704</v>
      </c>
      <c r="E2733" s="3">
        <v>18</v>
      </c>
      <c r="F2733">
        <v>300</v>
      </c>
      <c r="G2733" s="2" t="s">
        <v>3055</v>
      </c>
      <c r="H2733" s="2" t="s">
        <v>3055</v>
      </c>
      <c r="I2733" s="2" t="s">
        <v>3055</v>
      </c>
      <c r="J2733" s="81">
        <f t="shared" si="172"/>
        <v>14.4</v>
      </c>
      <c r="K2733" s="81">
        <f t="shared" si="173"/>
        <v>13.5</v>
      </c>
      <c r="L2733" s="94">
        <f t="shared" si="174"/>
        <v>2.88</v>
      </c>
      <c r="M2733" s="89">
        <f t="shared" si="175"/>
        <v>5.0400000000000009</v>
      </c>
      <c r="N2733" s="86">
        <f t="shared" si="176"/>
        <v>12.24</v>
      </c>
      <c r="O2733" s="86">
        <f t="shared" si="177"/>
        <v>5.58</v>
      </c>
    </row>
    <row r="2734" spans="1:15" x14ac:dyDescent="0.25">
      <c r="A2734">
        <v>360</v>
      </c>
      <c r="B2734">
        <v>313260</v>
      </c>
      <c r="C2734">
        <v>2</v>
      </c>
      <c r="D2734" t="s">
        <v>3705</v>
      </c>
      <c r="E2734" s="3">
        <v>48.5</v>
      </c>
      <c r="F2734">
        <v>300</v>
      </c>
      <c r="G2734" s="2" t="s">
        <v>3706</v>
      </c>
      <c r="H2734" s="2" t="s">
        <v>3706</v>
      </c>
      <c r="I2734" s="2" t="s">
        <v>3706</v>
      </c>
      <c r="J2734" s="81">
        <f t="shared" si="172"/>
        <v>38.800000000000004</v>
      </c>
      <c r="K2734" s="81">
        <f t="shared" si="173"/>
        <v>36.375</v>
      </c>
      <c r="L2734" s="94">
        <f t="shared" si="174"/>
        <v>7.76</v>
      </c>
      <c r="M2734" s="89">
        <f t="shared" si="175"/>
        <v>13.580000000000002</v>
      </c>
      <c r="N2734" s="86">
        <f t="shared" si="176"/>
        <v>32.980000000000004</v>
      </c>
      <c r="O2734" s="86">
        <f t="shared" si="177"/>
        <v>15.035</v>
      </c>
    </row>
    <row r="2735" spans="1:15" x14ac:dyDescent="0.25">
      <c r="A2735">
        <v>360</v>
      </c>
      <c r="B2735">
        <v>313261</v>
      </c>
      <c r="C2735">
        <v>0</v>
      </c>
      <c r="D2735" t="s">
        <v>3707</v>
      </c>
      <c r="E2735" s="3">
        <v>48.5</v>
      </c>
      <c r="F2735">
        <v>300</v>
      </c>
      <c r="G2735" s="2" t="s">
        <v>3706</v>
      </c>
      <c r="H2735" s="2" t="s">
        <v>3706</v>
      </c>
      <c r="I2735" s="2" t="s">
        <v>3706</v>
      </c>
      <c r="J2735" s="81">
        <f t="shared" si="172"/>
        <v>38.800000000000004</v>
      </c>
      <c r="K2735" s="81">
        <f t="shared" si="173"/>
        <v>36.375</v>
      </c>
      <c r="L2735" s="94">
        <f t="shared" si="174"/>
        <v>7.76</v>
      </c>
      <c r="M2735" s="89">
        <f t="shared" si="175"/>
        <v>13.580000000000002</v>
      </c>
      <c r="N2735" s="86">
        <f t="shared" si="176"/>
        <v>32.980000000000004</v>
      </c>
      <c r="O2735" s="86">
        <f t="shared" si="177"/>
        <v>15.035</v>
      </c>
    </row>
    <row r="2736" spans="1:15" x14ac:dyDescent="0.25">
      <c r="A2736">
        <v>360</v>
      </c>
      <c r="B2736">
        <v>313262</v>
      </c>
      <c r="C2736">
        <v>8</v>
      </c>
      <c r="D2736" t="s">
        <v>3708</v>
      </c>
      <c r="E2736" s="3">
        <v>48.5</v>
      </c>
      <c r="F2736">
        <v>300</v>
      </c>
      <c r="G2736" s="2" t="s">
        <v>3706</v>
      </c>
      <c r="H2736" s="2" t="s">
        <v>3706</v>
      </c>
      <c r="I2736" s="2" t="s">
        <v>3706</v>
      </c>
      <c r="J2736" s="81">
        <f t="shared" si="172"/>
        <v>38.800000000000004</v>
      </c>
      <c r="K2736" s="81">
        <f t="shared" si="173"/>
        <v>36.375</v>
      </c>
      <c r="L2736" s="94">
        <f t="shared" si="174"/>
        <v>7.76</v>
      </c>
      <c r="M2736" s="89">
        <f t="shared" si="175"/>
        <v>13.580000000000002</v>
      </c>
      <c r="N2736" s="86">
        <f t="shared" si="176"/>
        <v>32.980000000000004</v>
      </c>
      <c r="O2736" s="86">
        <f t="shared" si="177"/>
        <v>15.035</v>
      </c>
    </row>
    <row r="2737" spans="1:15" x14ac:dyDescent="0.25">
      <c r="A2737">
        <v>360</v>
      </c>
      <c r="B2737">
        <v>314350</v>
      </c>
      <c r="C2737">
        <v>0</v>
      </c>
      <c r="D2737" t="s">
        <v>3709</v>
      </c>
      <c r="E2737" s="3">
        <v>34.5</v>
      </c>
      <c r="F2737">
        <v>300</v>
      </c>
      <c r="G2737" s="2" t="s">
        <v>3710</v>
      </c>
      <c r="H2737" s="2" t="s">
        <v>3710</v>
      </c>
      <c r="I2737" s="2" t="s">
        <v>3710</v>
      </c>
      <c r="J2737" s="81">
        <f t="shared" si="172"/>
        <v>27.6</v>
      </c>
      <c r="K2737" s="81">
        <f t="shared" si="173"/>
        <v>25.875</v>
      </c>
      <c r="L2737" s="94">
        <f t="shared" si="174"/>
        <v>5.5200000000000005</v>
      </c>
      <c r="M2737" s="89">
        <f t="shared" si="175"/>
        <v>9.66</v>
      </c>
      <c r="N2737" s="86">
        <f t="shared" si="176"/>
        <v>23.46</v>
      </c>
      <c r="O2737" s="86">
        <f t="shared" si="177"/>
        <v>10.695</v>
      </c>
    </row>
    <row r="2738" spans="1:15" x14ac:dyDescent="0.25">
      <c r="A2738">
        <v>360</v>
      </c>
      <c r="B2738">
        <v>314780</v>
      </c>
      <c r="C2738">
        <v>8</v>
      </c>
      <c r="D2738" t="s">
        <v>3711</v>
      </c>
      <c r="E2738" s="3">
        <v>58.5</v>
      </c>
      <c r="F2738">
        <v>300</v>
      </c>
      <c r="G2738" s="2" t="s">
        <v>3712</v>
      </c>
      <c r="H2738" s="2" t="s">
        <v>3712</v>
      </c>
      <c r="I2738" s="2" t="s">
        <v>3712</v>
      </c>
      <c r="J2738" s="81">
        <f t="shared" si="172"/>
        <v>46.800000000000004</v>
      </c>
      <c r="K2738" s="81">
        <f t="shared" si="173"/>
        <v>43.875</v>
      </c>
      <c r="L2738" s="94">
        <f t="shared" si="174"/>
        <v>9.36</v>
      </c>
      <c r="M2738" s="89">
        <f t="shared" si="175"/>
        <v>16.380000000000003</v>
      </c>
      <c r="N2738" s="86">
        <f t="shared" si="176"/>
        <v>39.78</v>
      </c>
      <c r="O2738" s="86">
        <f t="shared" si="177"/>
        <v>18.135000000000002</v>
      </c>
    </row>
    <row r="2739" spans="1:15" x14ac:dyDescent="0.25">
      <c r="A2739">
        <v>360</v>
      </c>
      <c r="B2739">
        <v>314792</v>
      </c>
      <c r="C2739">
        <v>3</v>
      </c>
      <c r="D2739" t="s">
        <v>3713</v>
      </c>
      <c r="E2739" s="3">
        <v>51</v>
      </c>
      <c r="F2739">
        <v>300</v>
      </c>
      <c r="G2739" s="2" t="s">
        <v>3714</v>
      </c>
      <c r="H2739" s="2" t="s">
        <v>3714</v>
      </c>
      <c r="I2739" s="2" t="s">
        <v>3714</v>
      </c>
      <c r="J2739" s="81">
        <f t="shared" si="172"/>
        <v>40.800000000000004</v>
      </c>
      <c r="K2739" s="81">
        <f t="shared" si="173"/>
        <v>38.25</v>
      </c>
      <c r="L2739" s="94">
        <f t="shared" si="174"/>
        <v>8.16</v>
      </c>
      <c r="M2739" s="89">
        <f t="shared" si="175"/>
        <v>14.280000000000001</v>
      </c>
      <c r="N2739" s="86">
        <f t="shared" si="176"/>
        <v>34.68</v>
      </c>
      <c r="O2739" s="86">
        <f t="shared" si="177"/>
        <v>15.81</v>
      </c>
    </row>
    <row r="2740" spans="1:15" x14ac:dyDescent="0.25">
      <c r="A2740">
        <v>360</v>
      </c>
      <c r="B2740">
        <v>314795</v>
      </c>
      <c r="C2740">
        <v>6</v>
      </c>
      <c r="D2740" t="s">
        <v>3715</v>
      </c>
      <c r="E2740" s="3">
        <v>58.5</v>
      </c>
      <c r="F2740">
        <v>300</v>
      </c>
      <c r="G2740" s="2" t="s">
        <v>3716</v>
      </c>
      <c r="H2740" s="2" t="s">
        <v>3716</v>
      </c>
      <c r="I2740" s="2" t="s">
        <v>3716</v>
      </c>
      <c r="J2740" s="81">
        <f t="shared" si="172"/>
        <v>46.800000000000004</v>
      </c>
      <c r="K2740" s="81">
        <f t="shared" si="173"/>
        <v>43.875</v>
      </c>
      <c r="L2740" s="94">
        <f t="shared" si="174"/>
        <v>9.36</v>
      </c>
      <c r="M2740" s="89">
        <f t="shared" si="175"/>
        <v>16.380000000000003</v>
      </c>
      <c r="N2740" s="86">
        <f t="shared" si="176"/>
        <v>39.78</v>
      </c>
      <c r="O2740" s="86">
        <f t="shared" si="177"/>
        <v>18.135000000000002</v>
      </c>
    </row>
    <row r="2741" spans="1:15" x14ac:dyDescent="0.25">
      <c r="A2741">
        <v>360</v>
      </c>
      <c r="B2741">
        <v>314805</v>
      </c>
      <c r="C2741">
        <v>3</v>
      </c>
      <c r="D2741" t="s">
        <v>3717</v>
      </c>
      <c r="E2741" s="3">
        <v>66</v>
      </c>
      <c r="F2741">
        <v>300</v>
      </c>
      <c r="G2741" s="2" t="s">
        <v>3718</v>
      </c>
      <c r="H2741" s="2" t="s">
        <v>3718</v>
      </c>
      <c r="I2741" s="2" t="s">
        <v>3718</v>
      </c>
      <c r="J2741" s="81">
        <f t="shared" si="172"/>
        <v>52.800000000000004</v>
      </c>
      <c r="K2741" s="81">
        <f t="shared" si="173"/>
        <v>49.5</v>
      </c>
      <c r="L2741" s="94">
        <f t="shared" si="174"/>
        <v>10.56</v>
      </c>
      <c r="M2741" s="89">
        <f t="shared" si="175"/>
        <v>18.48</v>
      </c>
      <c r="N2741" s="86">
        <f t="shared" si="176"/>
        <v>44.88</v>
      </c>
      <c r="O2741" s="86">
        <f t="shared" si="177"/>
        <v>20.46</v>
      </c>
    </row>
    <row r="2742" spans="1:15" x14ac:dyDescent="0.25">
      <c r="A2742">
        <v>360</v>
      </c>
      <c r="B2742">
        <v>314810</v>
      </c>
      <c r="C2742">
        <v>3</v>
      </c>
      <c r="D2742" t="s">
        <v>3719</v>
      </c>
      <c r="E2742" s="3">
        <v>58.5</v>
      </c>
      <c r="F2742">
        <v>300</v>
      </c>
      <c r="G2742" s="2" t="s">
        <v>3716</v>
      </c>
      <c r="H2742" s="2" t="s">
        <v>3716</v>
      </c>
      <c r="I2742" s="2" t="s">
        <v>3716</v>
      </c>
      <c r="J2742" s="81">
        <f t="shared" si="172"/>
        <v>46.800000000000004</v>
      </c>
      <c r="K2742" s="81">
        <f t="shared" si="173"/>
        <v>43.875</v>
      </c>
      <c r="L2742" s="94">
        <f t="shared" si="174"/>
        <v>9.36</v>
      </c>
      <c r="M2742" s="89">
        <f t="shared" si="175"/>
        <v>16.380000000000003</v>
      </c>
      <c r="N2742" s="86">
        <f t="shared" si="176"/>
        <v>39.78</v>
      </c>
      <c r="O2742" s="86">
        <f t="shared" si="177"/>
        <v>18.135000000000002</v>
      </c>
    </row>
    <row r="2743" spans="1:15" x14ac:dyDescent="0.25">
      <c r="A2743">
        <v>360</v>
      </c>
      <c r="B2743">
        <v>314820</v>
      </c>
      <c r="C2743">
        <v>2</v>
      </c>
      <c r="D2743" t="s">
        <v>3720</v>
      </c>
      <c r="E2743" s="3">
        <v>76</v>
      </c>
      <c r="F2743">
        <v>300</v>
      </c>
      <c r="G2743" s="2" t="s">
        <v>3721</v>
      </c>
      <c r="H2743" s="2" t="s">
        <v>3721</v>
      </c>
      <c r="I2743" s="2" t="s">
        <v>3721</v>
      </c>
      <c r="J2743" s="81">
        <f t="shared" si="172"/>
        <v>60.800000000000004</v>
      </c>
      <c r="K2743" s="81">
        <f t="shared" si="173"/>
        <v>57</v>
      </c>
      <c r="L2743" s="94">
        <f t="shared" si="174"/>
        <v>12.16</v>
      </c>
      <c r="M2743" s="89">
        <f t="shared" si="175"/>
        <v>21.28</v>
      </c>
      <c r="N2743" s="86">
        <f t="shared" si="176"/>
        <v>51.680000000000007</v>
      </c>
      <c r="O2743" s="86">
        <f t="shared" si="177"/>
        <v>23.56</v>
      </c>
    </row>
    <row r="2744" spans="1:15" x14ac:dyDescent="0.25">
      <c r="A2744">
        <v>360</v>
      </c>
      <c r="B2744">
        <v>314822</v>
      </c>
      <c r="C2744">
        <v>8</v>
      </c>
      <c r="D2744" t="s">
        <v>3722</v>
      </c>
      <c r="E2744" s="3">
        <v>81</v>
      </c>
      <c r="F2744">
        <v>300</v>
      </c>
      <c r="G2744" s="2" t="s">
        <v>3723</v>
      </c>
      <c r="H2744" s="2" t="s">
        <v>3723</v>
      </c>
      <c r="I2744" s="2" t="s">
        <v>3723</v>
      </c>
      <c r="J2744" s="81">
        <f t="shared" si="172"/>
        <v>64.8</v>
      </c>
      <c r="K2744" s="81">
        <f t="shared" si="173"/>
        <v>60.75</v>
      </c>
      <c r="L2744" s="94">
        <f t="shared" si="174"/>
        <v>12.96</v>
      </c>
      <c r="M2744" s="89">
        <f t="shared" si="175"/>
        <v>22.680000000000003</v>
      </c>
      <c r="N2744" s="86">
        <f t="shared" si="176"/>
        <v>55.080000000000005</v>
      </c>
      <c r="O2744" s="86">
        <f t="shared" si="177"/>
        <v>25.11</v>
      </c>
    </row>
    <row r="2745" spans="1:15" x14ac:dyDescent="0.25">
      <c r="A2745">
        <v>360</v>
      </c>
      <c r="B2745">
        <v>314825</v>
      </c>
      <c r="C2745">
        <v>1</v>
      </c>
      <c r="D2745" t="s">
        <v>3724</v>
      </c>
      <c r="E2745" s="3">
        <v>42</v>
      </c>
      <c r="F2745">
        <v>300</v>
      </c>
      <c r="G2745" s="2" t="s">
        <v>3725</v>
      </c>
      <c r="H2745" s="2" t="s">
        <v>3725</v>
      </c>
      <c r="I2745" s="2" t="s">
        <v>3725</v>
      </c>
      <c r="J2745" s="81">
        <f t="shared" si="172"/>
        <v>33.6</v>
      </c>
      <c r="K2745" s="81">
        <f t="shared" si="173"/>
        <v>31.5</v>
      </c>
      <c r="L2745" s="94">
        <f t="shared" si="174"/>
        <v>6.72</v>
      </c>
      <c r="M2745" s="89">
        <f t="shared" si="175"/>
        <v>11.760000000000002</v>
      </c>
      <c r="N2745" s="86">
        <f t="shared" si="176"/>
        <v>28.560000000000002</v>
      </c>
      <c r="O2745" s="86">
        <f t="shared" si="177"/>
        <v>13.02</v>
      </c>
    </row>
    <row r="2746" spans="1:15" x14ac:dyDescent="0.25">
      <c r="A2746">
        <v>360</v>
      </c>
      <c r="B2746">
        <v>314915</v>
      </c>
      <c r="C2746">
        <v>0</v>
      </c>
      <c r="D2746" t="s">
        <v>3726</v>
      </c>
      <c r="E2746" s="3">
        <v>41</v>
      </c>
      <c r="F2746">
        <v>300</v>
      </c>
      <c r="G2746" s="2" t="s">
        <v>3727</v>
      </c>
      <c r="H2746" s="2" t="s">
        <v>3727</v>
      </c>
      <c r="I2746" s="2" t="s">
        <v>3727</v>
      </c>
      <c r="J2746" s="81">
        <f t="shared" si="172"/>
        <v>32.800000000000004</v>
      </c>
      <c r="K2746" s="81">
        <f t="shared" si="173"/>
        <v>30.75</v>
      </c>
      <c r="L2746" s="94">
        <f t="shared" si="174"/>
        <v>6.5600000000000005</v>
      </c>
      <c r="M2746" s="89">
        <f t="shared" si="175"/>
        <v>11.48</v>
      </c>
      <c r="N2746" s="86">
        <f t="shared" si="176"/>
        <v>27.880000000000003</v>
      </c>
      <c r="O2746" s="86">
        <f t="shared" si="177"/>
        <v>12.709999999999999</v>
      </c>
    </row>
    <row r="2747" spans="1:15" x14ac:dyDescent="0.25">
      <c r="A2747">
        <v>360</v>
      </c>
      <c r="B2747">
        <v>314916</v>
      </c>
      <c r="C2747">
        <v>8</v>
      </c>
      <c r="D2747" t="s">
        <v>3728</v>
      </c>
      <c r="E2747" s="3">
        <v>41</v>
      </c>
      <c r="F2747">
        <v>300</v>
      </c>
      <c r="G2747" s="2" t="s">
        <v>3727</v>
      </c>
      <c r="H2747" s="2" t="s">
        <v>3727</v>
      </c>
      <c r="I2747" s="2" t="s">
        <v>3727</v>
      </c>
      <c r="J2747" s="81">
        <f t="shared" si="172"/>
        <v>32.800000000000004</v>
      </c>
      <c r="K2747" s="81">
        <f t="shared" si="173"/>
        <v>30.75</v>
      </c>
      <c r="L2747" s="94">
        <f t="shared" si="174"/>
        <v>6.5600000000000005</v>
      </c>
      <c r="M2747" s="89">
        <f t="shared" si="175"/>
        <v>11.48</v>
      </c>
      <c r="N2747" s="86">
        <f t="shared" si="176"/>
        <v>27.880000000000003</v>
      </c>
      <c r="O2747" s="86">
        <f t="shared" si="177"/>
        <v>12.709999999999999</v>
      </c>
    </row>
    <row r="2748" spans="1:15" x14ac:dyDescent="0.25">
      <c r="A2748">
        <v>360</v>
      </c>
      <c r="B2748">
        <v>314918</v>
      </c>
      <c r="C2748">
        <v>4</v>
      </c>
      <c r="D2748" t="s">
        <v>3729</v>
      </c>
      <c r="E2748" s="3">
        <v>44</v>
      </c>
      <c r="F2748">
        <v>300</v>
      </c>
      <c r="G2748" s="2" t="s">
        <v>3730</v>
      </c>
      <c r="H2748" s="2" t="s">
        <v>3730</v>
      </c>
      <c r="I2748" s="2" t="s">
        <v>3730</v>
      </c>
      <c r="J2748" s="81">
        <f t="shared" si="172"/>
        <v>35.200000000000003</v>
      </c>
      <c r="K2748" s="81">
        <f t="shared" si="173"/>
        <v>33</v>
      </c>
      <c r="L2748" s="94">
        <f t="shared" si="174"/>
        <v>7.04</v>
      </c>
      <c r="M2748" s="89">
        <f t="shared" si="175"/>
        <v>12.32</v>
      </c>
      <c r="N2748" s="86">
        <f t="shared" si="176"/>
        <v>29.92</v>
      </c>
      <c r="O2748" s="86">
        <f t="shared" si="177"/>
        <v>13.64</v>
      </c>
    </row>
    <row r="2749" spans="1:15" x14ac:dyDescent="0.25">
      <c r="A2749">
        <v>360</v>
      </c>
      <c r="B2749">
        <v>360350</v>
      </c>
      <c r="C2749">
        <v>3</v>
      </c>
      <c r="D2749" t="s">
        <v>3731</v>
      </c>
      <c r="E2749" s="3">
        <v>23.5</v>
      </c>
      <c r="F2749">
        <v>300</v>
      </c>
      <c r="G2749" s="2" t="s">
        <v>3732</v>
      </c>
      <c r="H2749" s="2" t="s">
        <v>3732</v>
      </c>
      <c r="I2749" s="2" t="s">
        <v>3732</v>
      </c>
      <c r="J2749" s="81">
        <f t="shared" si="172"/>
        <v>18.8</v>
      </c>
      <c r="K2749" s="81">
        <f t="shared" si="173"/>
        <v>17.625</v>
      </c>
      <c r="L2749" s="94">
        <f t="shared" si="174"/>
        <v>3.7600000000000002</v>
      </c>
      <c r="M2749" s="89">
        <f t="shared" si="175"/>
        <v>6.580000000000001</v>
      </c>
      <c r="N2749" s="86">
        <f t="shared" si="176"/>
        <v>15.98</v>
      </c>
      <c r="O2749" s="86">
        <f t="shared" si="177"/>
        <v>7.2850000000000001</v>
      </c>
    </row>
    <row r="2750" spans="1:15" x14ac:dyDescent="0.25">
      <c r="A2750">
        <v>360</v>
      </c>
      <c r="B2750">
        <v>360351</v>
      </c>
      <c r="C2750">
        <v>1</v>
      </c>
      <c r="D2750" t="s">
        <v>3733</v>
      </c>
      <c r="E2750" s="3">
        <v>19</v>
      </c>
      <c r="F2750">
        <v>300</v>
      </c>
      <c r="G2750" s="2" t="s">
        <v>3734</v>
      </c>
      <c r="H2750" s="2" t="s">
        <v>3734</v>
      </c>
      <c r="I2750" s="2" t="s">
        <v>3734</v>
      </c>
      <c r="J2750" s="81">
        <f t="shared" si="172"/>
        <v>15.200000000000001</v>
      </c>
      <c r="K2750" s="81">
        <f t="shared" si="173"/>
        <v>14.25</v>
      </c>
      <c r="L2750" s="94">
        <f t="shared" si="174"/>
        <v>3.04</v>
      </c>
      <c r="M2750" s="89">
        <f t="shared" si="175"/>
        <v>5.32</v>
      </c>
      <c r="N2750" s="86">
        <f t="shared" si="176"/>
        <v>12.920000000000002</v>
      </c>
      <c r="O2750" s="86">
        <f t="shared" si="177"/>
        <v>5.89</v>
      </c>
    </row>
    <row r="2751" spans="1:15" x14ac:dyDescent="0.25">
      <c r="A2751">
        <v>360</v>
      </c>
      <c r="B2751">
        <v>360400</v>
      </c>
      <c r="C2751">
        <v>6</v>
      </c>
      <c r="D2751" t="s">
        <v>3735</v>
      </c>
      <c r="E2751" s="3">
        <v>32</v>
      </c>
      <c r="F2751">
        <v>300</v>
      </c>
      <c r="G2751" s="2" t="s">
        <v>3736</v>
      </c>
      <c r="H2751" s="2" t="s">
        <v>3736</v>
      </c>
      <c r="I2751" s="2" t="s">
        <v>3736</v>
      </c>
      <c r="J2751" s="81">
        <f t="shared" si="172"/>
        <v>25.6</v>
      </c>
      <c r="K2751" s="81">
        <f t="shared" si="173"/>
        <v>24</v>
      </c>
      <c r="L2751" s="94">
        <f t="shared" si="174"/>
        <v>5.12</v>
      </c>
      <c r="M2751" s="89">
        <f t="shared" si="175"/>
        <v>8.9600000000000009</v>
      </c>
      <c r="N2751" s="86">
        <f t="shared" si="176"/>
        <v>21.76</v>
      </c>
      <c r="O2751" s="86">
        <f t="shared" si="177"/>
        <v>9.92</v>
      </c>
    </row>
    <row r="2752" spans="1:15" x14ac:dyDescent="0.25">
      <c r="A2752">
        <v>360</v>
      </c>
      <c r="B2752">
        <v>360500</v>
      </c>
      <c r="C2752">
        <v>3</v>
      </c>
      <c r="D2752" t="s">
        <v>3737</v>
      </c>
      <c r="E2752" s="3">
        <v>16.5</v>
      </c>
      <c r="F2752">
        <v>300</v>
      </c>
      <c r="G2752" s="2" t="s">
        <v>3738</v>
      </c>
      <c r="H2752" s="2" t="s">
        <v>3738</v>
      </c>
      <c r="I2752" s="2" t="s">
        <v>3738</v>
      </c>
      <c r="J2752" s="81">
        <f t="shared" si="172"/>
        <v>13.200000000000001</v>
      </c>
      <c r="K2752" s="81">
        <f t="shared" si="173"/>
        <v>12.375</v>
      </c>
      <c r="L2752" s="94">
        <f t="shared" si="174"/>
        <v>2.64</v>
      </c>
      <c r="M2752" s="89">
        <f t="shared" si="175"/>
        <v>4.62</v>
      </c>
      <c r="N2752" s="86">
        <f t="shared" si="176"/>
        <v>11.22</v>
      </c>
      <c r="O2752" s="86">
        <f t="shared" si="177"/>
        <v>5.1150000000000002</v>
      </c>
    </row>
    <row r="2753" spans="1:15" x14ac:dyDescent="0.25">
      <c r="A2753">
        <v>360</v>
      </c>
      <c r="B2753">
        <v>360510</v>
      </c>
      <c r="C2753">
        <v>2</v>
      </c>
      <c r="D2753" t="s">
        <v>3739</v>
      </c>
      <c r="E2753" s="3">
        <v>41</v>
      </c>
      <c r="F2753">
        <v>300</v>
      </c>
      <c r="G2753" s="2" t="s">
        <v>3740</v>
      </c>
      <c r="H2753" s="2" t="s">
        <v>3740</v>
      </c>
      <c r="I2753" s="2" t="s">
        <v>3740</v>
      </c>
      <c r="J2753" s="81">
        <f t="shared" si="172"/>
        <v>32.800000000000004</v>
      </c>
      <c r="K2753" s="81">
        <f t="shared" si="173"/>
        <v>30.75</v>
      </c>
      <c r="L2753" s="94">
        <f t="shared" si="174"/>
        <v>6.5600000000000005</v>
      </c>
      <c r="M2753" s="89">
        <f t="shared" si="175"/>
        <v>11.48</v>
      </c>
      <c r="N2753" s="86">
        <f t="shared" si="176"/>
        <v>27.880000000000003</v>
      </c>
      <c r="O2753" s="86">
        <f t="shared" si="177"/>
        <v>12.709999999999999</v>
      </c>
    </row>
    <row r="2754" spans="1:15" x14ac:dyDescent="0.25">
      <c r="A2754">
        <v>360</v>
      </c>
      <c r="B2754">
        <v>360550</v>
      </c>
      <c r="C2754">
        <v>8</v>
      </c>
      <c r="D2754" t="s">
        <v>3741</v>
      </c>
      <c r="E2754" s="3">
        <v>21</v>
      </c>
      <c r="F2754">
        <v>300</v>
      </c>
      <c r="G2754" s="2" t="s">
        <v>3742</v>
      </c>
      <c r="H2754" s="2" t="s">
        <v>3742</v>
      </c>
      <c r="I2754" s="2" t="s">
        <v>3742</v>
      </c>
      <c r="J2754" s="81">
        <f t="shared" si="172"/>
        <v>16.8</v>
      </c>
      <c r="K2754" s="81">
        <f t="shared" si="173"/>
        <v>15.75</v>
      </c>
      <c r="L2754" s="94">
        <f t="shared" si="174"/>
        <v>3.36</v>
      </c>
      <c r="M2754" s="89">
        <f t="shared" si="175"/>
        <v>5.8800000000000008</v>
      </c>
      <c r="N2754" s="86">
        <f t="shared" si="176"/>
        <v>14.280000000000001</v>
      </c>
      <c r="O2754" s="86">
        <f t="shared" si="177"/>
        <v>6.51</v>
      </c>
    </row>
    <row r="2755" spans="1:15" x14ac:dyDescent="0.25">
      <c r="A2755">
        <v>360</v>
      </c>
      <c r="B2755">
        <v>360600</v>
      </c>
      <c r="C2755">
        <v>1</v>
      </c>
      <c r="D2755" t="s">
        <v>3743</v>
      </c>
      <c r="E2755" s="3">
        <v>32</v>
      </c>
      <c r="F2755">
        <v>300</v>
      </c>
      <c r="G2755" s="2" t="s">
        <v>3744</v>
      </c>
      <c r="H2755" s="2" t="s">
        <v>3744</v>
      </c>
      <c r="I2755" s="2" t="s">
        <v>3744</v>
      </c>
      <c r="J2755" s="81">
        <f t="shared" si="172"/>
        <v>25.6</v>
      </c>
      <c r="K2755" s="81">
        <f t="shared" si="173"/>
        <v>24</v>
      </c>
      <c r="L2755" s="94">
        <f t="shared" si="174"/>
        <v>5.12</v>
      </c>
      <c r="M2755" s="89">
        <f t="shared" si="175"/>
        <v>8.9600000000000009</v>
      </c>
      <c r="N2755" s="86">
        <f t="shared" si="176"/>
        <v>21.76</v>
      </c>
      <c r="O2755" s="86">
        <f t="shared" si="177"/>
        <v>9.92</v>
      </c>
    </row>
    <row r="2756" spans="1:15" x14ac:dyDescent="0.25">
      <c r="A2756">
        <v>360</v>
      </c>
      <c r="B2756">
        <v>360650</v>
      </c>
      <c r="C2756">
        <v>6</v>
      </c>
      <c r="D2756" t="s">
        <v>3745</v>
      </c>
      <c r="E2756" s="3">
        <v>13.5</v>
      </c>
      <c r="F2756">
        <v>300</v>
      </c>
      <c r="G2756" s="2" t="s">
        <v>3746</v>
      </c>
      <c r="H2756" s="2" t="s">
        <v>3746</v>
      </c>
      <c r="I2756" s="2" t="s">
        <v>3746</v>
      </c>
      <c r="J2756" s="81">
        <f t="shared" si="172"/>
        <v>10.8</v>
      </c>
      <c r="K2756" s="81">
        <f t="shared" si="173"/>
        <v>10.125</v>
      </c>
      <c r="L2756" s="94">
        <f t="shared" si="174"/>
        <v>2.16</v>
      </c>
      <c r="M2756" s="89">
        <f t="shared" si="175"/>
        <v>3.7800000000000002</v>
      </c>
      <c r="N2756" s="86">
        <f t="shared" si="176"/>
        <v>9.1800000000000015</v>
      </c>
      <c r="O2756" s="86">
        <f t="shared" si="177"/>
        <v>4.1849999999999996</v>
      </c>
    </row>
    <row r="2757" spans="1:15" x14ac:dyDescent="0.25">
      <c r="A2757">
        <v>360</v>
      </c>
      <c r="B2757">
        <v>360690</v>
      </c>
      <c r="C2757">
        <v>2</v>
      </c>
      <c r="D2757" t="s">
        <v>3747</v>
      </c>
      <c r="E2757" s="3">
        <v>41</v>
      </c>
      <c r="F2757">
        <v>300</v>
      </c>
      <c r="G2757" s="2" t="s">
        <v>2820</v>
      </c>
      <c r="H2757" s="2" t="s">
        <v>2820</v>
      </c>
      <c r="I2757" s="2" t="s">
        <v>2820</v>
      </c>
      <c r="J2757" s="81">
        <f t="shared" si="172"/>
        <v>32.800000000000004</v>
      </c>
      <c r="K2757" s="81">
        <f t="shared" si="173"/>
        <v>30.75</v>
      </c>
      <c r="L2757" s="94">
        <f t="shared" si="174"/>
        <v>6.5600000000000005</v>
      </c>
      <c r="M2757" s="89">
        <f t="shared" si="175"/>
        <v>11.48</v>
      </c>
      <c r="N2757" s="86">
        <f t="shared" si="176"/>
        <v>27.880000000000003</v>
      </c>
      <c r="O2757" s="86">
        <f t="shared" si="177"/>
        <v>12.709999999999999</v>
      </c>
    </row>
    <row r="2758" spans="1:15" x14ac:dyDescent="0.25">
      <c r="A2758">
        <v>360</v>
      </c>
      <c r="B2758">
        <v>360692</v>
      </c>
      <c r="C2758">
        <v>8</v>
      </c>
      <c r="D2758" t="s">
        <v>3748</v>
      </c>
      <c r="E2758" s="3">
        <v>41</v>
      </c>
      <c r="F2758">
        <v>300</v>
      </c>
      <c r="G2758" s="2" t="s">
        <v>2820</v>
      </c>
      <c r="H2758" s="2" t="s">
        <v>2820</v>
      </c>
      <c r="I2758" s="2" t="s">
        <v>2820</v>
      </c>
      <c r="J2758" s="81">
        <f t="shared" si="172"/>
        <v>32.800000000000004</v>
      </c>
      <c r="K2758" s="81">
        <f t="shared" si="173"/>
        <v>30.75</v>
      </c>
      <c r="L2758" s="94">
        <f t="shared" si="174"/>
        <v>6.5600000000000005</v>
      </c>
      <c r="M2758" s="89">
        <f t="shared" si="175"/>
        <v>11.48</v>
      </c>
      <c r="N2758" s="86">
        <f t="shared" si="176"/>
        <v>27.880000000000003</v>
      </c>
      <c r="O2758" s="86">
        <f t="shared" si="177"/>
        <v>12.709999999999999</v>
      </c>
    </row>
    <row r="2759" spans="1:15" x14ac:dyDescent="0.25">
      <c r="A2759">
        <v>360</v>
      </c>
      <c r="B2759">
        <v>360694</v>
      </c>
      <c r="C2759">
        <v>4</v>
      </c>
      <c r="D2759" t="s">
        <v>3749</v>
      </c>
      <c r="E2759" s="3">
        <v>41</v>
      </c>
      <c r="F2759">
        <v>300</v>
      </c>
      <c r="G2759" s="2" t="s">
        <v>2820</v>
      </c>
      <c r="H2759" s="2" t="s">
        <v>2820</v>
      </c>
      <c r="I2759" s="2" t="s">
        <v>2820</v>
      </c>
      <c r="J2759" s="81">
        <f t="shared" si="172"/>
        <v>32.800000000000004</v>
      </c>
      <c r="K2759" s="81">
        <f t="shared" si="173"/>
        <v>30.75</v>
      </c>
      <c r="L2759" s="94">
        <f t="shared" si="174"/>
        <v>6.5600000000000005</v>
      </c>
      <c r="M2759" s="89">
        <f t="shared" si="175"/>
        <v>11.48</v>
      </c>
      <c r="N2759" s="86">
        <f t="shared" si="176"/>
        <v>27.880000000000003</v>
      </c>
      <c r="O2759" s="86">
        <f t="shared" si="177"/>
        <v>12.709999999999999</v>
      </c>
    </row>
    <row r="2760" spans="1:15" x14ac:dyDescent="0.25">
      <c r="A2760">
        <v>360</v>
      </c>
      <c r="B2760">
        <v>360696</v>
      </c>
      <c r="C2760">
        <v>9</v>
      </c>
      <c r="D2760" t="s">
        <v>3750</v>
      </c>
      <c r="E2760" s="3">
        <v>41</v>
      </c>
      <c r="F2760">
        <v>300</v>
      </c>
      <c r="G2760" s="2" t="s">
        <v>2820</v>
      </c>
      <c r="H2760" s="2" t="s">
        <v>2820</v>
      </c>
      <c r="I2760" s="2" t="s">
        <v>2820</v>
      </c>
      <c r="J2760" s="81">
        <f t="shared" si="172"/>
        <v>32.800000000000004</v>
      </c>
      <c r="K2760" s="81">
        <f t="shared" si="173"/>
        <v>30.75</v>
      </c>
      <c r="L2760" s="94">
        <f t="shared" si="174"/>
        <v>6.5600000000000005</v>
      </c>
      <c r="M2760" s="89">
        <f t="shared" si="175"/>
        <v>11.48</v>
      </c>
      <c r="N2760" s="86">
        <f t="shared" si="176"/>
        <v>27.880000000000003</v>
      </c>
      <c r="O2760" s="86">
        <f t="shared" si="177"/>
        <v>12.709999999999999</v>
      </c>
    </row>
    <row r="2761" spans="1:15" x14ac:dyDescent="0.25">
      <c r="A2761">
        <v>360</v>
      </c>
      <c r="B2761">
        <v>360698</v>
      </c>
      <c r="C2761">
        <v>5</v>
      </c>
      <c r="D2761" t="s">
        <v>3751</v>
      </c>
      <c r="E2761" s="3">
        <v>41</v>
      </c>
      <c r="F2761">
        <v>300</v>
      </c>
      <c r="G2761" s="2" t="s">
        <v>2820</v>
      </c>
      <c r="H2761" s="2" t="s">
        <v>2820</v>
      </c>
      <c r="I2761" s="2" t="s">
        <v>2820</v>
      </c>
      <c r="J2761" s="81">
        <f t="shared" si="172"/>
        <v>32.800000000000004</v>
      </c>
      <c r="K2761" s="81">
        <f t="shared" si="173"/>
        <v>30.75</v>
      </c>
      <c r="L2761" s="94">
        <f t="shared" si="174"/>
        <v>6.5600000000000005</v>
      </c>
      <c r="M2761" s="89">
        <f t="shared" si="175"/>
        <v>11.48</v>
      </c>
      <c r="N2761" s="86">
        <f t="shared" si="176"/>
        <v>27.880000000000003</v>
      </c>
      <c r="O2761" s="86">
        <f t="shared" si="177"/>
        <v>12.709999999999999</v>
      </c>
    </row>
    <row r="2762" spans="1:15" x14ac:dyDescent="0.25">
      <c r="A2762">
        <v>360</v>
      </c>
      <c r="B2762">
        <v>360700</v>
      </c>
      <c r="C2762">
        <v>9</v>
      </c>
      <c r="D2762" t="s">
        <v>3752</v>
      </c>
      <c r="E2762" s="3">
        <v>38.5</v>
      </c>
      <c r="F2762">
        <v>300</v>
      </c>
      <c r="G2762" s="2" t="s">
        <v>3753</v>
      </c>
      <c r="H2762" s="2" t="s">
        <v>3753</v>
      </c>
      <c r="I2762" s="2" t="s">
        <v>3753</v>
      </c>
      <c r="J2762" s="81">
        <f t="shared" si="172"/>
        <v>30.8</v>
      </c>
      <c r="K2762" s="81">
        <f t="shared" si="173"/>
        <v>28.875</v>
      </c>
      <c r="L2762" s="94">
        <f t="shared" si="174"/>
        <v>6.16</v>
      </c>
      <c r="M2762" s="89">
        <f t="shared" si="175"/>
        <v>10.780000000000001</v>
      </c>
      <c r="N2762" s="86">
        <f t="shared" si="176"/>
        <v>26.180000000000003</v>
      </c>
      <c r="O2762" s="86">
        <f t="shared" si="177"/>
        <v>11.935</v>
      </c>
    </row>
    <row r="2763" spans="1:15" x14ac:dyDescent="0.25">
      <c r="A2763">
        <v>360</v>
      </c>
      <c r="B2763">
        <v>360705</v>
      </c>
      <c r="C2763">
        <v>8</v>
      </c>
      <c r="D2763" t="s">
        <v>3754</v>
      </c>
      <c r="E2763" s="3">
        <v>811</v>
      </c>
      <c r="F2763">
        <v>300</v>
      </c>
      <c r="G2763" s="2" t="s">
        <v>3755</v>
      </c>
      <c r="H2763" s="2" t="s">
        <v>3755</v>
      </c>
      <c r="I2763" s="2" t="s">
        <v>3755</v>
      </c>
      <c r="J2763" s="81">
        <f t="shared" si="172"/>
        <v>648.80000000000007</v>
      </c>
      <c r="K2763" s="81">
        <f t="shared" si="173"/>
        <v>608.25</v>
      </c>
      <c r="L2763" s="94">
        <f t="shared" si="174"/>
        <v>129.76</v>
      </c>
      <c r="M2763" s="89">
        <f t="shared" si="175"/>
        <v>227.08</v>
      </c>
      <c r="N2763" s="86">
        <f t="shared" si="176"/>
        <v>551.48</v>
      </c>
      <c r="O2763" s="86">
        <f t="shared" si="177"/>
        <v>251.41</v>
      </c>
    </row>
    <row r="2764" spans="1:15" x14ac:dyDescent="0.25">
      <c r="A2764">
        <v>360</v>
      </c>
      <c r="B2764">
        <v>360707</v>
      </c>
      <c r="C2764">
        <v>4</v>
      </c>
      <c r="D2764" t="s">
        <v>3756</v>
      </c>
      <c r="E2764" s="3">
        <v>53</v>
      </c>
      <c r="F2764">
        <v>300</v>
      </c>
      <c r="G2764" s="2" t="s">
        <v>3757</v>
      </c>
      <c r="H2764" s="2" t="s">
        <v>3757</v>
      </c>
      <c r="I2764" s="2" t="s">
        <v>3757</v>
      </c>
      <c r="J2764" s="81">
        <f t="shared" si="172"/>
        <v>42.400000000000006</v>
      </c>
      <c r="K2764" s="81">
        <f t="shared" si="173"/>
        <v>39.75</v>
      </c>
      <c r="L2764" s="94">
        <f t="shared" si="174"/>
        <v>8.48</v>
      </c>
      <c r="M2764" s="89">
        <f t="shared" si="175"/>
        <v>14.840000000000002</v>
      </c>
      <c r="N2764" s="86">
        <f t="shared" si="176"/>
        <v>36.04</v>
      </c>
      <c r="O2764" s="86">
        <f t="shared" si="177"/>
        <v>16.43</v>
      </c>
    </row>
    <row r="2765" spans="1:15" x14ac:dyDescent="0.25">
      <c r="A2765">
        <v>360</v>
      </c>
      <c r="B2765">
        <v>360708</v>
      </c>
      <c r="C2765">
        <v>2</v>
      </c>
      <c r="D2765" t="s">
        <v>3758</v>
      </c>
      <c r="E2765" s="3">
        <v>46.5</v>
      </c>
      <c r="F2765">
        <v>300</v>
      </c>
      <c r="G2765" s="2" t="s">
        <v>3759</v>
      </c>
      <c r="H2765" s="2" t="s">
        <v>3759</v>
      </c>
      <c r="I2765" s="2" t="s">
        <v>3759</v>
      </c>
      <c r="J2765" s="81">
        <f t="shared" si="172"/>
        <v>37.200000000000003</v>
      </c>
      <c r="K2765" s="81">
        <f t="shared" si="173"/>
        <v>34.875</v>
      </c>
      <c r="L2765" s="94">
        <f t="shared" si="174"/>
        <v>7.44</v>
      </c>
      <c r="M2765" s="89">
        <f t="shared" si="175"/>
        <v>13.020000000000001</v>
      </c>
      <c r="N2765" s="86">
        <f t="shared" si="176"/>
        <v>31.62</v>
      </c>
      <c r="O2765" s="86">
        <f t="shared" si="177"/>
        <v>14.414999999999999</v>
      </c>
    </row>
    <row r="2766" spans="1:15" x14ac:dyDescent="0.25">
      <c r="A2766">
        <v>360</v>
      </c>
      <c r="B2766">
        <v>360709</v>
      </c>
      <c r="C2766">
        <v>0</v>
      </c>
      <c r="D2766" t="s">
        <v>3760</v>
      </c>
      <c r="E2766" s="3">
        <v>20</v>
      </c>
      <c r="F2766">
        <v>300</v>
      </c>
      <c r="G2766" s="2" t="s">
        <v>3761</v>
      </c>
      <c r="H2766" s="2" t="s">
        <v>3761</v>
      </c>
      <c r="I2766" s="2" t="s">
        <v>3761</v>
      </c>
      <c r="J2766" s="81">
        <f t="shared" si="172"/>
        <v>16</v>
      </c>
      <c r="K2766" s="81">
        <f t="shared" si="173"/>
        <v>15</v>
      </c>
      <c r="L2766" s="94">
        <f t="shared" si="174"/>
        <v>3.2</v>
      </c>
      <c r="M2766" s="89">
        <f t="shared" si="175"/>
        <v>5.6000000000000005</v>
      </c>
      <c r="N2766" s="86">
        <f t="shared" si="176"/>
        <v>13.600000000000001</v>
      </c>
      <c r="O2766" s="86">
        <f t="shared" si="177"/>
        <v>6.2</v>
      </c>
    </row>
    <row r="2767" spans="1:15" x14ac:dyDescent="0.25">
      <c r="A2767">
        <v>360</v>
      </c>
      <c r="B2767">
        <v>360710</v>
      </c>
      <c r="C2767">
        <v>8</v>
      </c>
      <c r="D2767" t="s">
        <v>3762</v>
      </c>
      <c r="E2767" s="3">
        <v>473</v>
      </c>
      <c r="F2767">
        <v>300</v>
      </c>
      <c r="G2767" s="2" t="s">
        <v>3763</v>
      </c>
      <c r="H2767" s="2" t="s">
        <v>3763</v>
      </c>
      <c r="I2767" s="2" t="s">
        <v>3763</v>
      </c>
      <c r="J2767" s="81">
        <f t="shared" si="172"/>
        <v>378.40000000000003</v>
      </c>
      <c r="K2767" s="81">
        <f t="shared" si="173"/>
        <v>354.75</v>
      </c>
      <c r="L2767" s="94">
        <f t="shared" si="174"/>
        <v>75.680000000000007</v>
      </c>
      <c r="M2767" s="89">
        <f t="shared" si="175"/>
        <v>132.44000000000003</v>
      </c>
      <c r="N2767" s="86">
        <f t="shared" si="176"/>
        <v>321.64000000000004</v>
      </c>
      <c r="O2767" s="86">
        <f t="shared" si="177"/>
        <v>146.63</v>
      </c>
    </row>
    <row r="2768" spans="1:15" x14ac:dyDescent="0.25">
      <c r="A2768">
        <v>360</v>
      </c>
      <c r="B2768">
        <v>360711</v>
      </c>
      <c r="C2768">
        <v>6</v>
      </c>
      <c r="D2768" t="s">
        <v>3764</v>
      </c>
      <c r="E2768" s="3">
        <v>541.80999999999995</v>
      </c>
      <c r="F2768">
        <v>300</v>
      </c>
      <c r="G2768" s="2" t="s">
        <v>3765</v>
      </c>
      <c r="H2768" s="2" t="s">
        <v>3765</v>
      </c>
      <c r="I2768" s="2" t="s">
        <v>3765</v>
      </c>
      <c r="J2768" s="81">
        <f t="shared" si="172"/>
        <v>433.44799999999998</v>
      </c>
      <c r="K2768" s="81">
        <f t="shared" si="173"/>
        <v>406.35749999999996</v>
      </c>
      <c r="L2768" s="94">
        <f t="shared" si="174"/>
        <v>86.689599999999999</v>
      </c>
      <c r="M2768" s="89">
        <f t="shared" si="175"/>
        <v>151.70679999999999</v>
      </c>
      <c r="N2768" s="86">
        <f t="shared" si="176"/>
        <v>368.43079999999998</v>
      </c>
      <c r="O2768" s="86">
        <f t="shared" si="177"/>
        <v>167.96109999999999</v>
      </c>
    </row>
    <row r="2769" spans="1:15" x14ac:dyDescent="0.25">
      <c r="A2769">
        <v>360</v>
      </c>
      <c r="B2769">
        <v>360712</v>
      </c>
      <c r="C2769">
        <v>4</v>
      </c>
      <c r="D2769" t="s">
        <v>3766</v>
      </c>
      <c r="E2769" s="3">
        <v>258</v>
      </c>
      <c r="F2769">
        <v>300</v>
      </c>
      <c r="G2769" s="2" t="s">
        <v>3767</v>
      </c>
      <c r="H2769" s="2" t="s">
        <v>3767</v>
      </c>
      <c r="I2769" s="2" t="s">
        <v>3767</v>
      </c>
      <c r="J2769" s="81">
        <f t="shared" si="172"/>
        <v>206.4</v>
      </c>
      <c r="K2769" s="81">
        <f t="shared" si="173"/>
        <v>193.5</v>
      </c>
      <c r="L2769" s="94">
        <f t="shared" si="174"/>
        <v>41.28</v>
      </c>
      <c r="M2769" s="89">
        <f t="shared" si="175"/>
        <v>72.240000000000009</v>
      </c>
      <c r="N2769" s="86">
        <f t="shared" si="176"/>
        <v>175.44000000000003</v>
      </c>
      <c r="O2769" s="86">
        <f t="shared" si="177"/>
        <v>79.98</v>
      </c>
    </row>
    <row r="2770" spans="1:15" x14ac:dyDescent="0.25">
      <c r="A2770">
        <v>360</v>
      </c>
      <c r="B2770">
        <v>360713</v>
      </c>
      <c r="C2770">
        <v>2</v>
      </c>
      <c r="D2770" t="s">
        <v>3768</v>
      </c>
      <c r="E2770" s="3">
        <v>75</v>
      </c>
      <c r="F2770">
        <v>300</v>
      </c>
      <c r="G2770" s="2" t="s">
        <v>3769</v>
      </c>
      <c r="H2770" s="2" t="s">
        <v>3769</v>
      </c>
      <c r="I2770" s="2" t="s">
        <v>3769</v>
      </c>
      <c r="J2770" s="81">
        <f t="shared" si="172"/>
        <v>60</v>
      </c>
      <c r="K2770" s="81">
        <f t="shared" si="173"/>
        <v>56.25</v>
      </c>
      <c r="L2770" s="94">
        <f t="shared" si="174"/>
        <v>12</v>
      </c>
      <c r="M2770" s="89">
        <f t="shared" si="175"/>
        <v>21.000000000000004</v>
      </c>
      <c r="N2770" s="86">
        <f t="shared" si="176"/>
        <v>51.000000000000007</v>
      </c>
      <c r="O2770" s="86">
        <f t="shared" si="177"/>
        <v>23.25</v>
      </c>
    </row>
    <row r="2771" spans="1:15" x14ac:dyDescent="0.25">
      <c r="A2771">
        <v>360</v>
      </c>
      <c r="B2771">
        <v>360714</v>
      </c>
      <c r="C2771">
        <v>0</v>
      </c>
      <c r="D2771" t="s">
        <v>3770</v>
      </c>
      <c r="E2771" s="3">
        <v>68</v>
      </c>
      <c r="F2771">
        <v>300</v>
      </c>
      <c r="G2771" s="2" t="s">
        <v>3771</v>
      </c>
      <c r="H2771" s="2" t="s">
        <v>3771</v>
      </c>
      <c r="I2771" s="2" t="s">
        <v>3771</v>
      </c>
      <c r="J2771" s="81">
        <f t="shared" si="172"/>
        <v>54.400000000000006</v>
      </c>
      <c r="K2771" s="81">
        <f t="shared" si="173"/>
        <v>51</v>
      </c>
      <c r="L2771" s="94">
        <f t="shared" si="174"/>
        <v>10.88</v>
      </c>
      <c r="M2771" s="89">
        <f t="shared" si="175"/>
        <v>19.040000000000003</v>
      </c>
      <c r="N2771" s="86">
        <f t="shared" si="176"/>
        <v>46.24</v>
      </c>
      <c r="O2771" s="86">
        <f t="shared" si="177"/>
        <v>21.08</v>
      </c>
    </row>
    <row r="2772" spans="1:15" x14ac:dyDescent="0.25">
      <c r="A2772">
        <v>360</v>
      </c>
      <c r="B2772">
        <v>360715</v>
      </c>
      <c r="C2772">
        <v>7</v>
      </c>
      <c r="D2772" t="s">
        <v>3772</v>
      </c>
      <c r="E2772" s="3">
        <v>128</v>
      </c>
      <c r="F2772">
        <v>300</v>
      </c>
      <c r="G2772" s="2" t="s">
        <v>2820</v>
      </c>
      <c r="H2772" s="2" t="s">
        <v>2820</v>
      </c>
      <c r="I2772" s="2" t="s">
        <v>2820</v>
      </c>
      <c r="J2772" s="81">
        <f t="shared" ref="J2772:J2835" si="178">+E2772*0.8</f>
        <v>102.4</v>
      </c>
      <c r="K2772" s="81">
        <f t="shared" ref="K2772:K2835" si="179">0.75*E2772</f>
        <v>96</v>
      </c>
      <c r="L2772" s="94">
        <f t="shared" ref="L2772:L2835" si="180">0.16*E2772</f>
        <v>20.48</v>
      </c>
      <c r="M2772" s="89">
        <f t="shared" ref="M2772:M2835" si="181">0.28*E2772</f>
        <v>35.840000000000003</v>
      </c>
      <c r="N2772" s="86">
        <f t="shared" ref="N2772:N2835" si="182">0.68*E2772</f>
        <v>87.04</v>
      </c>
      <c r="O2772" s="86">
        <f t="shared" ref="O2772:O2835" si="183">0.31*E2772</f>
        <v>39.68</v>
      </c>
    </row>
    <row r="2773" spans="1:15" x14ac:dyDescent="0.25">
      <c r="A2773">
        <v>360</v>
      </c>
      <c r="B2773">
        <v>360716</v>
      </c>
      <c r="C2773">
        <v>5</v>
      </c>
      <c r="D2773" t="s">
        <v>3773</v>
      </c>
      <c r="E2773" s="3">
        <v>71</v>
      </c>
      <c r="F2773">
        <v>300</v>
      </c>
      <c r="G2773" s="2" t="s">
        <v>2597</v>
      </c>
      <c r="H2773" s="2" t="s">
        <v>2597</v>
      </c>
      <c r="I2773" s="2" t="s">
        <v>2597</v>
      </c>
      <c r="J2773" s="81">
        <f t="shared" si="178"/>
        <v>56.800000000000004</v>
      </c>
      <c r="K2773" s="81">
        <f t="shared" si="179"/>
        <v>53.25</v>
      </c>
      <c r="L2773" s="94">
        <f t="shared" si="180"/>
        <v>11.36</v>
      </c>
      <c r="M2773" s="89">
        <f t="shared" si="181"/>
        <v>19.880000000000003</v>
      </c>
      <c r="N2773" s="86">
        <f t="shared" si="182"/>
        <v>48.28</v>
      </c>
      <c r="O2773" s="86">
        <f t="shared" si="183"/>
        <v>22.01</v>
      </c>
    </row>
    <row r="2774" spans="1:15" x14ac:dyDescent="0.25">
      <c r="A2774">
        <v>360</v>
      </c>
      <c r="B2774">
        <v>360717</v>
      </c>
      <c r="C2774">
        <v>3</v>
      </c>
      <c r="D2774" t="s">
        <v>3774</v>
      </c>
      <c r="E2774" s="3">
        <v>416</v>
      </c>
      <c r="F2774">
        <v>300</v>
      </c>
      <c r="G2774" s="2" t="s">
        <v>2705</v>
      </c>
      <c r="H2774" s="2" t="s">
        <v>2705</v>
      </c>
      <c r="I2774" s="2" t="s">
        <v>2705</v>
      </c>
      <c r="J2774" s="81">
        <f t="shared" si="178"/>
        <v>332.8</v>
      </c>
      <c r="K2774" s="81">
        <f t="shared" si="179"/>
        <v>312</v>
      </c>
      <c r="L2774" s="94">
        <f t="shared" si="180"/>
        <v>66.56</v>
      </c>
      <c r="M2774" s="89">
        <f t="shared" si="181"/>
        <v>116.48000000000002</v>
      </c>
      <c r="N2774" s="86">
        <f t="shared" si="182"/>
        <v>282.88</v>
      </c>
      <c r="O2774" s="86">
        <f t="shared" si="183"/>
        <v>128.96</v>
      </c>
    </row>
    <row r="2775" spans="1:15" x14ac:dyDescent="0.25">
      <c r="A2775">
        <v>360</v>
      </c>
      <c r="B2775">
        <v>360718</v>
      </c>
      <c r="C2775">
        <v>1</v>
      </c>
      <c r="D2775" t="s">
        <v>3775</v>
      </c>
      <c r="E2775" s="3">
        <v>71</v>
      </c>
      <c r="F2775">
        <v>300</v>
      </c>
      <c r="G2775" s="2" t="s">
        <v>3657</v>
      </c>
      <c r="H2775" s="2" t="s">
        <v>3657</v>
      </c>
      <c r="I2775" s="2" t="s">
        <v>3657</v>
      </c>
      <c r="J2775" s="81">
        <f t="shared" si="178"/>
        <v>56.800000000000004</v>
      </c>
      <c r="K2775" s="81">
        <f t="shared" si="179"/>
        <v>53.25</v>
      </c>
      <c r="L2775" s="94">
        <f t="shared" si="180"/>
        <v>11.36</v>
      </c>
      <c r="M2775" s="89">
        <f t="shared" si="181"/>
        <v>19.880000000000003</v>
      </c>
      <c r="N2775" s="86">
        <f t="shared" si="182"/>
        <v>48.28</v>
      </c>
      <c r="O2775" s="86">
        <f t="shared" si="183"/>
        <v>22.01</v>
      </c>
    </row>
    <row r="2776" spans="1:15" x14ac:dyDescent="0.25">
      <c r="A2776">
        <v>360</v>
      </c>
      <c r="B2776">
        <v>360720</v>
      </c>
      <c r="C2776">
        <v>7</v>
      </c>
      <c r="D2776" t="s">
        <v>3776</v>
      </c>
      <c r="E2776" s="3">
        <v>152</v>
      </c>
      <c r="F2776">
        <v>300</v>
      </c>
      <c r="G2776" s="2" t="s">
        <v>3777</v>
      </c>
      <c r="H2776" s="2" t="s">
        <v>3777</v>
      </c>
      <c r="I2776" s="2" t="s">
        <v>3777</v>
      </c>
      <c r="J2776" s="81">
        <f t="shared" si="178"/>
        <v>121.60000000000001</v>
      </c>
      <c r="K2776" s="81">
        <f t="shared" si="179"/>
        <v>114</v>
      </c>
      <c r="L2776" s="94">
        <f t="shared" si="180"/>
        <v>24.32</v>
      </c>
      <c r="M2776" s="89">
        <f t="shared" si="181"/>
        <v>42.56</v>
      </c>
      <c r="N2776" s="86">
        <f t="shared" si="182"/>
        <v>103.36000000000001</v>
      </c>
      <c r="O2776" s="86">
        <f t="shared" si="183"/>
        <v>47.12</v>
      </c>
    </row>
    <row r="2777" spans="1:15" x14ac:dyDescent="0.25">
      <c r="A2777">
        <v>360</v>
      </c>
      <c r="B2777">
        <v>360725</v>
      </c>
      <c r="C2777">
        <v>6</v>
      </c>
      <c r="D2777" t="s">
        <v>3778</v>
      </c>
      <c r="E2777" s="3">
        <v>318.5</v>
      </c>
      <c r="F2777">
        <v>300</v>
      </c>
      <c r="G2777" s="2" t="s">
        <v>3755</v>
      </c>
      <c r="H2777" s="2" t="s">
        <v>3755</v>
      </c>
      <c r="I2777" s="2" t="s">
        <v>3755</v>
      </c>
      <c r="J2777" s="81">
        <f t="shared" si="178"/>
        <v>254.8</v>
      </c>
      <c r="K2777" s="81">
        <f t="shared" si="179"/>
        <v>238.875</v>
      </c>
      <c r="L2777" s="94">
        <f t="shared" si="180"/>
        <v>50.96</v>
      </c>
      <c r="M2777" s="89">
        <f t="shared" si="181"/>
        <v>89.18</v>
      </c>
      <c r="N2777" s="86">
        <f t="shared" si="182"/>
        <v>216.58</v>
      </c>
      <c r="O2777" s="86">
        <f t="shared" si="183"/>
        <v>98.734999999999999</v>
      </c>
    </row>
    <row r="2778" spans="1:15" x14ac:dyDescent="0.25">
      <c r="A2778">
        <v>360</v>
      </c>
      <c r="B2778">
        <v>360730</v>
      </c>
      <c r="C2778">
        <v>6</v>
      </c>
      <c r="D2778" t="s">
        <v>3779</v>
      </c>
      <c r="E2778" s="3">
        <v>185.41</v>
      </c>
      <c r="F2778">
        <v>306</v>
      </c>
      <c r="G2778" s="2" t="s">
        <v>3780</v>
      </c>
      <c r="H2778" s="2" t="s">
        <v>3780</v>
      </c>
      <c r="I2778" s="2" t="s">
        <v>3780</v>
      </c>
      <c r="J2778" s="81">
        <f t="shared" si="178"/>
        <v>148.328</v>
      </c>
      <c r="K2778" s="81">
        <f t="shared" si="179"/>
        <v>139.0575</v>
      </c>
      <c r="L2778" s="94">
        <f t="shared" si="180"/>
        <v>29.665600000000001</v>
      </c>
      <c r="M2778" s="89">
        <f t="shared" si="181"/>
        <v>51.914800000000007</v>
      </c>
      <c r="N2778" s="86">
        <f t="shared" si="182"/>
        <v>126.0788</v>
      </c>
      <c r="O2778" s="86">
        <f t="shared" si="183"/>
        <v>57.4771</v>
      </c>
    </row>
    <row r="2779" spans="1:15" x14ac:dyDescent="0.25">
      <c r="A2779">
        <v>360</v>
      </c>
      <c r="B2779">
        <v>360731</v>
      </c>
      <c r="C2779">
        <v>4</v>
      </c>
      <c r="D2779" t="s">
        <v>3781</v>
      </c>
      <c r="E2779" s="3">
        <v>283.47000000000003</v>
      </c>
      <c r="F2779">
        <v>306</v>
      </c>
      <c r="G2779" s="2" t="s">
        <v>3782</v>
      </c>
      <c r="H2779" s="2" t="s">
        <v>3782</v>
      </c>
      <c r="I2779" s="2" t="s">
        <v>3782</v>
      </c>
      <c r="J2779" s="81">
        <f t="shared" si="178"/>
        <v>226.77600000000004</v>
      </c>
      <c r="K2779" s="81">
        <f t="shared" si="179"/>
        <v>212.60250000000002</v>
      </c>
      <c r="L2779" s="94">
        <f t="shared" si="180"/>
        <v>45.355200000000004</v>
      </c>
      <c r="M2779" s="89">
        <f t="shared" si="181"/>
        <v>79.371600000000015</v>
      </c>
      <c r="N2779" s="86">
        <f t="shared" si="182"/>
        <v>192.75960000000003</v>
      </c>
      <c r="O2779" s="86">
        <f t="shared" si="183"/>
        <v>87.875700000000009</v>
      </c>
    </row>
    <row r="2780" spans="1:15" x14ac:dyDescent="0.25">
      <c r="A2780">
        <v>360</v>
      </c>
      <c r="B2780">
        <v>360732</v>
      </c>
      <c r="C2780">
        <v>2</v>
      </c>
      <c r="D2780" t="s">
        <v>3783</v>
      </c>
      <c r="E2780" s="3">
        <v>541.80999999999995</v>
      </c>
      <c r="F2780">
        <v>306</v>
      </c>
      <c r="G2780" s="2" t="s">
        <v>3784</v>
      </c>
      <c r="H2780" s="2" t="s">
        <v>3784</v>
      </c>
      <c r="I2780" s="2" t="s">
        <v>3784</v>
      </c>
      <c r="J2780" s="81">
        <f t="shared" si="178"/>
        <v>433.44799999999998</v>
      </c>
      <c r="K2780" s="81">
        <f t="shared" si="179"/>
        <v>406.35749999999996</v>
      </c>
      <c r="L2780" s="94">
        <f t="shared" si="180"/>
        <v>86.689599999999999</v>
      </c>
      <c r="M2780" s="89">
        <f t="shared" si="181"/>
        <v>151.70679999999999</v>
      </c>
      <c r="N2780" s="86">
        <f t="shared" si="182"/>
        <v>368.43079999999998</v>
      </c>
      <c r="O2780" s="86">
        <f t="shared" si="183"/>
        <v>167.96109999999999</v>
      </c>
    </row>
    <row r="2781" spans="1:15" x14ac:dyDescent="0.25">
      <c r="A2781">
        <v>360</v>
      </c>
      <c r="B2781">
        <v>360733</v>
      </c>
      <c r="C2781">
        <v>0</v>
      </c>
      <c r="D2781" t="s">
        <v>3785</v>
      </c>
      <c r="E2781" s="3">
        <v>130</v>
      </c>
      <c r="F2781">
        <v>306</v>
      </c>
      <c r="G2781" s="2" t="s">
        <v>3786</v>
      </c>
      <c r="H2781" s="2" t="s">
        <v>3786</v>
      </c>
      <c r="I2781" s="2" t="s">
        <v>3786</v>
      </c>
      <c r="J2781" s="81">
        <f t="shared" si="178"/>
        <v>104</v>
      </c>
      <c r="K2781" s="81">
        <f t="shared" si="179"/>
        <v>97.5</v>
      </c>
      <c r="L2781" s="94">
        <f t="shared" si="180"/>
        <v>20.8</v>
      </c>
      <c r="M2781" s="89">
        <f t="shared" si="181"/>
        <v>36.400000000000006</v>
      </c>
      <c r="N2781" s="86">
        <f t="shared" si="182"/>
        <v>88.4</v>
      </c>
      <c r="O2781" s="86">
        <f t="shared" si="183"/>
        <v>40.299999999999997</v>
      </c>
    </row>
    <row r="2782" spans="1:15" x14ac:dyDescent="0.25">
      <c r="A2782">
        <v>360</v>
      </c>
      <c r="B2782">
        <v>360734</v>
      </c>
      <c r="C2782">
        <v>8</v>
      </c>
      <c r="D2782" t="s">
        <v>3787</v>
      </c>
      <c r="E2782" s="3">
        <v>130</v>
      </c>
      <c r="F2782">
        <v>306</v>
      </c>
      <c r="G2782" s="2" t="s">
        <v>3788</v>
      </c>
      <c r="H2782" s="2" t="s">
        <v>3788</v>
      </c>
      <c r="I2782" s="2" t="s">
        <v>3788</v>
      </c>
      <c r="J2782" s="81">
        <f t="shared" si="178"/>
        <v>104</v>
      </c>
      <c r="K2782" s="81">
        <f t="shared" si="179"/>
        <v>97.5</v>
      </c>
      <c r="L2782" s="94">
        <f t="shared" si="180"/>
        <v>20.8</v>
      </c>
      <c r="M2782" s="89">
        <f t="shared" si="181"/>
        <v>36.400000000000006</v>
      </c>
      <c r="N2782" s="86">
        <f t="shared" si="182"/>
        <v>88.4</v>
      </c>
      <c r="O2782" s="86">
        <f t="shared" si="183"/>
        <v>40.299999999999997</v>
      </c>
    </row>
    <row r="2783" spans="1:15" x14ac:dyDescent="0.25">
      <c r="A2783">
        <v>360</v>
      </c>
      <c r="B2783">
        <v>360740</v>
      </c>
      <c r="C2783">
        <v>5</v>
      </c>
      <c r="D2783" t="s">
        <v>3789</v>
      </c>
      <c r="E2783" s="3">
        <v>42</v>
      </c>
      <c r="F2783">
        <v>300</v>
      </c>
      <c r="G2783" s="2" t="s">
        <v>3725</v>
      </c>
      <c r="H2783" s="2" t="s">
        <v>3725</v>
      </c>
      <c r="I2783" s="2" t="s">
        <v>3725</v>
      </c>
      <c r="J2783" s="81">
        <f t="shared" si="178"/>
        <v>33.6</v>
      </c>
      <c r="K2783" s="81">
        <f t="shared" si="179"/>
        <v>31.5</v>
      </c>
      <c r="L2783" s="94">
        <f t="shared" si="180"/>
        <v>6.72</v>
      </c>
      <c r="M2783" s="89">
        <f t="shared" si="181"/>
        <v>11.760000000000002</v>
      </c>
      <c r="N2783" s="86">
        <f t="shared" si="182"/>
        <v>28.560000000000002</v>
      </c>
      <c r="O2783" s="86">
        <f t="shared" si="183"/>
        <v>13.02</v>
      </c>
    </row>
    <row r="2784" spans="1:15" x14ac:dyDescent="0.25">
      <c r="A2784">
        <v>360</v>
      </c>
      <c r="B2784">
        <v>360750</v>
      </c>
      <c r="C2784">
        <v>4</v>
      </c>
      <c r="D2784" t="s">
        <v>3790</v>
      </c>
      <c r="E2784" s="3">
        <v>42</v>
      </c>
      <c r="F2784">
        <v>300</v>
      </c>
      <c r="G2784" s="2" t="s">
        <v>3725</v>
      </c>
      <c r="H2784" s="2" t="s">
        <v>3725</v>
      </c>
      <c r="I2784" s="2" t="s">
        <v>3725</v>
      </c>
      <c r="J2784" s="81">
        <f t="shared" si="178"/>
        <v>33.6</v>
      </c>
      <c r="K2784" s="81">
        <f t="shared" si="179"/>
        <v>31.5</v>
      </c>
      <c r="L2784" s="94">
        <f t="shared" si="180"/>
        <v>6.72</v>
      </c>
      <c r="M2784" s="89">
        <f t="shared" si="181"/>
        <v>11.760000000000002</v>
      </c>
      <c r="N2784" s="86">
        <f t="shared" si="182"/>
        <v>28.560000000000002</v>
      </c>
      <c r="O2784" s="86">
        <f t="shared" si="183"/>
        <v>13.02</v>
      </c>
    </row>
    <row r="2785" spans="1:15" x14ac:dyDescent="0.25">
      <c r="A2785">
        <v>360</v>
      </c>
      <c r="B2785">
        <v>360760</v>
      </c>
      <c r="C2785">
        <v>3</v>
      </c>
      <c r="D2785" t="s">
        <v>3791</v>
      </c>
      <c r="E2785" s="3">
        <v>41</v>
      </c>
      <c r="F2785">
        <v>300</v>
      </c>
      <c r="G2785" s="2" t="s">
        <v>3792</v>
      </c>
      <c r="H2785" s="2" t="s">
        <v>3792</v>
      </c>
      <c r="I2785" s="2" t="s">
        <v>3792</v>
      </c>
      <c r="J2785" s="81">
        <f t="shared" si="178"/>
        <v>32.800000000000004</v>
      </c>
      <c r="K2785" s="81">
        <f t="shared" si="179"/>
        <v>30.75</v>
      </c>
      <c r="L2785" s="94">
        <f t="shared" si="180"/>
        <v>6.5600000000000005</v>
      </c>
      <c r="M2785" s="89">
        <f t="shared" si="181"/>
        <v>11.48</v>
      </c>
      <c r="N2785" s="86">
        <f t="shared" si="182"/>
        <v>27.880000000000003</v>
      </c>
      <c r="O2785" s="86">
        <f t="shared" si="183"/>
        <v>12.709999999999999</v>
      </c>
    </row>
    <row r="2786" spans="1:15" x14ac:dyDescent="0.25">
      <c r="A2786">
        <v>360</v>
      </c>
      <c r="B2786">
        <v>360781</v>
      </c>
      <c r="C2786">
        <v>9</v>
      </c>
      <c r="D2786" t="s">
        <v>3793</v>
      </c>
      <c r="E2786" s="3">
        <v>47.5</v>
      </c>
      <c r="F2786">
        <v>300</v>
      </c>
      <c r="G2786" s="2" t="s">
        <v>3794</v>
      </c>
      <c r="H2786" s="2" t="s">
        <v>3794</v>
      </c>
      <c r="I2786" s="2" t="s">
        <v>3794</v>
      </c>
      <c r="J2786" s="81">
        <f t="shared" si="178"/>
        <v>38</v>
      </c>
      <c r="K2786" s="81">
        <f t="shared" si="179"/>
        <v>35.625</v>
      </c>
      <c r="L2786" s="94">
        <f t="shared" si="180"/>
        <v>7.6000000000000005</v>
      </c>
      <c r="M2786" s="89">
        <f t="shared" si="181"/>
        <v>13.3</v>
      </c>
      <c r="N2786" s="86">
        <f t="shared" si="182"/>
        <v>32.300000000000004</v>
      </c>
      <c r="O2786" s="86">
        <f t="shared" si="183"/>
        <v>14.725</v>
      </c>
    </row>
    <row r="2787" spans="1:15" x14ac:dyDescent="0.25">
      <c r="A2787">
        <v>360</v>
      </c>
      <c r="B2787">
        <v>360782</v>
      </c>
      <c r="C2787">
        <v>7</v>
      </c>
      <c r="D2787" t="s">
        <v>3795</v>
      </c>
      <c r="E2787" s="3">
        <v>47.5</v>
      </c>
      <c r="F2787">
        <v>300</v>
      </c>
      <c r="G2787" s="2" t="s">
        <v>3796</v>
      </c>
      <c r="H2787" s="2" t="s">
        <v>3796</v>
      </c>
      <c r="I2787" s="2" t="s">
        <v>3796</v>
      </c>
      <c r="J2787" s="81">
        <f t="shared" si="178"/>
        <v>38</v>
      </c>
      <c r="K2787" s="81">
        <f t="shared" si="179"/>
        <v>35.625</v>
      </c>
      <c r="L2787" s="94">
        <f t="shared" si="180"/>
        <v>7.6000000000000005</v>
      </c>
      <c r="M2787" s="89">
        <f t="shared" si="181"/>
        <v>13.3</v>
      </c>
      <c r="N2787" s="86">
        <f t="shared" si="182"/>
        <v>32.300000000000004</v>
      </c>
      <c r="O2787" s="86">
        <f t="shared" si="183"/>
        <v>14.725</v>
      </c>
    </row>
    <row r="2788" spans="1:15" x14ac:dyDescent="0.25">
      <c r="A2788">
        <v>360</v>
      </c>
      <c r="B2788">
        <v>360783</v>
      </c>
      <c r="C2788">
        <v>5</v>
      </c>
      <c r="D2788" t="s">
        <v>3797</v>
      </c>
      <c r="E2788" s="3">
        <v>47.5</v>
      </c>
      <c r="F2788">
        <v>300</v>
      </c>
      <c r="G2788" s="2" t="s">
        <v>3798</v>
      </c>
      <c r="H2788" s="2" t="s">
        <v>3798</v>
      </c>
      <c r="I2788" s="2" t="s">
        <v>3798</v>
      </c>
      <c r="J2788" s="81">
        <f t="shared" si="178"/>
        <v>38</v>
      </c>
      <c r="K2788" s="81">
        <f t="shared" si="179"/>
        <v>35.625</v>
      </c>
      <c r="L2788" s="94">
        <f t="shared" si="180"/>
        <v>7.6000000000000005</v>
      </c>
      <c r="M2788" s="89">
        <f t="shared" si="181"/>
        <v>13.3</v>
      </c>
      <c r="N2788" s="86">
        <f t="shared" si="182"/>
        <v>32.300000000000004</v>
      </c>
      <c r="O2788" s="86">
        <f t="shared" si="183"/>
        <v>14.725</v>
      </c>
    </row>
    <row r="2789" spans="1:15" x14ac:dyDescent="0.25">
      <c r="A2789">
        <v>360</v>
      </c>
      <c r="B2789">
        <v>360784</v>
      </c>
      <c r="C2789">
        <v>3</v>
      </c>
      <c r="D2789" t="s">
        <v>3799</v>
      </c>
      <c r="E2789" s="3">
        <v>47.5</v>
      </c>
      <c r="F2789">
        <v>300</v>
      </c>
      <c r="G2789" s="2" t="s">
        <v>3800</v>
      </c>
      <c r="H2789" s="2" t="s">
        <v>3800</v>
      </c>
      <c r="I2789" s="2" t="s">
        <v>3800</v>
      </c>
      <c r="J2789" s="81">
        <f t="shared" si="178"/>
        <v>38</v>
      </c>
      <c r="K2789" s="81">
        <f t="shared" si="179"/>
        <v>35.625</v>
      </c>
      <c r="L2789" s="94">
        <f t="shared" si="180"/>
        <v>7.6000000000000005</v>
      </c>
      <c r="M2789" s="89">
        <f t="shared" si="181"/>
        <v>13.3</v>
      </c>
      <c r="N2789" s="86">
        <f t="shared" si="182"/>
        <v>32.300000000000004</v>
      </c>
      <c r="O2789" s="86">
        <f t="shared" si="183"/>
        <v>14.725</v>
      </c>
    </row>
    <row r="2790" spans="1:15" x14ac:dyDescent="0.25">
      <c r="A2790">
        <v>360</v>
      </c>
      <c r="B2790">
        <v>360785</v>
      </c>
      <c r="C2790">
        <v>0</v>
      </c>
      <c r="D2790" t="s">
        <v>3801</v>
      </c>
      <c r="E2790" s="3">
        <v>34.5</v>
      </c>
      <c r="F2790">
        <v>300</v>
      </c>
      <c r="G2790" s="2" t="s">
        <v>3802</v>
      </c>
      <c r="H2790" s="2" t="s">
        <v>3798</v>
      </c>
      <c r="I2790" s="2" t="s">
        <v>3802</v>
      </c>
      <c r="J2790" s="81">
        <f t="shared" si="178"/>
        <v>27.6</v>
      </c>
      <c r="K2790" s="81">
        <f t="shared" si="179"/>
        <v>25.875</v>
      </c>
      <c r="L2790" s="94">
        <f t="shared" si="180"/>
        <v>5.5200000000000005</v>
      </c>
      <c r="M2790" s="89">
        <f t="shared" si="181"/>
        <v>9.66</v>
      </c>
      <c r="N2790" s="86">
        <f t="shared" si="182"/>
        <v>23.46</v>
      </c>
      <c r="O2790" s="86">
        <f t="shared" si="183"/>
        <v>10.695</v>
      </c>
    </row>
    <row r="2791" spans="1:15" x14ac:dyDescent="0.25">
      <c r="A2791">
        <v>360</v>
      </c>
      <c r="B2791">
        <v>360786</v>
      </c>
      <c r="C2791">
        <v>8</v>
      </c>
      <c r="D2791" t="s">
        <v>3803</v>
      </c>
      <c r="E2791" s="3">
        <v>36.5</v>
      </c>
      <c r="F2791">
        <v>300</v>
      </c>
      <c r="G2791" s="2" t="s">
        <v>3804</v>
      </c>
      <c r="H2791" s="2" t="s">
        <v>3804</v>
      </c>
      <c r="I2791" s="2" t="s">
        <v>3804</v>
      </c>
      <c r="J2791" s="81">
        <f t="shared" si="178"/>
        <v>29.200000000000003</v>
      </c>
      <c r="K2791" s="81">
        <f t="shared" si="179"/>
        <v>27.375</v>
      </c>
      <c r="L2791" s="94">
        <f t="shared" si="180"/>
        <v>5.84</v>
      </c>
      <c r="M2791" s="89">
        <f t="shared" si="181"/>
        <v>10.220000000000001</v>
      </c>
      <c r="N2791" s="86">
        <f t="shared" si="182"/>
        <v>24.82</v>
      </c>
      <c r="O2791" s="86">
        <f t="shared" si="183"/>
        <v>11.315</v>
      </c>
    </row>
    <row r="2792" spans="1:15" x14ac:dyDescent="0.25">
      <c r="A2792">
        <v>360</v>
      </c>
      <c r="B2792">
        <v>360787</v>
      </c>
      <c r="C2792">
        <v>6</v>
      </c>
      <c r="D2792" t="s">
        <v>3805</v>
      </c>
      <c r="E2792" s="3">
        <v>36.5</v>
      </c>
      <c r="F2792">
        <v>300</v>
      </c>
      <c r="G2792" s="2" t="s">
        <v>3806</v>
      </c>
      <c r="H2792" s="2" t="s">
        <v>3806</v>
      </c>
      <c r="I2792" s="2" t="s">
        <v>3806</v>
      </c>
      <c r="J2792" s="81">
        <f t="shared" si="178"/>
        <v>29.200000000000003</v>
      </c>
      <c r="K2792" s="81">
        <f t="shared" si="179"/>
        <v>27.375</v>
      </c>
      <c r="L2792" s="94">
        <f t="shared" si="180"/>
        <v>5.84</v>
      </c>
      <c r="M2792" s="89">
        <f t="shared" si="181"/>
        <v>10.220000000000001</v>
      </c>
      <c r="N2792" s="86">
        <f t="shared" si="182"/>
        <v>24.82</v>
      </c>
      <c r="O2792" s="86">
        <f t="shared" si="183"/>
        <v>11.315</v>
      </c>
    </row>
    <row r="2793" spans="1:15" x14ac:dyDescent="0.25">
      <c r="A2793">
        <v>360</v>
      </c>
      <c r="B2793">
        <v>360788</v>
      </c>
      <c r="C2793">
        <v>4</v>
      </c>
      <c r="D2793" t="s">
        <v>3807</v>
      </c>
      <c r="E2793" s="3">
        <v>45.5</v>
      </c>
      <c r="F2793">
        <v>300</v>
      </c>
      <c r="G2793" s="2" t="s">
        <v>3808</v>
      </c>
      <c r="H2793" s="2" t="s">
        <v>3808</v>
      </c>
      <c r="I2793" s="2" t="s">
        <v>3808</v>
      </c>
      <c r="J2793" s="81">
        <f t="shared" si="178"/>
        <v>36.4</v>
      </c>
      <c r="K2793" s="81">
        <f t="shared" si="179"/>
        <v>34.125</v>
      </c>
      <c r="L2793" s="94">
        <f t="shared" si="180"/>
        <v>7.28</v>
      </c>
      <c r="M2793" s="89">
        <f t="shared" si="181"/>
        <v>12.740000000000002</v>
      </c>
      <c r="N2793" s="86">
        <f t="shared" si="182"/>
        <v>30.94</v>
      </c>
      <c r="O2793" s="86">
        <f t="shared" si="183"/>
        <v>14.105</v>
      </c>
    </row>
    <row r="2794" spans="1:15" x14ac:dyDescent="0.25">
      <c r="A2794">
        <v>360</v>
      </c>
      <c r="B2794">
        <v>360789</v>
      </c>
      <c r="C2794">
        <v>2</v>
      </c>
      <c r="D2794" t="s">
        <v>3809</v>
      </c>
      <c r="E2794" s="3">
        <v>48.5</v>
      </c>
      <c r="F2794">
        <v>300</v>
      </c>
      <c r="G2794" s="2" t="s">
        <v>3810</v>
      </c>
      <c r="H2794" s="2" t="s">
        <v>3810</v>
      </c>
      <c r="I2794" s="2" t="s">
        <v>3810</v>
      </c>
      <c r="J2794" s="81">
        <f t="shared" si="178"/>
        <v>38.800000000000004</v>
      </c>
      <c r="K2794" s="81">
        <f t="shared" si="179"/>
        <v>36.375</v>
      </c>
      <c r="L2794" s="94">
        <f t="shared" si="180"/>
        <v>7.76</v>
      </c>
      <c r="M2794" s="89">
        <f t="shared" si="181"/>
        <v>13.580000000000002</v>
      </c>
      <c r="N2794" s="86">
        <f t="shared" si="182"/>
        <v>32.980000000000004</v>
      </c>
      <c r="O2794" s="86">
        <f t="shared" si="183"/>
        <v>15.035</v>
      </c>
    </row>
    <row r="2795" spans="1:15" x14ac:dyDescent="0.25">
      <c r="A2795">
        <v>360</v>
      </c>
      <c r="B2795">
        <v>360790</v>
      </c>
      <c r="C2795">
        <v>0</v>
      </c>
      <c r="D2795" t="s">
        <v>3811</v>
      </c>
      <c r="E2795" s="3">
        <v>54</v>
      </c>
      <c r="F2795">
        <v>300</v>
      </c>
      <c r="G2795" s="2" t="s">
        <v>3812</v>
      </c>
      <c r="H2795" s="2" t="s">
        <v>3812</v>
      </c>
      <c r="I2795" s="2" t="s">
        <v>3812</v>
      </c>
      <c r="J2795" s="81">
        <f t="shared" si="178"/>
        <v>43.2</v>
      </c>
      <c r="K2795" s="81">
        <f t="shared" si="179"/>
        <v>40.5</v>
      </c>
      <c r="L2795" s="94">
        <f t="shared" si="180"/>
        <v>8.64</v>
      </c>
      <c r="M2795" s="89">
        <f t="shared" si="181"/>
        <v>15.120000000000001</v>
      </c>
      <c r="N2795" s="86">
        <f t="shared" si="182"/>
        <v>36.720000000000006</v>
      </c>
      <c r="O2795" s="86">
        <f t="shared" si="183"/>
        <v>16.739999999999998</v>
      </c>
    </row>
    <row r="2796" spans="1:15" x14ac:dyDescent="0.25">
      <c r="A2796">
        <v>360</v>
      </c>
      <c r="B2796">
        <v>360791</v>
      </c>
      <c r="C2796">
        <v>8</v>
      </c>
      <c r="D2796" t="s">
        <v>3813</v>
      </c>
      <c r="E2796" s="3">
        <v>148.5</v>
      </c>
      <c r="F2796">
        <v>300</v>
      </c>
      <c r="G2796" s="2" t="s">
        <v>2950</v>
      </c>
      <c r="H2796" s="2" t="s">
        <v>2950</v>
      </c>
      <c r="I2796" s="2" t="s">
        <v>2950</v>
      </c>
      <c r="J2796" s="81">
        <f t="shared" si="178"/>
        <v>118.80000000000001</v>
      </c>
      <c r="K2796" s="81">
        <f t="shared" si="179"/>
        <v>111.375</v>
      </c>
      <c r="L2796" s="94">
        <f t="shared" si="180"/>
        <v>23.76</v>
      </c>
      <c r="M2796" s="89">
        <f t="shared" si="181"/>
        <v>41.580000000000005</v>
      </c>
      <c r="N2796" s="86">
        <f t="shared" si="182"/>
        <v>100.98</v>
      </c>
      <c r="O2796" s="86">
        <f t="shared" si="183"/>
        <v>46.034999999999997</v>
      </c>
    </row>
    <row r="2797" spans="1:15" x14ac:dyDescent="0.25">
      <c r="A2797">
        <v>360</v>
      </c>
      <c r="B2797">
        <v>360792</v>
      </c>
      <c r="C2797">
        <v>6</v>
      </c>
      <c r="D2797" t="s">
        <v>3814</v>
      </c>
      <c r="E2797" s="3">
        <v>27.5</v>
      </c>
      <c r="F2797">
        <v>300</v>
      </c>
      <c r="G2797" s="2" t="s">
        <v>3815</v>
      </c>
      <c r="H2797" s="2" t="s">
        <v>3815</v>
      </c>
      <c r="I2797" s="2" t="s">
        <v>3815</v>
      </c>
      <c r="J2797" s="81">
        <f t="shared" si="178"/>
        <v>22</v>
      </c>
      <c r="K2797" s="81">
        <f t="shared" si="179"/>
        <v>20.625</v>
      </c>
      <c r="L2797" s="94">
        <f t="shared" si="180"/>
        <v>4.4000000000000004</v>
      </c>
      <c r="M2797" s="89">
        <f t="shared" si="181"/>
        <v>7.7000000000000011</v>
      </c>
      <c r="N2797" s="86">
        <f t="shared" si="182"/>
        <v>18.700000000000003</v>
      </c>
      <c r="O2797" s="86">
        <f t="shared" si="183"/>
        <v>8.5250000000000004</v>
      </c>
    </row>
    <row r="2798" spans="1:15" x14ac:dyDescent="0.25">
      <c r="A2798">
        <v>360</v>
      </c>
      <c r="B2798">
        <v>360793</v>
      </c>
      <c r="C2798">
        <v>4</v>
      </c>
      <c r="D2798" t="s">
        <v>3816</v>
      </c>
      <c r="E2798" s="3">
        <v>268.5</v>
      </c>
      <c r="F2798">
        <v>300</v>
      </c>
      <c r="G2798" s="2" t="s">
        <v>3561</v>
      </c>
      <c r="H2798" s="2" t="s">
        <v>3561</v>
      </c>
      <c r="I2798" s="2" t="s">
        <v>3561</v>
      </c>
      <c r="J2798" s="81">
        <f t="shared" si="178"/>
        <v>214.8</v>
      </c>
      <c r="K2798" s="81">
        <f t="shared" si="179"/>
        <v>201.375</v>
      </c>
      <c r="L2798" s="94">
        <f t="shared" si="180"/>
        <v>42.96</v>
      </c>
      <c r="M2798" s="89">
        <f t="shared" si="181"/>
        <v>75.180000000000007</v>
      </c>
      <c r="N2798" s="86">
        <f t="shared" si="182"/>
        <v>182.58</v>
      </c>
      <c r="O2798" s="86">
        <f t="shared" si="183"/>
        <v>83.234999999999999</v>
      </c>
    </row>
    <row r="2799" spans="1:15" x14ac:dyDescent="0.25">
      <c r="A2799">
        <v>360</v>
      </c>
      <c r="B2799">
        <v>360794</v>
      </c>
      <c r="C2799">
        <v>2</v>
      </c>
      <c r="D2799" t="s">
        <v>3817</v>
      </c>
      <c r="E2799" s="3">
        <v>0</v>
      </c>
      <c r="F2799">
        <v>300</v>
      </c>
      <c r="G2799" s="2" t="s">
        <v>3818</v>
      </c>
      <c r="H2799" s="2" t="s">
        <v>3818</v>
      </c>
      <c r="I2799" s="2" t="s">
        <v>3818</v>
      </c>
      <c r="J2799" s="81">
        <f t="shared" si="178"/>
        <v>0</v>
      </c>
      <c r="K2799" s="81">
        <f t="shared" si="179"/>
        <v>0</v>
      </c>
      <c r="L2799" s="94">
        <f t="shared" si="180"/>
        <v>0</v>
      </c>
      <c r="M2799" s="89">
        <f t="shared" si="181"/>
        <v>0</v>
      </c>
      <c r="N2799" s="86">
        <f t="shared" si="182"/>
        <v>0</v>
      </c>
      <c r="O2799" s="86">
        <f t="shared" si="183"/>
        <v>0</v>
      </c>
    </row>
    <row r="2800" spans="1:15" x14ac:dyDescent="0.25">
      <c r="A2800">
        <v>360</v>
      </c>
      <c r="B2800">
        <v>360795</v>
      </c>
      <c r="C2800">
        <v>9</v>
      </c>
      <c r="D2800" t="s">
        <v>3819</v>
      </c>
      <c r="E2800" s="3">
        <v>60.5</v>
      </c>
      <c r="F2800">
        <v>300</v>
      </c>
      <c r="G2800" s="2" t="s">
        <v>3820</v>
      </c>
      <c r="H2800" s="2" t="s">
        <v>3820</v>
      </c>
      <c r="I2800" s="2" t="s">
        <v>3820</v>
      </c>
      <c r="J2800" s="81">
        <f t="shared" si="178"/>
        <v>48.400000000000006</v>
      </c>
      <c r="K2800" s="81">
        <f t="shared" si="179"/>
        <v>45.375</v>
      </c>
      <c r="L2800" s="94">
        <f t="shared" si="180"/>
        <v>9.68</v>
      </c>
      <c r="M2800" s="89">
        <f t="shared" si="181"/>
        <v>16.940000000000001</v>
      </c>
      <c r="N2800" s="86">
        <f t="shared" si="182"/>
        <v>41.14</v>
      </c>
      <c r="O2800" s="86">
        <f t="shared" si="183"/>
        <v>18.754999999999999</v>
      </c>
    </row>
    <row r="2801" spans="1:15" x14ac:dyDescent="0.25">
      <c r="A2801">
        <v>360</v>
      </c>
      <c r="B2801">
        <v>360796</v>
      </c>
      <c r="C2801">
        <v>7</v>
      </c>
      <c r="D2801" t="s">
        <v>3821</v>
      </c>
      <c r="E2801" s="3">
        <v>275</v>
      </c>
      <c r="F2801">
        <v>300</v>
      </c>
      <c r="G2801" s="2" t="s">
        <v>3818</v>
      </c>
      <c r="H2801" s="2" t="s">
        <v>3818</v>
      </c>
      <c r="I2801" s="2" t="s">
        <v>3818</v>
      </c>
      <c r="J2801" s="81">
        <f t="shared" si="178"/>
        <v>220</v>
      </c>
      <c r="K2801" s="81">
        <f t="shared" si="179"/>
        <v>206.25</v>
      </c>
      <c r="L2801" s="94">
        <f t="shared" si="180"/>
        <v>44</v>
      </c>
      <c r="M2801" s="89">
        <f t="shared" si="181"/>
        <v>77.000000000000014</v>
      </c>
      <c r="N2801" s="86">
        <f t="shared" si="182"/>
        <v>187</v>
      </c>
      <c r="O2801" s="86">
        <f t="shared" si="183"/>
        <v>85.25</v>
      </c>
    </row>
    <row r="2802" spans="1:15" x14ac:dyDescent="0.25">
      <c r="A2802">
        <v>360</v>
      </c>
      <c r="B2802">
        <v>360797</v>
      </c>
      <c r="C2802">
        <v>5</v>
      </c>
      <c r="D2802" t="s">
        <v>3822</v>
      </c>
      <c r="E2802" s="3">
        <v>135.5</v>
      </c>
      <c r="F2802">
        <v>300</v>
      </c>
      <c r="G2802" s="2" t="s">
        <v>3763</v>
      </c>
      <c r="H2802" s="2" t="s">
        <v>3763</v>
      </c>
      <c r="I2802" s="2" t="s">
        <v>3763</v>
      </c>
      <c r="J2802" s="81">
        <f t="shared" si="178"/>
        <v>108.4</v>
      </c>
      <c r="K2802" s="81">
        <f t="shared" si="179"/>
        <v>101.625</v>
      </c>
      <c r="L2802" s="94">
        <f t="shared" si="180"/>
        <v>21.68</v>
      </c>
      <c r="M2802" s="89">
        <f t="shared" si="181"/>
        <v>37.940000000000005</v>
      </c>
      <c r="N2802" s="86">
        <f t="shared" si="182"/>
        <v>92.14</v>
      </c>
      <c r="O2802" s="86">
        <f t="shared" si="183"/>
        <v>42.005000000000003</v>
      </c>
    </row>
    <row r="2803" spans="1:15" x14ac:dyDescent="0.25">
      <c r="A2803">
        <v>360</v>
      </c>
      <c r="B2803">
        <v>360798</v>
      </c>
      <c r="C2803">
        <v>3</v>
      </c>
      <c r="D2803" t="s">
        <v>3823</v>
      </c>
      <c r="E2803" s="3">
        <v>26.5</v>
      </c>
      <c r="F2803">
        <v>300</v>
      </c>
      <c r="G2803" s="2" t="s">
        <v>3824</v>
      </c>
      <c r="H2803" s="2" t="s">
        <v>3824</v>
      </c>
      <c r="I2803" s="2" t="s">
        <v>3824</v>
      </c>
      <c r="J2803" s="81">
        <f t="shared" si="178"/>
        <v>21.200000000000003</v>
      </c>
      <c r="K2803" s="81">
        <f t="shared" si="179"/>
        <v>19.875</v>
      </c>
      <c r="L2803" s="94">
        <f t="shared" si="180"/>
        <v>4.24</v>
      </c>
      <c r="M2803" s="89">
        <f t="shared" si="181"/>
        <v>7.4200000000000008</v>
      </c>
      <c r="N2803" s="86">
        <f t="shared" si="182"/>
        <v>18.02</v>
      </c>
      <c r="O2803" s="86">
        <f t="shared" si="183"/>
        <v>8.2149999999999999</v>
      </c>
    </row>
    <row r="2804" spans="1:15" x14ac:dyDescent="0.25">
      <c r="A2804">
        <v>360</v>
      </c>
      <c r="B2804">
        <v>360800</v>
      </c>
      <c r="C2804">
        <v>7</v>
      </c>
      <c r="D2804" t="s">
        <v>3825</v>
      </c>
      <c r="E2804" s="3">
        <v>42</v>
      </c>
      <c r="F2804">
        <v>300</v>
      </c>
      <c r="G2804" s="2" t="s">
        <v>3826</v>
      </c>
      <c r="H2804" s="2" t="s">
        <v>3826</v>
      </c>
      <c r="I2804" s="2" t="s">
        <v>3826</v>
      </c>
      <c r="J2804" s="81">
        <f t="shared" si="178"/>
        <v>33.6</v>
      </c>
      <c r="K2804" s="81">
        <f t="shared" si="179"/>
        <v>31.5</v>
      </c>
      <c r="L2804" s="94">
        <f t="shared" si="180"/>
        <v>6.72</v>
      </c>
      <c r="M2804" s="89">
        <f t="shared" si="181"/>
        <v>11.760000000000002</v>
      </c>
      <c r="N2804" s="86">
        <f t="shared" si="182"/>
        <v>28.560000000000002</v>
      </c>
      <c r="O2804" s="86">
        <f t="shared" si="183"/>
        <v>13.02</v>
      </c>
    </row>
    <row r="2805" spans="1:15" x14ac:dyDescent="0.25">
      <c r="A2805">
        <v>360</v>
      </c>
      <c r="B2805">
        <v>360805</v>
      </c>
      <c r="C2805">
        <v>6</v>
      </c>
      <c r="D2805" t="s">
        <v>3827</v>
      </c>
      <c r="E2805" s="3">
        <v>42</v>
      </c>
      <c r="F2805">
        <v>300</v>
      </c>
      <c r="G2805" s="2" t="s">
        <v>3826</v>
      </c>
      <c r="H2805" s="2" t="s">
        <v>3826</v>
      </c>
      <c r="I2805" s="2" t="s">
        <v>3826</v>
      </c>
      <c r="J2805" s="81">
        <f t="shared" si="178"/>
        <v>33.6</v>
      </c>
      <c r="K2805" s="81">
        <f t="shared" si="179"/>
        <v>31.5</v>
      </c>
      <c r="L2805" s="94">
        <f t="shared" si="180"/>
        <v>6.72</v>
      </c>
      <c r="M2805" s="89">
        <f t="shared" si="181"/>
        <v>11.760000000000002</v>
      </c>
      <c r="N2805" s="86">
        <f t="shared" si="182"/>
        <v>28.560000000000002</v>
      </c>
      <c r="O2805" s="86">
        <f t="shared" si="183"/>
        <v>13.02</v>
      </c>
    </row>
    <row r="2806" spans="1:15" x14ac:dyDescent="0.25">
      <c r="A2806">
        <v>360</v>
      </c>
      <c r="B2806">
        <v>360807</v>
      </c>
      <c r="C2806">
        <v>2</v>
      </c>
      <c r="D2806" t="s">
        <v>3828</v>
      </c>
      <c r="E2806" s="3">
        <v>45.5</v>
      </c>
      <c r="F2806">
        <v>300</v>
      </c>
      <c r="G2806" s="2" t="s">
        <v>3829</v>
      </c>
      <c r="H2806" s="2" t="s">
        <v>3829</v>
      </c>
      <c r="I2806" s="2" t="s">
        <v>3829</v>
      </c>
      <c r="J2806" s="81">
        <f t="shared" si="178"/>
        <v>36.4</v>
      </c>
      <c r="K2806" s="81">
        <f t="shared" si="179"/>
        <v>34.125</v>
      </c>
      <c r="L2806" s="94">
        <f t="shared" si="180"/>
        <v>7.28</v>
      </c>
      <c r="M2806" s="89">
        <f t="shared" si="181"/>
        <v>12.740000000000002</v>
      </c>
      <c r="N2806" s="86">
        <f t="shared" si="182"/>
        <v>30.94</v>
      </c>
      <c r="O2806" s="86">
        <f t="shared" si="183"/>
        <v>14.105</v>
      </c>
    </row>
    <row r="2807" spans="1:15" x14ac:dyDescent="0.25">
      <c r="A2807">
        <v>360</v>
      </c>
      <c r="B2807">
        <v>360810</v>
      </c>
      <c r="C2807">
        <v>6</v>
      </c>
      <c r="D2807" t="s">
        <v>3830</v>
      </c>
      <c r="E2807" s="3">
        <v>60.5</v>
      </c>
      <c r="F2807">
        <v>300</v>
      </c>
      <c r="G2807" s="2" t="s">
        <v>3699</v>
      </c>
      <c r="H2807" s="2" t="s">
        <v>3699</v>
      </c>
      <c r="I2807" s="2" t="s">
        <v>3699</v>
      </c>
      <c r="J2807" s="81">
        <f t="shared" si="178"/>
        <v>48.400000000000006</v>
      </c>
      <c r="K2807" s="81">
        <f t="shared" si="179"/>
        <v>45.375</v>
      </c>
      <c r="L2807" s="94">
        <f t="shared" si="180"/>
        <v>9.68</v>
      </c>
      <c r="M2807" s="89">
        <f t="shared" si="181"/>
        <v>16.940000000000001</v>
      </c>
      <c r="N2807" s="86">
        <f t="shared" si="182"/>
        <v>41.14</v>
      </c>
      <c r="O2807" s="86">
        <f t="shared" si="183"/>
        <v>18.754999999999999</v>
      </c>
    </row>
    <row r="2808" spans="1:15" x14ac:dyDescent="0.25">
      <c r="A2808">
        <v>360</v>
      </c>
      <c r="B2808">
        <v>360815</v>
      </c>
      <c r="C2808">
        <v>5</v>
      </c>
      <c r="D2808" t="s">
        <v>3831</v>
      </c>
      <c r="E2808" s="3">
        <v>60.5</v>
      </c>
      <c r="F2808">
        <v>300</v>
      </c>
      <c r="G2808" s="2" t="s">
        <v>3699</v>
      </c>
      <c r="H2808" s="2" t="s">
        <v>3699</v>
      </c>
      <c r="I2808" s="2" t="s">
        <v>3699</v>
      </c>
      <c r="J2808" s="81">
        <f t="shared" si="178"/>
        <v>48.400000000000006</v>
      </c>
      <c r="K2808" s="81">
        <f t="shared" si="179"/>
        <v>45.375</v>
      </c>
      <c r="L2808" s="94">
        <f t="shared" si="180"/>
        <v>9.68</v>
      </c>
      <c r="M2808" s="89">
        <f t="shared" si="181"/>
        <v>16.940000000000001</v>
      </c>
      <c r="N2808" s="86">
        <f t="shared" si="182"/>
        <v>41.14</v>
      </c>
      <c r="O2808" s="86">
        <f t="shared" si="183"/>
        <v>18.754999999999999</v>
      </c>
    </row>
    <row r="2809" spans="1:15" x14ac:dyDescent="0.25">
      <c r="A2809">
        <v>360</v>
      </c>
      <c r="B2809">
        <v>360820</v>
      </c>
      <c r="C2809">
        <v>5</v>
      </c>
      <c r="D2809" t="s">
        <v>3832</v>
      </c>
      <c r="E2809" s="3">
        <v>45.5</v>
      </c>
      <c r="F2809">
        <v>300</v>
      </c>
      <c r="G2809" s="2" t="s">
        <v>3829</v>
      </c>
      <c r="H2809" s="2" t="s">
        <v>3829</v>
      </c>
      <c r="I2809" s="2" t="s">
        <v>3829</v>
      </c>
      <c r="J2809" s="81">
        <f t="shared" si="178"/>
        <v>36.4</v>
      </c>
      <c r="K2809" s="81">
        <f t="shared" si="179"/>
        <v>34.125</v>
      </c>
      <c r="L2809" s="94">
        <f t="shared" si="180"/>
        <v>7.28</v>
      </c>
      <c r="M2809" s="89">
        <f t="shared" si="181"/>
        <v>12.740000000000002</v>
      </c>
      <c r="N2809" s="86">
        <f t="shared" si="182"/>
        <v>30.94</v>
      </c>
      <c r="O2809" s="86">
        <f t="shared" si="183"/>
        <v>14.105</v>
      </c>
    </row>
    <row r="2810" spans="1:15" x14ac:dyDescent="0.25">
      <c r="A2810">
        <v>360</v>
      </c>
      <c r="B2810">
        <v>360822</v>
      </c>
      <c r="C2810">
        <v>1</v>
      </c>
      <c r="D2810" t="s">
        <v>3833</v>
      </c>
      <c r="E2810" s="3">
        <v>135.5</v>
      </c>
      <c r="F2810">
        <v>300</v>
      </c>
      <c r="G2810" s="2" t="s">
        <v>3834</v>
      </c>
      <c r="H2810" s="2" t="s">
        <v>3834</v>
      </c>
      <c r="I2810" s="2" t="s">
        <v>3834</v>
      </c>
      <c r="J2810" s="81">
        <f t="shared" si="178"/>
        <v>108.4</v>
      </c>
      <c r="K2810" s="81">
        <f t="shared" si="179"/>
        <v>101.625</v>
      </c>
      <c r="L2810" s="94">
        <f t="shared" si="180"/>
        <v>21.68</v>
      </c>
      <c r="M2810" s="89">
        <f t="shared" si="181"/>
        <v>37.940000000000005</v>
      </c>
      <c r="N2810" s="86">
        <f t="shared" si="182"/>
        <v>92.14</v>
      </c>
      <c r="O2810" s="86">
        <f t="shared" si="183"/>
        <v>42.005000000000003</v>
      </c>
    </row>
    <row r="2811" spans="1:15" x14ac:dyDescent="0.25">
      <c r="A2811">
        <v>360</v>
      </c>
      <c r="B2811">
        <v>360823</v>
      </c>
      <c r="C2811">
        <v>9</v>
      </c>
      <c r="D2811" t="s">
        <v>3835</v>
      </c>
      <c r="E2811" s="3">
        <v>70.5</v>
      </c>
      <c r="F2811">
        <v>300</v>
      </c>
      <c r="G2811" s="2" t="s">
        <v>3836</v>
      </c>
      <c r="H2811" s="2" t="s">
        <v>3836</v>
      </c>
      <c r="I2811" s="2" t="s">
        <v>3836</v>
      </c>
      <c r="J2811" s="81">
        <f t="shared" si="178"/>
        <v>56.400000000000006</v>
      </c>
      <c r="K2811" s="81">
        <f t="shared" si="179"/>
        <v>52.875</v>
      </c>
      <c r="L2811" s="94">
        <f t="shared" si="180"/>
        <v>11.28</v>
      </c>
      <c r="M2811" s="89">
        <f t="shared" si="181"/>
        <v>19.740000000000002</v>
      </c>
      <c r="N2811" s="86">
        <f t="shared" si="182"/>
        <v>47.940000000000005</v>
      </c>
      <c r="O2811" s="86">
        <f t="shared" si="183"/>
        <v>21.855</v>
      </c>
    </row>
    <row r="2812" spans="1:15" x14ac:dyDescent="0.25">
      <c r="A2812">
        <v>360</v>
      </c>
      <c r="B2812">
        <v>360824</v>
      </c>
      <c r="C2812">
        <v>7</v>
      </c>
      <c r="D2812" t="s">
        <v>3837</v>
      </c>
      <c r="E2812" s="3">
        <v>125.5</v>
      </c>
      <c r="F2812">
        <v>300</v>
      </c>
      <c r="G2812" s="2" t="s">
        <v>2812</v>
      </c>
      <c r="H2812" s="2" t="s">
        <v>2812</v>
      </c>
      <c r="I2812" s="2" t="s">
        <v>2812</v>
      </c>
      <c r="J2812" s="81">
        <f t="shared" si="178"/>
        <v>100.4</v>
      </c>
      <c r="K2812" s="81">
        <f t="shared" si="179"/>
        <v>94.125</v>
      </c>
      <c r="L2812" s="94">
        <f t="shared" si="180"/>
        <v>20.080000000000002</v>
      </c>
      <c r="M2812" s="89">
        <f t="shared" si="181"/>
        <v>35.14</v>
      </c>
      <c r="N2812" s="86">
        <f t="shared" si="182"/>
        <v>85.34</v>
      </c>
      <c r="O2812" s="86">
        <f t="shared" si="183"/>
        <v>38.905000000000001</v>
      </c>
    </row>
    <row r="2813" spans="1:15" x14ac:dyDescent="0.25">
      <c r="A2813">
        <v>360</v>
      </c>
      <c r="B2813">
        <v>360825</v>
      </c>
      <c r="C2813">
        <v>4</v>
      </c>
      <c r="D2813" t="s">
        <v>3838</v>
      </c>
      <c r="E2813" s="3">
        <v>11</v>
      </c>
      <c r="F2813">
        <v>300</v>
      </c>
      <c r="G2813" s="2" t="s">
        <v>3064</v>
      </c>
      <c r="H2813" s="2" t="s">
        <v>3064</v>
      </c>
      <c r="I2813" s="2" t="s">
        <v>3064</v>
      </c>
      <c r="J2813" s="81">
        <f t="shared" si="178"/>
        <v>8.8000000000000007</v>
      </c>
      <c r="K2813" s="81">
        <f t="shared" si="179"/>
        <v>8.25</v>
      </c>
      <c r="L2813" s="94">
        <f t="shared" si="180"/>
        <v>1.76</v>
      </c>
      <c r="M2813" s="89">
        <f t="shared" si="181"/>
        <v>3.08</v>
      </c>
      <c r="N2813" s="86">
        <f t="shared" si="182"/>
        <v>7.48</v>
      </c>
      <c r="O2813" s="86">
        <f t="shared" si="183"/>
        <v>3.41</v>
      </c>
    </row>
    <row r="2814" spans="1:15" x14ac:dyDescent="0.25">
      <c r="A2814">
        <v>360</v>
      </c>
      <c r="B2814">
        <v>360827</v>
      </c>
      <c r="C2814">
        <v>0</v>
      </c>
      <c r="D2814" t="s">
        <v>3839</v>
      </c>
      <c r="E2814" s="3">
        <v>95</v>
      </c>
      <c r="F2814">
        <v>300</v>
      </c>
      <c r="G2814" s="2" t="s">
        <v>2729</v>
      </c>
      <c r="H2814" s="2" t="s">
        <v>2729</v>
      </c>
      <c r="I2814" s="2" t="s">
        <v>2729</v>
      </c>
      <c r="J2814" s="81">
        <f t="shared" si="178"/>
        <v>76</v>
      </c>
      <c r="K2814" s="81">
        <f t="shared" si="179"/>
        <v>71.25</v>
      </c>
      <c r="L2814" s="94">
        <f t="shared" si="180"/>
        <v>15.200000000000001</v>
      </c>
      <c r="M2814" s="89">
        <f t="shared" si="181"/>
        <v>26.6</v>
      </c>
      <c r="N2814" s="86">
        <f t="shared" si="182"/>
        <v>64.600000000000009</v>
      </c>
      <c r="O2814" s="86">
        <f t="shared" si="183"/>
        <v>29.45</v>
      </c>
    </row>
    <row r="2815" spans="1:15" x14ac:dyDescent="0.25">
      <c r="A2815">
        <v>360</v>
      </c>
      <c r="B2815">
        <v>360830</v>
      </c>
      <c r="C2815">
        <v>4</v>
      </c>
      <c r="D2815" t="s">
        <v>3840</v>
      </c>
      <c r="E2815" s="3">
        <v>60.5</v>
      </c>
      <c r="F2815">
        <v>300</v>
      </c>
      <c r="G2815" s="2" t="s">
        <v>3841</v>
      </c>
      <c r="H2815" s="2" t="s">
        <v>3841</v>
      </c>
      <c r="I2815" s="2" t="s">
        <v>3841</v>
      </c>
      <c r="J2815" s="81">
        <f t="shared" si="178"/>
        <v>48.400000000000006</v>
      </c>
      <c r="K2815" s="81">
        <f t="shared" si="179"/>
        <v>45.375</v>
      </c>
      <c r="L2815" s="94">
        <f t="shared" si="180"/>
        <v>9.68</v>
      </c>
      <c r="M2815" s="89">
        <f t="shared" si="181"/>
        <v>16.940000000000001</v>
      </c>
      <c r="N2815" s="86">
        <f t="shared" si="182"/>
        <v>41.14</v>
      </c>
      <c r="O2815" s="86">
        <f t="shared" si="183"/>
        <v>18.754999999999999</v>
      </c>
    </row>
    <row r="2816" spans="1:15" x14ac:dyDescent="0.25">
      <c r="A2816">
        <v>360</v>
      </c>
      <c r="B2816">
        <v>360836</v>
      </c>
      <c r="C2816">
        <v>1</v>
      </c>
      <c r="D2816" t="s">
        <v>3842</v>
      </c>
      <c r="E2816" s="3">
        <v>268.5</v>
      </c>
      <c r="F2816">
        <v>300</v>
      </c>
      <c r="G2816" s="2" t="s">
        <v>3561</v>
      </c>
      <c r="H2816" s="2" t="s">
        <v>3561</v>
      </c>
      <c r="I2816" s="2" t="s">
        <v>3561</v>
      </c>
      <c r="J2816" s="81">
        <f t="shared" si="178"/>
        <v>214.8</v>
      </c>
      <c r="K2816" s="81">
        <f t="shared" si="179"/>
        <v>201.375</v>
      </c>
      <c r="L2816" s="94">
        <f t="shared" si="180"/>
        <v>42.96</v>
      </c>
      <c r="M2816" s="89">
        <f t="shared" si="181"/>
        <v>75.180000000000007</v>
      </c>
      <c r="N2816" s="86">
        <f t="shared" si="182"/>
        <v>182.58</v>
      </c>
      <c r="O2816" s="86">
        <f t="shared" si="183"/>
        <v>83.234999999999999</v>
      </c>
    </row>
    <row r="2817" spans="1:15" x14ac:dyDescent="0.25">
      <c r="A2817">
        <v>360</v>
      </c>
      <c r="B2817">
        <v>360838</v>
      </c>
      <c r="C2817">
        <v>7</v>
      </c>
      <c r="D2817" t="s">
        <v>3843</v>
      </c>
      <c r="E2817" s="3">
        <v>1512.5</v>
      </c>
      <c r="F2817">
        <v>300</v>
      </c>
      <c r="G2817" s="2" t="s">
        <v>3844</v>
      </c>
      <c r="H2817" s="2" t="s">
        <v>3844</v>
      </c>
      <c r="I2817" s="2" t="s">
        <v>3844</v>
      </c>
      <c r="J2817" s="81">
        <f t="shared" si="178"/>
        <v>1210</v>
      </c>
      <c r="K2817" s="81">
        <f t="shared" si="179"/>
        <v>1134.375</v>
      </c>
      <c r="L2817" s="94">
        <f t="shared" si="180"/>
        <v>242</v>
      </c>
      <c r="M2817" s="89">
        <f t="shared" si="181"/>
        <v>423.50000000000006</v>
      </c>
      <c r="N2817" s="86">
        <f t="shared" si="182"/>
        <v>1028.5</v>
      </c>
      <c r="O2817" s="86">
        <f t="shared" si="183"/>
        <v>468.875</v>
      </c>
    </row>
    <row r="2818" spans="1:15" x14ac:dyDescent="0.25">
      <c r="A2818">
        <v>360</v>
      </c>
      <c r="B2818">
        <v>360839</v>
      </c>
      <c r="C2818">
        <v>5</v>
      </c>
      <c r="D2818" t="s">
        <v>3845</v>
      </c>
      <c r="E2818" s="3">
        <v>811</v>
      </c>
      <c r="F2818">
        <v>300</v>
      </c>
      <c r="G2818" s="2" t="s">
        <v>3846</v>
      </c>
      <c r="H2818" s="2" t="s">
        <v>3846</v>
      </c>
      <c r="I2818" s="2" t="s">
        <v>3846</v>
      </c>
      <c r="J2818" s="81">
        <f t="shared" si="178"/>
        <v>648.80000000000007</v>
      </c>
      <c r="K2818" s="81">
        <f t="shared" si="179"/>
        <v>608.25</v>
      </c>
      <c r="L2818" s="94">
        <f t="shared" si="180"/>
        <v>129.76</v>
      </c>
      <c r="M2818" s="89">
        <f t="shared" si="181"/>
        <v>227.08</v>
      </c>
      <c r="N2818" s="86">
        <f t="shared" si="182"/>
        <v>551.48</v>
      </c>
      <c r="O2818" s="86">
        <f t="shared" si="183"/>
        <v>251.41</v>
      </c>
    </row>
    <row r="2819" spans="1:15" x14ac:dyDescent="0.25">
      <c r="A2819">
        <v>360</v>
      </c>
      <c r="B2819">
        <v>360840</v>
      </c>
      <c r="C2819">
        <v>3</v>
      </c>
      <c r="D2819" t="s">
        <v>3847</v>
      </c>
      <c r="E2819" s="3">
        <v>70.5</v>
      </c>
      <c r="F2819">
        <v>300</v>
      </c>
      <c r="G2819" s="2" t="s">
        <v>3848</v>
      </c>
      <c r="H2819" s="2" t="s">
        <v>3848</v>
      </c>
      <c r="I2819" s="2" t="s">
        <v>3848</v>
      </c>
      <c r="J2819" s="81">
        <f t="shared" si="178"/>
        <v>56.400000000000006</v>
      </c>
      <c r="K2819" s="81">
        <f t="shared" si="179"/>
        <v>52.875</v>
      </c>
      <c r="L2819" s="94">
        <f t="shared" si="180"/>
        <v>11.28</v>
      </c>
      <c r="M2819" s="89">
        <f t="shared" si="181"/>
        <v>19.740000000000002</v>
      </c>
      <c r="N2819" s="86">
        <f t="shared" si="182"/>
        <v>47.940000000000005</v>
      </c>
      <c r="O2819" s="86">
        <f t="shared" si="183"/>
        <v>21.855</v>
      </c>
    </row>
    <row r="2820" spans="1:15" x14ac:dyDescent="0.25">
      <c r="A2820">
        <v>360</v>
      </c>
      <c r="B2820">
        <v>360843</v>
      </c>
      <c r="C2820">
        <v>7</v>
      </c>
      <c r="D2820" t="s">
        <v>3849</v>
      </c>
      <c r="E2820" s="3">
        <v>70.5</v>
      </c>
      <c r="F2820">
        <v>300</v>
      </c>
      <c r="G2820" s="2" t="s">
        <v>3850</v>
      </c>
      <c r="H2820" s="2" t="s">
        <v>3850</v>
      </c>
      <c r="I2820" s="2" t="s">
        <v>3850</v>
      </c>
      <c r="J2820" s="81">
        <f t="shared" si="178"/>
        <v>56.400000000000006</v>
      </c>
      <c r="K2820" s="81">
        <f t="shared" si="179"/>
        <v>52.875</v>
      </c>
      <c r="L2820" s="94">
        <f t="shared" si="180"/>
        <v>11.28</v>
      </c>
      <c r="M2820" s="89">
        <f t="shared" si="181"/>
        <v>19.740000000000002</v>
      </c>
      <c r="N2820" s="86">
        <f t="shared" si="182"/>
        <v>47.940000000000005</v>
      </c>
      <c r="O2820" s="86">
        <f t="shared" si="183"/>
        <v>21.855</v>
      </c>
    </row>
    <row r="2821" spans="1:15" x14ac:dyDescent="0.25">
      <c r="A2821">
        <v>360</v>
      </c>
      <c r="B2821">
        <v>360844</v>
      </c>
      <c r="C2821">
        <v>5</v>
      </c>
      <c r="D2821" t="s">
        <v>3851</v>
      </c>
      <c r="E2821" s="3">
        <v>49.5</v>
      </c>
      <c r="F2821">
        <v>300</v>
      </c>
      <c r="G2821" s="2" t="s">
        <v>3852</v>
      </c>
      <c r="H2821" s="2" t="s">
        <v>3852</v>
      </c>
      <c r="I2821" s="2" t="s">
        <v>3852</v>
      </c>
      <c r="J2821" s="81">
        <f t="shared" si="178"/>
        <v>39.6</v>
      </c>
      <c r="K2821" s="81">
        <f t="shared" si="179"/>
        <v>37.125</v>
      </c>
      <c r="L2821" s="94">
        <f t="shared" si="180"/>
        <v>7.92</v>
      </c>
      <c r="M2821" s="89">
        <f t="shared" si="181"/>
        <v>13.860000000000001</v>
      </c>
      <c r="N2821" s="86">
        <f t="shared" si="182"/>
        <v>33.660000000000004</v>
      </c>
      <c r="O2821" s="86">
        <f t="shared" si="183"/>
        <v>15.345000000000001</v>
      </c>
    </row>
    <row r="2822" spans="1:15" x14ac:dyDescent="0.25">
      <c r="A2822">
        <v>360</v>
      </c>
      <c r="B2822">
        <v>360845</v>
      </c>
      <c r="C2822">
        <v>2</v>
      </c>
      <c r="D2822" t="s">
        <v>3853</v>
      </c>
      <c r="E2822" s="3">
        <v>67.5</v>
      </c>
      <c r="F2822">
        <v>300</v>
      </c>
      <c r="G2822" s="2" t="s">
        <v>3854</v>
      </c>
      <c r="H2822" s="2" t="s">
        <v>3854</v>
      </c>
      <c r="I2822" s="2" t="s">
        <v>3854</v>
      </c>
      <c r="J2822" s="81">
        <f t="shared" si="178"/>
        <v>54</v>
      </c>
      <c r="K2822" s="81">
        <f t="shared" si="179"/>
        <v>50.625</v>
      </c>
      <c r="L2822" s="94">
        <f t="shared" si="180"/>
        <v>10.8</v>
      </c>
      <c r="M2822" s="89">
        <f t="shared" si="181"/>
        <v>18.900000000000002</v>
      </c>
      <c r="N2822" s="86">
        <f t="shared" si="182"/>
        <v>45.900000000000006</v>
      </c>
      <c r="O2822" s="86">
        <f t="shared" si="183"/>
        <v>20.925000000000001</v>
      </c>
    </row>
    <row r="2823" spans="1:15" x14ac:dyDescent="0.25">
      <c r="A2823">
        <v>360</v>
      </c>
      <c r="B2823">
        <v>360850</v>
      </c>
      <c r="C2823">
        <v>2</v>
      </c>
      <c r="D2823" t="s">
        <v>3855</v>
      </c>
      <c r="E2823" s="3">
        <v>32</v>
      </c>
      <c r="F2823">
        <v>300</v>
      </c>
      <c r="G2823" s="2" t="s">
        <v>3544</v>
      </c>
      <c r="H2823" s="2" t="s">
        <v>3544</v>
      </c>
      <c r="I2823" s="2" t="s">
        <v>3544</v>
      </c>
      <c r="J2823" s="81">
        <f t="shared" si="178"/>
        <v>25.6</v>
      </c>
      <c r="K2823" s="81">
        <f t="shared" si="179"/>
        <v>24</v>
      </c>
      <c r="L2823" s="94">
        <f t="shared" si="180"/>
        <v>5.12</v>
      </c>
      <c r="M2823" s="89">
        <f t="shared" si="181"/>
        <v>8.9600000000000009</v>
      </c>
      <c r="N2823" s="86">
        <f t="shared" si="182"/>
        <v>21.76</v>
      </c>
      <c r="O2823" s="86">
        <f t="shared" si="183"/>
        <v>9.92</v>
      </c>
    </row>
    <row r="2824" spans="1:15" x14ac:dyDescent="0.25">
      <c r="A2824">
        <v>360</v>
      </c>
      <c r="B2824">
        <v>360852</v>
      </c>
      <c r="C2824">
        <v>8</v>
      </c>
      <c r="D2824" t="s">
        <v>3856</v>
      </c>
      <c r="E2824" s="3">
        <v>30</v>
      </c>
      <c r="F2824">
        <v>300</v>
      </c>
      <c r="G2824" s="2" t="s">
        <v>3423</v>
      </c>
      <c r="H2824" s="2" t="s">
        <v>3423</v>
      </c>
      <c r="I2824" s="2" t="s">
        <v>3423</v>
      </c>
      <c r="J2824" s="81">
        <f t="shared" si="178"/>
        <v>24</v>
      </c>
      <c r="K2824" s="81">
        <f t="shared" si="179"/>
        <v>22.5</v>
      </c>
      <c r="L2824" s="94">
        <f t="shared" si="180"/>
        <v>4.8</v>
      </c>
      <c r="M2824" s="89">
        <f t="shared" si="181"/>
        <v>8.4</v>
      </c>
      <c r="N2824" s="86">
        <f t="shared" si="182"/>
        <v>20.400000000000002</v>
      </c>
      <c r="O2824" s="86">
        <f t="shared" si="183"/>
        <v>9.3000000000000007</v>
      </c>
    </row>
    <row r="2825" spans="1:15" x14ac:dyDescent="0.25">
      <c r="A2825">
        <v>360</v>
      </c>
      <c r="B2825">
        <v>360855</v>
      </c>
      <c r="C2825">
        <v>1</v>
      </c>
      <c r="D2825" t="s">
        <v>3857</v>
      </c>
      <c r="E2825" s="3">
        <v>54</v>
      </c>
      <c r="F2825">
        <v>300</v>
      </c>
      <c r="G2825" s="2" t="s">
        <v>3858</v>
      </c>
      <c r="H2825" s="2" t="s">
        <v>3858</v>
      </c>
      <c r="I2825" s="2" t="s">
        <v>3858</v>
      </c>
      <c r="J2825" s="81">
        <f t="shared" si="178"/>
        <v>43.2</v>
      </c>
      <c r="K2825" s="81">
        <f t="shared" si="179"/>
        <v>40.5</v>
      </c>
      <c r="L2825" s="94">
        <f t="shared" si="180"/>
        <v>8.64</v>
      </c>
      <c r="M2825" s="89">
        <f t="shared" si="181"/>
        <v>15.120000000000001</v>
      </c>
      <c r="N2825" s="86">
        <f t="shared" si="182"/>
        <v>36.720000000000006</v>
      </c>
      <c r="O2825" s="86">
        <f t="shared" si="183"/>
        <v>16.739999999999998</v>
      </c>
    </row>
    <row r="2826" spans="1:15" x14ac:dyDescent="0.25">
      <c r="A2826">
        <v>360</v>
      </c>
      <c r="B2826">
        <v>360860</v>
      </c>
      <c r="C2826">
        <v>1</v>
      </c>
      <c r="D2826" t="s">
        <v>3859</v>
      </c>
      <c r="E2826" s="3">
        <v>71.5</v>
      </c>
      <c r="F2826">
        <v>300</v>
      </c>
      <c r="G2826" s="2" t="s">
        <v>3858</v>
      </c>
      <c r="H2826" s="2" t="s">
        <v>3858</v>
      </c>
      <c r="I2826" s="2" t="s">
        <v>3858</v>
      </c>
      <c r="J2826" s="81">
        <f t="shared" si="178"/>
        <v>57.2</v>
      </c>
      <c r="K2826" s="81">
        <f t="shared" si="179"/>
        <v>53.625</v>
      </c>
      <c r="L2826" s="94">
        <f t="shared" si="180"/>
        <v>11.44</v>
      </c>
      <c r="M2826" s="89">
        <f t="shared" si="181"/>
        <v>20.020000000000003</v>
      </c>
      <c r="N2826" s="86">
        <f t="shared" si="182"/>
        <v>48.620000000000005</v>
      </c>
      <c r="O2826" s="86">
        <f t="shared" si="183"/>
        <v>22.164999999999999</v>
      </c>
    </row>
    <row r="2827" spans="1:15" x14ac:dyDescent="0.25">
      <c r="A2827">
        <v>360</v>
      </c>
      <c r="B2827">
        <v>360865</v>
      </c>
      <c r="C2827">
        <v>0</v>
      </c>
      <c r="D2827" t="s">
        <v>3860</v>
      </c>
      <c r="E2827" s="3">
        <v>48.5</v>
      </c>
      <c r="F2827">
        <v>300</v>
      </c>
      <c r="G2827" s="2" t="s">
        <v>3861</v>
      </c>
      <c r="H2827" s="2" t="s">
        <v>3861</v>
      </c>
      <c r="I2827" s="2" t="s">
        <v>3861</v>
      </c>
      <c r="J2827" s="81">
        <f t="shared" si="178"/>
        <v>38.800000000000004</v>
      </c>
      <c r="K2827" s="81">
        <f t="shared" si="179"/>
        <v>36.375</v>
      </c>
      <c r="L2827" s="94">
        <f t="shared" si="180"/>
        <v>7.76</v>
      </c>
      <c r="M2827" s="89">
        <f t="shared" si="181"/>
        <v>13.580000000000002</v>
      </c>
      <c r="N2827" s="86">
        <f t="shared" si="182"/>
        <v>32.980000000000004</v>
      </c>
      <c r="O2827" s="86">
        <f t="shared" si="183"/>
        <v>15.035</v>
      </c>
    </row>
    <row r="2828" spans="1:15" x14ac:dyDescent="0.25">
      <c r="A2828">
        <v>360</v>
      </c>
      <c r="B2828">
        <v>360870</v>
      </c>
      <c r="C2828">
        <v>0</v>
      </c>
      <c r="D2828" t="s">
        <v>3862</v>
      </c>
      <c r="E2828" s="3">
        <v>71.5</v>
      </c>
      <c r="F2828">
        <v>300</v>
      </c>
      <c r="G2828" s="2" t="s">
        <v>3861</v>
      </c>
      <c r="H2828" s="2" t="s">
        <v>3861</v>
      </c>
      <c r="I2828" s="2" t="s">
        <v>3861</v>
      </c>
      <c r="J2828" s="81">
        <f t="shared" si="178"/>
        <v>57.2</v>
      </c>
      <c r="K2828" s="81">
        <f t="shared" si="179"/>
        <v>53.625</v>
      </c>
      <c r="L2828" s="94">
        <f t="shared" si="180"/>
        <v>11.44</v>
      </c>
      <c r="M2828" s="89">
        <f t="shared" si="181"/>
        <v>20.020000000000003</v>
      </c>
      <c r="N2828" s="86">
        <f t="shared" si="182"/>
        <v>48.620000000000005</v>
      </c>
      <c r="O2828" s="86">
        <f t="shared" si="183"/>
        <v>22.164999999999999</v>
      </c>
    </row>
    <row r="2829" spans="1:15" x14ac:dyDescent="0.25">
      <c r="A2829">
        <v>360</v>
      </c>
      <c r="B2829">
        <v>360875</v>
      </c>
      <c r="C2829">
        <v>9</v>
      </c>
      <c r="D2829" t="s">
        <v>3863</v>
      </c>
      <c r="E2829" s="3">
        <v>54</v>
      </c>
      <c r="F2829">
        <v>300</v>
      </c>
      <c r="G2829" s="2" t="s">
        <v>3858</v>
      </c>
      <c r="H2829" s="2" t="s">
        <v>3858</v>
      </c>
      <c r="I2829" s="2" t="s">
        <v>3858</v>
      </c>
      <c r="J2829" s="81">
        <f t="shared" si="178"/>
        <v>43.2</v>
      </c>
      <c r="K2829" s="81">
        <f t="shared" si="179"/>
        <v>40.5</v>
      </c>
      <c r="L2829" s="94">
        <f t="shared" si="180"/>
        <v>8.64</v>
      </c>
      <c r="M2829" s="89">
        <f t="shared" si="181"/>
        <v>15.120000000000001</v>
      </c>
      <c r="N2829" s="86">
        <f t="shared" si="182"/>
        <v>36.720000000000006</v>
      </c>
      <c r="O2829" s="86">
        <f t="shared" si="183"/>
        <v>16.739999999999998</v>
      </c>
    </row>
    <row r="2830" spans="1:15" x14ac:dyDescent="0.25">
      <c r="A2830">
        <v>360</v>
      </c>
      <c r="B2830">
        <v>360891</v>
      </c>
      <c r="C2830">
        <v>6</v>
      </c>
      <c r="D2830" t="s">
        <v>3864</v>
      </c>
      <c r="E2830" s="3">
        <v>56</v>
      </c>
      <c r="F2830">
        <v>300</v>
      </c>
      <c r="G2830" s="2" t="s">
        <v>3865</v>
      </c>
      <c r="H2830" s="2" t="s">
        <v>3865</v>
      </c>
      <c r="I2830" s="2" t="s">
        <v>3865</v>
      </c>
      <c r="J2830" s="81">
        <f t="shared" si="178"/>
        <v>44.800000000000004</v>
      </c>
      <c r="K2830" s="81">
        <f t="shared" si="179"/>
        <v>42</v>
      </c>
      <c r="L2830" s="94">
        <f t="shared" si="180"/>
        <v>8.9600000000000009</v>
      </c>
      <c r="M2830" s="89">
        <f t="shared" si="181"/>
        <v>15.680000000000001</v>
      </c>
      <c r="N2830" s="86">
        <f t="shared" si="182"/>
        <v>38.080000000000005</v>
      </c>
      <c r="O2830" s="86">
        <f t="shared" si="183"/>
        <v>17.36</v>
      </c>
    </row>
    <row r="2831" spans="1:15" x14ac:dyDescent="0.25">
      <c r="A2831">
        <v>360</v>
      </c>
      <c r="B2831">
        <v>360892</v>
      </c>
      <c r="C2831">
        <v>4</v>
      </c>
      <c r="D2831" t="s">
        <v>3866</v>
      </c>
      <c r="E2831" s="3">
        <v>56</v>
      </c>
      <c r="F2831">
        <v>300</v>
      </c>
      <c r="G2831" s="2" t="s">
        <v>3867</v>
      </c>
      <c r="H2831" s="2" t="s">
        <v>3867</v>
      </c>
      <c r="I2831" s="2" t="s">
        <v>3867</v>
      </c>
      <c r="J2831" s="81">
        <f t="shared" si="178"/>
        <v>44.800000000000004</v>
      </c>
      <c r="K2831" s="81">
        <f t="shared" si="179"/>
        <v>42</v>
      </c>
      <c r="L2831" s="94">
        <f t="shared" si="180"/>
        <v>8.9600000000000009</v>
      </c>
      <c r="M2831" s="89">
        <f t="shared" si="181"/>
        <v>15.680000000000001</v>
      </c>
      <c r="N2831" s="86">
        <f t="shared" si="182"/>
        <v>38.080000000000005</v>
      </c>
      <c r="O2831" s="86">
        <f t="shared" si="183"/>
        <v>17.36</v>
      </c>
    </row>
    <row r="2832" spans="1:15" x14ac:dyDescent="0.25">
      <c r="A2832">
        <v>360</v>
      </c>
      <c r="B2832">
        <v>360900</v>
      </c>
      <c r="C2832">
        <v>5</v>
      </c>
      <c r="D2832" t="s">
        <v>3868</v>
      </c>
      <c r="E2832" s="3">
        <v>16.5</v>
      </c>
      <c r="F2832">
        <v>300</v>
      </c>
      <c r="G2832" s="2" t="s">
        <v>3869</v>
      </c>
      <c r="H2832" s="2" t="s">
        <v>3869</v>
      </c>
      <c r="I2832" s="2" t="s">
        <v>3869</v>
      </c>
      <c r="J2832" s="81">
        <f t="shared" si="178"/>
        <v>13.200000000000001</v>
      </c>
      <c r="K2832" s="81">
        <f t="shared" si="179"/>
        <v>12.375</v>
      </c>
      <c r="L2832" s="94">
        <f t="shared" si="180"/>
        <v>2.64</v>
      </c>
      <c r="M2832" s="89">
        <f t="shared" si="181"/>
        <v>4.62</v>
      </c>
      <c r="N2832" s="86">
        <f t="shared" si="182"/>
        <v>11.22</v>
      </c>
      <c r="O2832" s="86">
        <f t="shared" si="183"/>
        <v>5.1150000000000002</v>
      </c>
    </row>
    <row r="2833" spans="1:15" x14ac:dyDescent="0.25">
      <c r="A2833">
        <v>360</v>
      </c>
      <c r="B2833">
        <v>360925</v>
      </c>
      <c r="C2833">
        <v>2</v>
      </c>
      <c r="D2833" t="s">
        <v>3870</v>
      </c>
      <c r="E2833" s="3">
        <v>693</v>
      </c>
      <c r="F2833">
        <v>300</v>
      </c>
      <c r="G2833" s="2" t="s">
        <v>3596</v>
      </c>
      <c r="H2833" s="2" t="s">
        <v>3596</v>
      </c>
      <c r="I2833" s="2" t="s">
        <v>3596</v>
      </c>
      <c r="J2833" s="81">
        <f t="shared" si="178"/>
        <v>554.4</v>
      </c>
      <c r="K2833" s="81">
        <f t="shared" si="179"/>
        <v>519.75</v>
      </c>
      <c r="L2833" s="94">
        <f t="shared" si="180"/>
        <v>110.88</v>
      </c>
      <c r="M2833" s="89">
        <f t="shared" si="181"/>
        <v>194.04000000000002</v>
      </c>
      <c r="N2833" s="86">
        <f t="shared" si="182"/>
        <v>471.24</v>
      </c>
      <c r="O2833" s="86">
        <f t="shared" si="183"/>
        <v>214.83</v>
      </c>
    </row>
    <row r="2834" spans="1:15" x14ac:dyDescent="0.25">
      <c r="A2834">
        <v>360</v>
      </c>
      <c r="B2834">
        <v>360930</v>
      </c>
      <c r="C2834">
        <v>2</v>
      </c>
      <c r="D2834" t="s">
        <v>3871</v>
      </c>
      <c r="E2834" s="3">
        <v>492</v>
      </c>
      <c r="F2834">
        <v>300</v>
      </c>
      <c r="G2834" s="2" t="s">
        <v>3255</v>
      </c>
      <c r="H2834" s="2" t="s">
        <v>3255</v>
      </c>
      <c r="I2834" s="2" t="s">
        <v>3255</v>
      </c>
      <c r="J2834" s="81">
        <f t="shared" si="178"/>
        <v>393.6</v>
      </c>
      <c r="K2834" s="81">
        <f t="shared" si="179"/>
        <v>369</v>
      </c>
      <c r="L2834" s="94">
        <f t="shared" si="180"/>
        <v>78.72</v>
      </c>
      <c r="M2834" s="89">
        <f t="shared" si="181"/>
        <v>137.76000000000002</v>
      </c>
      <c r="N2834" s="86">
        <f t="shared" si="182"/>
        <v>334.56</v>
      </c>
      <c r="O2834" s="86">
        <f t="shared" si="183"/>
        <v>152.52000000000001</v>
      </c>
    </row>
    <row r="2835" spans="1:15" x14ac:dyDescent="0.25">
      <c r="A2835">
        <v>360</v>
      </c>
      <c r="B2835">
        <v>360940</v>
      </c>
      <c r="C2835">
        <v>1</v>
      </c>
      <c r="D2835" t="s">
        <v>3872</v>
      </c>
      <c r="E2835" s="3">
        <v>67.5</v>
      </c>
      <c r="F2835">
        <v>300</v>
      </c>
      <c r="G2835" s="2" t="s">
        <v>3873</v>
      </c>
      <c r="H2835" s="2" t="s">
        <v>3873</v>
      </c>
      <c r="I2835" s="2" t="s">
        <v>3873</v>
      </c>
      <c r="J2835" s="81">
        <f t="shared" si="178"/>
        <v>54</v>
      </c>
      <c r="K2835" s="81">
        <f t="shared" si="179"/>
        <v>50.625</v>
      </c>
      <c r="L2835" s="94">
        <f t="shared" si="180"/>
        <v>10.8</v>
      </c>
      <c r="M2835" s="89">
        <f t="shared" si="181"/>
        <v>18.900000000000002</v>
      </c>
      <c r="N2835" s="86">
        <f t="shared" si="182"/>
        <v>45.900000000000006</v>
      </c>
      <c r="O2835" s="86">
        <f t="shared" si="183"/>
        <v>20.925000000000001</v>
      </c>
    </row>
    <row r="2836" spans="1:15" x14ac:dyDescent="0.25">
      <c r="A2836">
        <v>360</v>
      </c>
      <c r="B2836">
        <v>360950</v>
      </c>
      <c r="C2836">
        <v>0</v>
      </c>
      <c r="D2836" t="s">
        <v>3874</v>
      </c>
      <c r="E2836" s="3">
        <v>33</v>
      </c>
      <c r="F2836">
        <v>300</v>
      </c>
      <c r="G2836" s="2" t="s">
        <v>3875</v>
      </c>
      <c r="H2836" s="2" t="s">
        <v>3875</v>
      </c>
      <c r="I2836" s="2" t="s">
        <v>3875</v>
      </c>
      <c r="J2836" s="81">
        <f t="shared" ref="J2836:J2875" si="184">+E2836*0.8</f>
        <v>26.400000000000002</v>
      </c>
      <c r="K2836" s="81">
        <f t="shared" ref="K2836:K2875" si="185">0.75*E2836</f>
        <v>24.75</v>
      </c>
      <c r="L2836" s="94">
        <f t="shared" ref="L2836:L2875" si="186">0.16*E2836</f>
        <v>5.28</v>
      </c>
      <c r="M2836" s="89">
        <f t="shared" ref="M2836:M2875" si="187">0.28*E2836</f>
        <v>9.24</v>
      </c>
      <c r="N2836" s="86">
        <f t="shared" ref="N2836:N2875" si="188">0.68*E2836</f>
        <v>22.44</v>
      </c>
      <c r="O2836" s="86">
        <f t="shared" ref="O2836:O2875" si="189">0.31*E2836</f>
        <v>10.23</v>
      </c>
    </row>
    <row r="2837" spans="1:15" x14ac:dyDescent="0.25">
      <c r="A2837">
        <v>360</v>
      </c>
      <c r="B2837">
        <v>360960</v>
      </c>
      <c r="C2837">
        <v>9</v>
      </c>
      <c r="D2837" t="s">
        <v>3876</v>
      </c>
      <c r="E2837" s="3">
        <v>42</v>
      </c>
      <c r="F2837">
        <v>300</v>
      </c>
      <c r="G2837" s="2" t="s">
        <v>3877</v>
      </c>
      <c r="H2837" s="2" t="s">
        <v>3877</v>
      </c>
      <c r="I2837" s="2" t="s">
        <v>3877</v>
      </c>
      <c r="J2837" s="81">
        <f t="shared" si="184"/>
        <v>33.6</v>
      </c>
      <c r="K2837" s="81">
        <f t="shared" si="185"/>
        <v>31.5</v>
      </c>
      <c r="L2837" s="94">
        <f t="shared" si="186"/>
        <v>6.72</v>
      </c>
      <c r="M2837" s="89">
        <f t="shared" si="187"/>
        <v>11.760000000000002</v>
      </c>
      <c r="N2837" s="86">
        <f t="shared" si="188"/>
        <v>28.560000000000002</v>
      </c>
      <c r="O2837" s="86">
        <f t="shared" si="189"/>
        <v>13.02</v>
      </c>
    </row>
    <row r="2838" spans="1:15" x14ac:dyDescent="0.25">
      <c r="A2838">
        <v>360</v>
      </c>
      <c r="B2838">
        <v>360965</v>
      </c>
      <c r="C2838">
        <v>8</v>
      </c>
      <c r="D2838" t="s">
        <v>3878</v>
      </c>
      <c r="E2838" s="3">
        <v>41</v>
      </c>
      <c r="F2838">
        <v>300</v>
      </c>
      <c r="G2838" s="2" t="s">
        <v>2820</v>
      </c>
      <c r="H2838" s="2" t="s">
        <v>2820</v>
      </c>
      <c r="I2838" s="2" t="s">
        <v>2820</v>
      </c>
      <c r="J2838" s="81">
        <f t="shared" si="184"/>
        <v>32.800000000000004</v>
      </c>
      <c r="K2838" s="81">
        <f t="shared" si="185"/>
        <v>30.75</v>
      </c>
      <c r="L2838" s="94">
        <f t="shared" si="186"/>
        <v>6.5600000000000005</v>
      </c>
      <c r="M2838" s="89">
        <f t="shared" si="187"/>
        <v>11.48</v>
      </c>
      <c r="N2838" s="86">
        <f t="shared" si="188"/>
        <v>27.880000000000003</v>
      </c>
      <c r="O2838" s="86">
        <f t="shared" si="189"/>
        <v>12.709999999999999</v>
      </c>
    </row>
    <row r="2839" spans="1:15" x14ac:dyDescent="0.25">
      <c r="A2839">
        <v>360</v>
      </c>
      <c r="B2839">
        <v>360970</v>
      </c>
      <c r="C2839">
        <v>8</v>
      </c>
      <c r="D2839" t="s">
        <v>3879</v>
      </c>
      <c r="E2839" s="3">
        <v>38.5</v>
      </c>
      <c r="F2839">
        <v>300</v>
      </c>
      <c r="G2839" s="2" t="s">
        <v>3569</v>
      </c>
      <c r="H2839" s="2" t="s">
        <v>3569</v>
      </c>
      <c r="I2839" s="2" t="s">
        <v>3569</v>
      </c>
      <c r="J2839" s="81">
        <f t="shared" si="184"/>
        <v>30.8</v>
      </c>
      <c r="K2839" s="81">
        <f t="shared" si="185"/>
        <v>28.875</v>
      </c>
      <c r="L2839" s="94">
        <f t="shared" si="186"/>
        <v>6.16</v>
      </c>
      <c r="M2839" s="89">
        <f t="shared" si="187"/>
        <v>10.780000000000001</v>
      </c>
      <c r="N2839" s="86">
        <f t="shared" si="188"/>
        <v>26.180000000000003</v>
      </c>
      <c r="O2839" s="86">
        <f t="shared" si="189"/>
        <v>11.935</v>
      </c>
    </row>
    <row r="2840" spans="1:15" x14ac:dyDescent="0.25">
      <c r="A2840">
        <v>360</v>
      </c>
      <c r="B2840">
        <v>360972</v>
      </c>
      <c r="C2840">
        <v>4</v>
      </c>
      <c r="D2840" t="s">
        <v>3880</v>
      </c>
      <c r="E2840" s="3">
        <v>113.5</v>
      </c>
      <c r="F2840">
        <v>300</v>
      </c>
      <c r="G2840" s="2" t="s">
        <v>3881</v>
      </c>
      <c r="H2840" s="2" t="s">
        <v>3881</v>
      </c>
      <c r="I2840" s="2" t="s">
        <v>3881</v>
      </c>
      <c r="J2840" s="81">
        <f t="shared" si="184"/>
        <v>90.800000000000011</v>
      </c>
      <c r="K2840" s="81">
        <f t="shared" si="185"/>
        <v>85.125</v>
      </c>
      <c r="L2840" s="94">
        <f t="shared" si="186"/>
        <v>18.16</v>
      </c>
      <c r="M2840" s="89">
        <f t="shared" si="187"/>
        <v>31.780000000000005</v>
      </c>
      <c r="N2840" s="86">
        <f t="shared" si="188"/>
        <v>77.180000000000007</v>
      </c>
      <c r="O2840" s="86">
        <f t="shared" si="189"/>
        <v>35.185000000000002</v>
      </c>
    </row>
    <row r="2841" spans="1:15" x14ac:dyDescent="0.25">
      <c r="A2841">
        <v>360</v>
      </c>
      <c r="B2841">
        <v>360973</v>
      </c>
      <c r="C2841">
        <v>2</v>
      </c>
      <c r="D2841" t="s">
        <v>3882</v>
      </c>
      <c r="E2841" s="3">
        <v>113.5</v>
      </c>
      <c r="F2841">
        <v>300</v>
      </c>
      <c r="G2841" s="2" t="s">
        <v>3881</v>
      </c>
      <c r="H2841" s="2" t="s">
        <v>3881</v>
      </c>
      <c r="I2841" s="2" t="s">
        <v>3881</v>
      </c>
      <c r="J2841" s="81">
        <f t="shared" si="184"/>
        <v>90.800000000000011</v>
      </c>
      <c r="K2841" s="81">
        <f t="shared" si="185"/>
        <v>85.125</v>
      </c>
      <c r="L2841" s="94">
        <f t="shared" si="186"/>
        <v>18.16</v>
      </c>
      <c r="M2841" s="89">
        <f t="shared" si="187"/>
        <v>31.780000000000005</v>
      </c>
      <c r="N2841" s="86">
        <f t="shared" si="188"/>
        <v>77.180000000000007</v>
      </c>
      <c r="O2841" s="86">
        <f t="shared" si="189"/>
        <v>35.185000000000002</v>
      </c>
    </row>
    <row r="2842" spans="1:15" x14ac:dyDescent="0.25">
      <c r="A2842">
        <v>360</v>
      </c>
      <c r="B2842">
        <v>360976</v>
      </c>
      <c r="C2842">
        <v>5</v>
      </c>
      <c r="D2842" t="s">
        <v>3883</v>
      </c>
      <c r="E2842" s="3">
        <v>56.5</v>
      </c>
      <c r="F2842">
        <v>300</v>
      </c>
      <c r="G2842" s="2" t="s">
        <v>3884</v>
      </c>
      <c r="H2842" s="2" t="s">
        <v>3884</v>
      </c>
      <c r="I2842" s="2" t="s">
        <v>3884</v>
      </c>
      <c r="J2842" s="81">
        <f t="shared" si="184"/>
        <v>45.2</v>
      </c>
      <c r="K2842" s="81">
        <f t="shared" si="185"/>
        <v>42.375</v>
      </c>
      <c r="L2842" s="94">
        <f t="shared" si="186"/>
        <v>9.0400000000000009</v>
      </c>
      <c r="M2842" s="89">
        <f t="shared" si="187"/>
        <v>15.820000000000002</v>
      </c>
      <c r="N2842" s="86">
        <f t="shared" si="188"/>
        <v>38.42</v>
      </c>
      <c r="O2842" s="86">
        <f t="shared" si="189"/>
        <v>17.515000000000001</v>
      </c>
    </row>
    <row r="2843" spans="1:15" x14ac:dyDescent="0.25">
      <c r="A2843">
        <v>360</v>
      </c>
      <c r="B2843">
        <v>360980</v>
      </c>
      <c r="C2843">
        <v>7</v>
      </c>
      <c r="D2843" t="s">
        <v>3885</v>
      </c>
      <c r="E2843" s="3">
        <v>43</v>
      </c>
      <c r="F2843">
        <v>300</v>
      </c>
      <c r="G2843" s="2" t="s">
        <v>3015</v>
      </c>
      <c r="H2843" s="2" t="s">
        <v>3015</v>
      </c>
      <c r="I2843" s="2" t="s">
        <v>3015</v>
      </c>
      <c r="J2843" s="81">
        <f t="shared" si="184"/>
        <v>34.4</v>
      </c>
      <c r="K2843" s="81">
        <f t="shared" si="185"/>
        <v>32.25</v>
      </c>
      <c r="L2843" s="94">
        <f t="shared" si="186"/>
        <v>6.88</v>
      </c>
      <c r="M2843" s="89">
        <f t="shared" si="187"/>
        <v>12.040000000000001</v>
      </c>
      <c r="N2843" s="86">
        <f t="shared" si="188"/>
        <v>29.240000000000002</v>
      </c>
      <c r="O2843" s="86">
        <f t="shared" si="189"/>
        <v>13.33</v>
      </c>
    </row>
    <row r="2844" spans="1:15" x14ac:dyDescent="0.25">
      <c r="A2844">
        <v>360</v>
      </c>
      <c r="B2844">
        <v>360990</v>
      </c>
      <c r="C2844">
        <v>6</v>
      </c>
      <c r="D2844" t="s">
        <v>3886</v>
      </c>
      <c r="E2844" s="3">
        <v>43</v>
      </c>
      <c r="F2844">
        <v>300</v>
      </c>
      <c r="G2844" s="2" t="s">
        <v>3015</v>
      </c>
      <c r="H2844" s="2" t="s">
        <v>3015</v>
      </c>
      <c r="I2844" s="2" t="s">
        <v>3015</v>
      </c>
      <c r="J2844" s="81">
        <f t="shared" si="184"/>
        <v>34.4</v>
      </c>
      <c r="K2844" s="81">
        <f t="shared" si="185"/>
        <v>32.25</v>
      </c>
      <c r="L2844" s="94">
        <f t="shared" si="186"/>
        <v>6.88</v>
      </c>
      <c r="M2844" s="89">
        <f t="shared" si="187"/>
        <v>12.040000000000001</v>
      </c>
      <c r="N2844" s="86">
        <f t="shared" si="188"/>
        <v>29.240000000000002</v>
      </c>
      <c r="O2844" s="86">
        <f t="shared" si="189"/>
        <v>13.33</v>
      </c>
    </row>
    <row r="2845" spans="1:15" x14ac:dyDescent="0.25">
      <c r="A2845">
        <v>360</v>
      </c>
      <c r="B2845">
        <v>361000</v>
      </c>
      <c r="C2845">
        <v>3</v>
      </c>
      <c r="D2845" t="s">
        <v>3887</v>
      </c>
      <c r="E2845" s="3">
        <v>13.5</v>
      </c>
      <c r="F2845">
        <v>300</v>
      </c>
      <c r="G2845" s="2" t="s">
        <v>3888</v>
      </c>
      <c r="H2845" s="2" t="s">
        <v>3888</v>
      </c>
      <c r="I2845" s="2" t="s">
        <v>3888</v>
      </c>
      <c r="J2845" s="81">
        <f t="shared" si="184"/>
        <v>10.8</v>
      </c>
      <c r="K2845" s="81">
        <f t="shared" si="185"/>
        <v>10.125</v>
      </c>
      <c r="L2845" s="94">
        <f t="shared" si="186"/>
        <v>2.16</v>
      </c>
      <c r="M2845" s="89">
        <f t="shared" si="187"/>
        <v>3.7800000000000002</v>
      </c>
      <c r="N2845" s="86">
        <f t="shared" si="188"/>
        <v>9.1800000000000015</v>
      </c>
      <c r="O2845" s="86">
        <f t="shared" si="189"/>
        <v>4.1849999999999996</v>
      </c>
    </row>
    <row r="2846" spans="1:15" x14ac:dyDescent="0.25">
      <c r="A2846">
        <v>360</v>
      </c>
      <c r="B2846">
        <v>361025</v>
      </c>
      <c r="C2846">
        <v>0</v>
      </c>
      <c r="D2846" t="s">
        <v>3889</v>
      </c>
      <c r="E2846" s="3">
        <v>196</v>
      </c>
      <c r="F2846">
        <v>300</v>
      </c>
      <c r="G2846" s="2" t="s">
        <v>3890</v>
      </c>
      <c r="H2846" s="2" t="s">
        <v>3890</v>
      </c>
      <c r="I2846" s="2" t="s">
        <v>3890</v>
      </c>
      <c r="J2846" s="81">
        <f t="shared" si="184"/>
        <v>156.80000000000001</v>
      </c>
      <c r="K2846" s="81">
        <f t="shared" si="185"/>
        <v>147</v>
      </c>
      <c r="L2846" s="94">
        <f t="shared" si="186"/>
        <v>31.36</v>
      </c>
      <c r="M2846" s="89">
        <f t="shared" si="187"/>
        <v>54.88</v>
      </c>
      <c r="N2846" s="86">
        <f t="shared" si="188"/>
        <v>133.28</v>
      </c>
      <c r="O2846" s="86">
        <f t="shared" si="189"/>
        <v>60.76</v>
      </c>
    </row>
    <row r="2847" spans="1:15" x14ac:dyDescent="0.25">
      <c r="A2847">
        <v>360</v>
      </c>
      <c r="B2847">
        <v>361050</v>
      </c>
      <c r="C2847">
        <v>8</v>
      </c>
      <c r="D2847" t="s">
        <v>3891</v>
      </c>
      <c r="E2847" s="3">
        <v>18</v>
      </c>
      <c r="F2847">
        <v>300</v>
      </c>
      <c r="G2847" s="2" t="s">
        <v>3892</v>
      </c>
      <c r="H2847" s="2" t="s">
        <v>3892</v>
      </c>
      <c r="I2847" s="2" t="s">
        <v>3892</v>
      </c>
      <c r="J2847" s="81">
        <f t="shared" si="184"/>
        <v>14.4</v>
      </c>
      <c r="K2847" s="81">
        <f t="shared" si="185"/>
        <v>13.5</v>
      </c>
      <c r="L2847" s="94">
        <f t="shared" si="186"/>
        <v>2.88</v>
      </c>
      <c r="M2847" s="89">
        <f t="shared" si="187"/>
        <v>5.0400000000000009</v>
      </c>
      <c r="N2847" s="86">
        <f t="shared" si="188"/>
        <v>12.24</v>
      </c>
      <c r="O2847" s="86">
        <f t="shared" si="189"/>
        <v>5.58</v>
      </c>
    </row>
    <row r="2848" spans="1:15" x14ac:dyDescent="0.25">
      <c r="A2848">
        <v>360</v>
      </c>
      <c r="B2848">
        <v>361051</v>
      </c>
      <c r="C2848">
        <v>6</v>
      </c>
      <c r="D2848" t="s">
        <v>3893</v>
      </c>
      <c r="E2848" s="3">
        <v>18</v>
      </c>
      <c r="F2848">
        <v>300</v>
      </c>
      <c r="G2848" s="2" t="s">
        <v>3894</v>
      </c>
      <c r="H2848" s="2" t="s">
        <v>3894</v>
      </c>
      <c r="I2848" s="2" t="s">
        <v>3894</v>
      </c>
      <c r="J2848" s="81">
        <f t="shared" si="184"/>
        <v>14.4</v>
      </c>
      <c r="K2848" s="81">
        <f t="shared" si="185"/>
        <v>13.5</v>
      </c>
      <c r="L2848" s="94">
        <f t="shared" si="186"/>
        <v>2.88</v>
      </c>
      <c r="M2848" s="89">
        <f t="shared" si="187"/>
        <v>5.0400000000000009</v>
      </c>
      <c r="N2848" s="86">
        <f t="shared" si="188"/>
        <v>12.24</v>
      </c>
      <c r="O2848" s="86">
        <f t="shared" si="189"/>
        <v>5.58</v>
      </c>
    </row>
    <row r="2849" spans="1:15" x14ac:dyDescent="0.25">
      <c r="A2849">
        <v>360</v>
      </c>
      <c r="B2849">
        <v>361075</v>
      </c>
      <c r="C2849">
        <v>5</v>
      </c>
      <c r="D2849" t="s">
        <v>3895</v>
      </c>
      <c r="E2849" s="3">
        <v>60.5</v>
      </c>
      <c r="F2849">
        <v>300</v>
      </c>
      <c r="G2849" s="2" t="s">
        <v>3896</v>
      </c>
      <c r="H2849" s="2" t="s">
        <v>3896</v>
      </c>
      <c r="I2849" s="2" t="s">
        <v>3896</v>
      </c>
      <c r="J2849" s="81">
        <f t="shared" si="184"/>
        <v>48.400000000000006</v>
      </c>
      <c r="K2849" s="81">
        <f t="shared" si="185"/>
        <v>45.375</v>
      </c>
      <c r="L2849" s="94">
        <f t="shared" si="186"/>
        <v>9.68</v>
      </c>
      <c r="M2849" s="89">
        <f t="shared" si="187"/>
        <v>16.940000000000001</v>
      </c>
      <c r="N2849" s="86">
        <f t="shared" si="188"/>
        <v>41.14</v>
      </c>
      <c r="O2849" s="86">
        <f t="shared" si="189"/>
        <v>18.754999999999999</v>
      </c>
    </row>
    <row r="2850" spans="1:15" x14ac:dyDescent="0.25">
      <c r="A2850">
        <v>360</v>
      </c>
      <c r="B2850">
        <v>361080</v>
      </c>
      <c r="C2850">
        <v>5</v>
      </c>
      <c r="D2850" t="s">
        <v>3897</v>
      </c>
      <c r="E2850" s="3">
        <v>37.5</v>
      </c>
      <c r="F2850">
        <v>300</v>
      </c>
      <c r="G2850" s="2" t="s">
        <v>3898</v>
      </c>
      <c r="H2850" s="2" t="s">
        <v>3898</v>
      </c>
      <c r="I2850" s="2" t="s">
        <v>3898</v>
      </c>
      <c r="J2850" s="81">
        <f t="shared" si="184"/>
        <v>30</v>
      </c>
      <c r="K2850" s="81">
        <f t="shared" si="185"/>
        <v>28.125</v>
      </c>
      <c r="L2850" s="94">
        <f t="shared" si="186"/>
        <v>6</v>
      </c>
      <c r="M2850" s="89">
        <f t="shared" si="187"/>
        <v>10.500000000000002</v>
      </c>
      <c r="N2850" s="86">
        <f t="shared" si="188"/>
        <v>25.500000000000004</v>
      </c>
      <c r="O2850" s="86">
        <f t="shared" si="189"/>
        <v>11.625</v>
      </c>
    </row>
    <row r="2851" spans="1:15" x14ac:dyDescent="0.25">
      <c r="A2851">
        <v>360</v>
      </c>
      <c r="B2851">
        <v>361090</v>
      </c>
      <c r="C2851">
        <v>4</v>
      </c>
      <c r="D2851" t="s">
        <v>3899</v>
      </c>
      <c r="E2851" s="3">
        <v>60.5</v>
      </c>
      <c r="F2851">
        <v>300</v>
      </c>
      <c r="G2851" s="2" t="s">
        <v>3896</v>
      </c>
      <c r="H2851" s="2" t="s">
        <v>3896</v>
      </c>
      <c r="I2851" s="2" t="s">
        <v>3896</v>
      </c>
      <c r="J2851" s="81">
        <f t="shared" si="184"/>
        <v>48.400000000000006</v>
      </c>
      <c r="K2851" s="81">
        <f t="shared" si="185"/>
        <v>45.375</v>
      </c>
      <c r="L2851" s="94">
        <f t="shared" si="186"/>
        <v>9.68</v>
      </c>
      <c r="M2851" s="89">
        <f t="shared" si="187"/>
        <v>16.940000000000001</v>
      </c>
      <c r="N2851" s="86">
        <f t="shared" si="188"/>
        <v>41.14</v>
      </c>
      <c r="O2851" s="86">
        <f t="shared" si="189"/>
        <v>18.754999999999999</v>
      </c>
    </row>
    <row r="2852" spans="1:15" x14ac:dyDescent="0.25">
      <c r="A2852">
        <v>360</v>
      </c>
      <c r="B2852">
        <v>361129</v>
      </c>
      <c r="C2852">
        <v>0</v>
      </c>
      <c r="D2852" t="s">
        <v>3900</v>
      </c>
      <c r="E2852" s="3">
        <v>14.5</v>
      </c>
      <c r="F2852">
        <v>300</v>
      </c>
      <c r="G2852" s="2" t="s">
        <v>3901</v>
      </c>
      <c r="H2852" s="2" t="s">
        <v>3901</v>
      </c>
      <c r="I2852" s="2" t="s">
        <v>3901</v>
      </c>
      <c r="J2852" s="81">
        <f t="shared" si="184"/>
        <v>11.600000000000001</v>
      </c>
      <c r="K2852" s="81">
        <f t="shared" si="185"/>
        <v>10.875</v>
      </c>
      <c r="L2852" s="94">
        <f t="shared" si="186"/>
        <v>2.3199999999999998</v>
      </c>
      <c r="M2852" s="89">
        <f t="shared" si="187"/>
        <v>4.0600000000000005</v>
      </c>
      <c r="N2852" s="86">
        <f t="shared" si="188"/>
        <v>9.8600000000000012</v>
      </c>
      <c r="O2852" s="86">
        <f t="shared" si="189"/>
        <v>4.4950000000000001</v>
      </c>
    </row>
    <row r="2853" spans="1:15" x14ac:dyDescent="0.25">
      <c r="A2853">
        <v>360</v>
      </c>
      <c r="B2853">
        <v>361140</v>
      </c>
      <c r="C2853">
        <v>7</v>
      </c>
      <c r="D2853" t="s">
        <v>3902</v>
      </c>
      <c r="E2853" s="3">
        <v>37.5</v>
      </c>
      <c r="F2853">
        <v>300</v>
      </c>
      <c r="G2853" s="2" t="s">
        <v>3903</v>
      </c>
      <c r="H2853" s="2" t="s">
        <v>3903</v>
      </c>
      <c r="I2853" s="2" t="s">
        <v>3903</v>
      </c>
      <c r="J2853" s="81">
        <f t="shared" si="184"/>
        <v>30</v>
      </c>
      <c r="K2853" s="81">
        <f t="shared" si="185"/>
        <v>28.125</v>
      </c>
      <c r="L2853" s="94">
        <f t="shared" si="186"/>
        <v>6</v>
      </c>
      <c r="M2853" s="89">
        <f t="shared" si="187"/>
        <v>10.500000000000002</v>
      </c>
      <c r="N2853" s="86">
        <f t="shared" si="188"/>
        <v>25.500000000000004</v>
      </c>
      <c r="O2853" s="86">
        <f t="shared" si="189"/>
        <v>11.625</v>
      </c>
    </row>
    <row r="2854" spans="1:15" x14ac:dyDescent="0.25">
      <c r="A2854">
        <v>360</v>
      </c>
      <c r="B2854">
        <v>361150</v>
      </c>
      <c r="C2854">
        <v>6</v>
      </c>
      <c r="D2854" t="s">
        <v>3904</v>
      </c>
      <c r="E2854" s="3">
        <v>45.5</v>
      </c>
      <c r="F2854">
        <v>300</v>
      </c>
      <c r="G2854" s="2" t="s">
        <v>3905</v>
      </c>
      <c r="H2854" s="2" t="s">
        <v>3905</v>
      </c>
      <c r="I2854" s="2" t="s">
        <v>3905</v>
      </c>
      <c r="J2854" s="81">
        <f t="shared" si="184"/>
        <v>36.4</v>
      </c>
      <c r="K2854" s="81">
        <f t="shared" si="185"/>
        <v>34.125</v>
      </c>
      <c r="L2854" s="94">
        <f t="shared" si="186"/>
        <v>7.28</v>
      </c>
      <c r="M2854" s="89">
        <f t="shared" si="187"/>
        <v>12.740000000000002</v>
      </c>
      <c r="N2854" s="86">
        <f t="shared" si="188"/>
        <v>30.94</v>
      </c>
      <c r="O2854" s="86">
        <f t="shared" si="189"/>
        <v>14.105</v>
      </c>
    </row>
    <row r="2855" spans="1:15" x14ac:dyDescent="0.25">
      <c r="A2855">
        <v>360</v>
      </c>
      <c r="B2855">
        <v>361170</v>
      </c>
      <c r="C2855">
        <v>4</v>
      </c>
      <c r="D2855" t="s">
        <v>3906</v>
      </c>
      <c r="E2855" s="3">
        <v>41</v>
      </c>
      <c r="F2855">
        <v>300</v>
      </c>
      <c r="G2855" s="2" t="s">
        <v>3907</v>
      </c>
      <c r="H2855" s="2" t="s">
        <v>3907</v>
      </c>
      <c r="I2855" s="2" t="s">
        <v>3907</v>
      </c>
      <c r="J2855" s="81">
        <f t="shared" si="184"/>
        <v>32.800000000000004</v>
      </c>
      <c r="K2855" s="81">
        <f t="shared" si="185"/>
        <v>30.75</v>
      </c>
      <c r="L2855" s="94">
        <f t="shared" si="186"/>
        <v>6.5600000000000005</v>
      </c>
      <c r="M2855" s="89">
        <f t="shared" si="187"/>
        <v>11.48</v>
      </c>
      <c r="N2855" s="86">
        <f t="shared" si="188"/>
        <v>27.880000000000003</v>
      </c>
      <c r="O2855" s="86">
        <f t="shared" si="189"/>
        <v>12.709999999999999</v>
      </c>
    </row>
    <row r="2856" spans="1:15" x14ac:dyDescent="0.25">
      <c r="A2856">
        <v>360</v>
      </c>
      <c r="B2856">
        <v>361175</v>
      </c>
      <c r="C2856">
        <v>3</v>
      </c>
      <c r="D2856" t="s">
        <v>3908</v>
      </c>
      <c r="E2856" s="3">
        <v>41</v>
      </c>
      <c r="F2856">
        <v>300</v>
      </c>
      <c r="G2856" s="2" t="s">
        <v>3907</v>
      </c>
      <c r="H2856" s="2" t="s">
        <v>3907</v>
      </c>
      <c r="I2856" s="2" t="s">
        <v>3907</v>
      </c>
      <c r="J2856" s="81">
        <f t="shared" si="184"/>
        <v>32.800000000000004</v>
      </c>
      <c r="K2856" s="81">
        <f t="shared" si="185"/>
        <v>30.75</v>
      </c>
      <c r="L2856" s="94">
        <f t="shared" si="186"/>
        <v>6.5600000000000005</v>
      </c>
      <c r="M2856" s="89">
        <f t="shared" si="187"/>
        <v>11.48</v>
      </c>
      <c r="N2856" s="86">
        <f t="shared" si="188"/>
        <v>27.880000000000003</v>
      </c>
      <c r="O2856" s="86">
        <f t="shared" si="189"/>
        <v>12.709999999999999</v>
      </c>
    </row>
    <row r="2857" spans="1:15" x14ac:dyDescent="0.25">
      <c r="A2857">
        <v>360</v>
      </c>
      <c r="B2857">
        <v>361190</v>
      </c>
      <c r="C2857">
        <v>2</v>
      </c>
      <c r="D2857" t="s">
        <v>3909</v>
      </c>
      <c r="E2857" s="3">
        <v>56.5</v>
      </c>
      <c r="F2857">
        <v>300</v>
      </c>
      <c r="G2857" s="2" t="s">
        <v>2841</v>
      </c>
      <c r="H2857" s="2" t="s">
        <v>2841</v>
      </c>
      <c r="I2857" s="2" t="s">
        <v>2841</v>
      </c>
      <c r="J2857" s="81">
        <f t="shared" si="184"/>
        <v>45.2</v>
      </c>
      <c r="K2857" s="81">
        <f t="shared" si="185"/>
        <v>42.375</v>
      </c>
      <c r="L2857" s="94">
        <f t="shared" si="186"/>
        <v>9.0400000000000009</v>
      </c>
      <c r="M2857" s="89">
        <f t="shared" si="187"/>
        <v>15.820000000000002</v>
      </c>
      <c r="N2857" s="86">
        <f t="shared" si="188"/>
        <v>38.42</v>
      </c>
      <c r="O2857" s="86">
        <f t="shared" si="189"/>
        <v>17.515000000000001</v>
      </c>
    </row>
    <row r="2858" spans="1:15" x14ac:dyDescent="0.25">
      <c r="A2858">
        <v>360</v>
      </c>
      <c r="B2858">
        <v>361198</v>
      </c>
      <c r="C2858">
        <v>5</v>
      </c>
      <c r="D2858" t="s">
        <v>3910</v>
      </c>
      <c r="E2858" s="3">
        <v>41</v>
      </c>
      <c r="F2858">
        <v>300</v>
      </c>
      <c r="G2858" s="2" t="s">
        <v>2820</v>
      </c>
      <c r="H2858" s="2" t="s">
        <v>2820</v>
      </c>
      <c r="I2858" s="2" t="s">
        <v>2820</v>
      </c>
      <c r="J2858" s="81">
        <f t="shared" si="184"/>
        <v>32.800000000000004</v>
      </c>
      <c r="K2858" s="81">
        <f t="shared" si="185"/>
        <v>30.75</v>
      </c>
      <c r="L2858" s="94">
        <f t="shared" si="186"/>
        <v>6.5600000000000005</v>
      </c>
      <c r="M2858" s="89">
        <f t="shared" si="187"/>
        <v>11.48</v>
      </c>
      <c r="N2858" s="86">
        <f t="shared" si="188"/>
        <v>27.880000000000003</v>
      </c>
      <c r="O2858" s="86">
        <f t="shared" si="189"/>
        <v>12.709999999999999</v>
      </c>
    </row>
    <row r="2859" spans="1:15" x14ac:dyDescent="0.25">
      <c r="A2859">
        <v>360</v>
      </c>
      <c r="B2859">
        <v>361200</v>
      </c>
      <c r="C2859">
        <v>9</v>
      </c>
      <c r="D2859" t="s">
        <v>3911</v>
      </c>
      <c r="E2859" s="3">
        <v>14.5</v>
      </c>
      <c r="F2859">
        <v>300</v>
      </c>
      <c r="G2859" s="2" t="s">
        <v>3901</v>
      </c>
      <c r="H2859" s="2" t="s">
        <v>3901</v>
      </c>
      <c r="I2859" s="2" t="s">
        <v>3901</v>
      </c>
      <c r="J2859" s="81">
        <f t="shared" si="184"/>
        <v>11.600000000000001</v>
      </c>
      <c r="K2859" s="81">
        <f t="shared" si="185"/>
        <v>10.875</v>
      </c>
      <c r="L2859" s="94">
        <f t="shared" si="186"/>
        <v>2.3199999999999998</v>
      </c>
      <c r="M2859" s="89">
        <f t="shared" si="187"/>
        <v>4.0600000000000005</v>
      </c>
      <c r="N2859" s="86">
        <f t="shared" si="188"/>
        <v>9.8600000000000012</v>
      </c>
      <c r="O2859" s="86">
        <f t="shared" si="189"/>
        <v>4.4950000000000001</v>
      </c>
    </row>
    <row r="2860" spans="1:15" x14ac:dyDescent="0.25">
      <c r="A2860">
        <v>360</v>
      </c>
      <c r="B2860">
        <v>361225</v>
      </c>
      <c r="C2860">
        <v>6</v>
      </c>
      <c r="D2860" t="s">
        <v>3912</v>
      </c>
      <c r="E2860" s="3">
        <v>726</v>
      </c>
      <c r="F2860">
        <v>300</v>
      </c>
      <c r="G2860" s="2" t="s">
        <v>3913</v>
      </c>
      <c r="H2860" s="2" t="s">
        <v>3913</v>
      </c>
      <c r="I2860" s="2" t="s">
        <v>3913</v>
      </c>
      <c r="J2860" s="81">
        <f t="shared" si="184"/>
        <v>580.80000000000007</v>
      </c>
      <c r="K2860" s="81">
        <f t="shared" si="185"/>
        <v>544.5</v>
      </c>
      <c r="L2860" s="94">
        <f t="shared" si="186"/>
        <v>116.16</v>
      </c>
      <c r="M2860" s="89">
        <f t="shared" si="187"/>
        <v>203.28000000000003</v>
      </c>
      <c r="N2860" s="86">
        <f t="shared" si="188"/>
        <v>493.68000000000006</v>
      </c>
      <c r="O2860" s="86">
        <f t="shared" si="189"/>
        <v>225.06</v>
      </c>
    </row>
    <row r="2861" spans="1:15" x14ac:dyDescent="0.25">
      <c r="A2861">
        <v>360</v>
      </c>
      <c r="B2861">
        <v>361230</v>
      </c>
      <c r="C2861">
        <v>6</v>
      </c>
      <c r="D2861" t="s">
        <v>3914</v>
      </c>
      <c r="E2861" s="3">
        <v>0</v>
      </c>
      <c r="F2861">
        <v>300</v>
      </c>
      <c r="G2861" s="2" t="s">
        <v>3431</v>
      </c>
      <c r="H2861" s="2" t="s">
        <v>3431</v>
      </c>
      <c r="I2861" s="2" t="s">
        <v>3431</v>
      </c>
      <c r="J2861" s="81">
        <f t="shared" si="184"/>
        <v>0</v>
      </c>
      <c r="K2861" s="81">
        <f t="shared" si="185"/>
        <v>0</v>
      </c>
      <c r="L2861" s="94">
        <f t="shared" si="186"/>
        <v>0</v>
      </c>
      <c r="M2861" s="89">
        <f t="shared" si="187"/>
        <v>0</v>
      </c>
      <c r="N2861" s="86">
        <f t="shared" si="188"/>
        <v>0</v>
      </c>
      <c r="O2861" s="86">
        <f t="shared" si="189"/>
        <v>0</v>
      </c>
    </row>
    <row r="2862" spans="1:15" x14ac:dyDescent="0.25">
      <c r="A2862">
        <v>360</v>
      </c>
      <c r="B2862">
        <v>361245</v>
      </c>
      <c r="C2862">
        <v>4</v>
      </c>
      <c r="D2862" t="s">
        <v>3915</v>
      </c>
      <c r="E2862" s="3">
        <v>77</v>
      </c>
      <c r="F2862">
        <v>300</v>
      </c>
      <c r="G2862" s="2" t="s">
        <v>3916</v>
      </c>
      <c r="H2862" s="2" t="s">
        <v>3916</v>
      </c>
      <c r="I2862" s="2" t="s">
        <v>3916</v>
      </c>
      <c r="J2862" s="81">
        <f t="shared" si="184"/>
        <v>61.6</v>
      </c>
      <c r="K2862" s="81">
        <f t="shared" si="185"/>
        <v>57.75</v>
      </c>
      <c r="L2862" s="94">
        <f t="shared" si="186"/>
        <v>12.32</v>
      </c>
      <c r="M2862" s="89">
        <f t="shared" si="187"/>
        <v>21.560000000000002</v>
      </c>
      <c r="N2862" s="86">
        <f t="shared" si="188"/>
        <v>52.360000000000007</v>
      </c>
      <c r="O2862" s="86">
        <f t="shared" si="189"/>
        <v>23.87</v>
      </c>
    </row>
    <row r="2863" spans="1:15" x14ac:dyDescent="0.25">
      <c r="A2863">
        <v>360</v>
      </c>
      <c r="B2863">
        <v>361250</v>
      </c>
      <c r="C2863">
        <v>4</v>
      </c>
      <c r="D2863" t="s">
        <v>3917</v>
      </c>
      <c r="E2863" s="3">
        <v>46.5</v>
      </c>
      <c r="F2863">
        <v>300</v>
      </c>
      <c r="G2863" s="2" t="s">
        <v>3604</v>
      </c>
      <c r="H2863" s="2" t="s">
        <v>3604</v>
      </c>
      <c r="I2863" s="2" t="s">
        <v>3604</v>
      </c>
      <c r="J2863" s="81">
        <f t="shared" si="184"/>
        <v>37.200000000000003</v>
      </c>
      <c r="K2863" s="81">
        <f t="shared" si="185"/>
        <v>34.875</v>
      </c>
      <c r="L2863" s="94">
        <f t="shared" si="186"/>
        <v>7.44</v>
      </c>
      <c r="M2863" s="89">
        <f t="shared" si="187"/>
        <v>13.020000000000001</v>
      </c>
      <c r="N2863" s="86">
        <f t="shared" si="188"/>
        <v>31.62</v>
      </c>
      <c r="O2863" s="86">
        <f t="shared" si="189"/>
        <v>14.414999999999999</v>
      </c>
    </row>
    <row r="2864" spans="1:15" x14ac:dyDescent="0.25">
      <c r="A2864">
        <v>360</v>
      </c>
      <c r="B2864">
        <v>361252</v>
      </c>
      <c r="C2864">
        <v>0</v>
      </c>
      <c r="D2864" t="s">
        <v>3918</v>
      </c>
      <c r="E2864" s="3">
        <v>46.5</v>
      </c>
      <c r="F2864">
        <v>300</v>
      </c>
      <c r="G2864" s="2" t="s">
        <v>3604</v>
      </c>
      <c r="H2864" s="2" t="s">
        <v>3604</v>
      </c>
      <c r="I2864" s="2" t="s">
        <v>3604</v>
      </c>
      <c r="J2864" s="81">
        <f t="shared" si="184"/>
        <v>37.200000000000003</v>
      </c>
      <c r="K2864" s="81">
        <f t="shared" si="185"/>
        <v>34.875</v>
      </c>
      <c r="L2864" s="94">
        <f t="shared" si="186"/>
        <v>7.44</v>
      </c>
      <c r="M2864" s="89">
        <f t="shared" si="187"/>
        <v>13.020000000000001</v>
      </c>
      <c r="N2864" s="86">
        <f t="shared" si="188"/>
        <v>31.62</v>
      </c>
      <c r="O2864" s="86">
        <f t="shared" si="189"/>
        <v>14.414999999999999</v>
      </c>
    </row>
    <row r="2865" spans="1:15" x14ac:dyDescent="0.25">
      <c r="A2865">
        <v>360</v>
      </c>
      <c r="B2865">
        <v>361253</v>
      </c>
      <c r="C2865">
        <v>8</v>
      </c>
      <c r="D2865" t="s">
        <v>3919</v>
      </c>
      <c r="E2865" s="3">
        <v>34</v>
      </c>
      <c r="F2865">
        <v>300</v>
      </c>
      <c r="G2865" s="2" t="s">
        <v>3714</v>
      </c>
      <c r="H2865" s="2" t="s">
        <v>3714</v>
      </c>
      <c r="I2865" s="2" t="s">
        <v>3714</v>
      </c>
      <c r="J2865" s="81">
        <f t="shared" si="184"/>
        <v>27.200000000000003</v>
      </c>
      <c r="K2865" s="81">
        <f t="shared" si="185"/>
        <v>25.5</v>
      </c>
      <c r="L2865" s="94">
        <f t="shared" si="186"/>
        <v>5.44</v>
      </c>
      <c r="M2865" s="89">
        <f t="shared" si="187"/>
        <v>9.5200000000000014</v>
      </c>
      <c r="N2865" s="86">
        <f t="shared" si="188"/>
        <v>23.12</v>
      </c>
      <c r="O2865" s="86">
        <f t="shared" si="189"/>
        <v>10.54</v>
      </c>
    </row>
    <row r="2866" spans="1:15" x14ac:dyDescent="0.25">
      <c r="A2866">
        <v>360</v>
      </c>
      <c r="B2866">
        <v>361254</v>
      </c>
      <c r="C2866">
        <v>6</v>
      </c>
      <c r="D2866" t="s">
        <v>3920</v>
      </c>
      <c r="E2866" s="3">
        <v>43</v>
      </c>
      <c r="F2866">
        <v>300</v>
      </c>
      <c r="G2866" s="2" t="s">
        <v>3015</v>
      </c>
      <c r="H2866" s="2" t="s">
        <v>3015</v>
      </c>
      <c r="I2866" s="2" t="s">
        <v>3015</v>
      </c>
      <c r="J2866" s="81">
        <f t="shared" si="184"/>
        <v>34.4</v>
      </c>
      <c r="K2866" s="81">
        <f t="shared" si="185"/>
        <v>32.25</v>
      </c>
      <c r="L2866" s="94">
        <f t="shared" si="186"/>
        <v>6.88</v>
      </c>
      <c r="M2866" s="89">
        <f t="shared" si="187"/>
        <v>12.040000000000001</v>
      </c>
      <c r="N2866" s="86">
        <f t="shared" si="188"/>
        <v>29.240000000000002</v>
      </c>
      <c r="O2866" s="86">
        <f t="shared" si="189"/>
        <v>13.33</v>
      </c>
    </row>
    <row r="2867" spans="1:15" x14ac:dyDescent="0.25">
      <c r="A2867">
        <v>360</v>
      </c>
      <c r="B2867">
        <v>361255</v>
      </c>
      <c r="C2867">
        <v>3</v>
      </c>
      <c r="D2867" t="s">
        <v>3921</v>
      </c>
      <c r="E2867" s="3">
        <v>43</v>
      </c>
      <c r="F2867">
        <v>300</v>
      </c>
      <c r="G2867" s="2" t="s">
        <v>3015</v>
      </c>
      <c r="H2867" s="2" t="s">
        <v>3015</v>
      </c>
      <c r="I2867" s="2" t="s">
        <v>3015</v>
      </c>
      <c r="J2867" s="81">
        <f t="shared" si="184"/>
        <v>34.4</v>
      </c>
      <c r="K2867" s="81">
        <f t="shared" si="185"/>
        <v>32.25</v>
      </c>
      <c r="L2867" s="94">
        <f t="shared" si="186"/>
        <v>6.88</v>
      </c>
      <c r="M2867" s="89">
        <f t="shared" si="187"/>
        <v>12.040000000000001</v>
      </c>
      <c r="N2867" s="86">
        <f t="shared" si="188"/>
        <v>29.240000000000002</v>
      </c>
      <c r="O2867" s="86">
        <f t="shared" si="189"/>
        <v>13.33</v>
      </c>
    </row>
    <row r="2868" spans="1:15" x14ac:dyDescent="0.25">
      <c r="A2868">
        <v>360</v>
      </c>
      <c r="B2868">
        <v>361257</v>
      </c>
      <c r="C2868">
        <v>9</v>
      </c>
      <c r="D2868" t="s">
        <v>3922</v>
      </c>
      <c r="E2868" s="3">
        <v>36.5</v>
      </c>
      <c r="F2868">
        <v>300</v>
      </c>
      <c r="G2868" s="2" t="s">
        <v>2820</v>
      </c>
      <c r="H2868" s="2" t="s">
        <v>2820</v>
      </c>
      <c r="I2868" s="2" t="s">
        <v>2820</v>
      </c>
      <c r="J2868" s="81">
        <f t="shared" si="184"/>
        <v>29.200000000000003</v>
      </c>
      <c r="K2868" s="81">
        <f t="shared" si="185"/>
        <v>27.375</v>
      </c>
      <c r="L2868" s="94">
        <f t="shared" si="186"/>
        <v>5.84</v>
      </c>
      <c r="M2868" s="89">
        <f t="shared" si="187"/>
        <v>10.220000000000001</v>
      </c>
      <c r="N2868" s="86">
        <f t="shared" si="188"/>
        <v>24.82</v>
      </c>
      <c r="O2868" s="86">
        <f t="shared" si="189"/>
        <v>11.315</v>
      </c>
    </row>
    <row r="2869" spans="1:15" x14ac:dyDescent="0.25">
      <c r="A2869">
        <v>360</v>
      </c>
      <c r="B2869">
        <v>361258</v>
      </c>
      <c r="C2869">
        <v>7</v>
      </c>
      <c r="D2869" t="s">
        <v>3923</v>
      </c>
      <c r="E2869" s="3">
        <v>13.5</v>
      </c>
      <c r="F2869">
        <v>300</v>
      </c>
      <c r="G2869" s="2" t="s">
        <v>3746</v>
      </c>
      <c r="H2869" s="2" t="s">
        <v>3746</v>
      </c>
      <c r="I2869" s="2" t="s">
        <v>3746</v>
      </c>
      <c r="J2869" s="81">
        <f t="shared" si="184"/>
        <v>10.8</v>
      </c>
      <c r="K2869" s="81">
        <f t="shared" si="185"/>
        <v>10.125</v>
      </c>
      <c r="L2869" s="94">
        <f t="shared" si="186"/>
        <v>2.16</v>
      </c>
      <c r="M2869" s="89">
        <f t="shared" si="187"/>
        <v>3.7800000000000002</v>
      </c>
      <c r="N2869" s="86">
        <f t="shared" si="188"/>
        <v>9.1800000000000015</v>
      </c>
      <c r="O2869" s="86">
        <f t="shared" si="189"/>
        <v>4.1849999999999996</v>
      </c>
    </row>
    <row r="2870" spans="1:15" x14ac:dyDescent="0.25">
      <c r="A2870">
        <v>360</v>
      </c>
      <c r="B2870">
        <v>361260</v>
      </c>
      <c r="C2870">
        <v>3</v>
      </c>
      <c r="D2870" t="s">
        <v>3924</v>
      </c>
      <c r="E2870" s="3">
        <v>111.5</v>
      </c>
      <c r="F2870">
        <v>300</v>
      </c>
      <c r="G2870" s="2" t="s">
        <v>3255</v>
      </c>
      <c r="H2870" s="2" t="s">
        <v>3255</v>
      </c>
      <c r="I2870" s="2" t="s">
        <v>3255</v>
      </c>
      <c r="J2870" s="81">
        <f t="shared" si="184"/>
        <v>89.2</v>
      </c>
      <c r="K2870" s="81">
        <f t="shared" si="185"/>
        <v>83.625</v>
      </c>
      <c r="L2870" s="94">
        <f t="shared" si="186"/>
        <v>17.84</v>
      </c>
      <c r="M2870" s="89">
        <f t="shared" si="187"/>
        <v>31.220000000000002</v>
      </c>
      <c r="N2870" s="86">
        <f t="shared" si="188"/>
        <v>75.820000000000007</v>
      </c>
      <c r="O2870" s="86">
        <f t="shared" si="189"/>
        <v>34.564999999999998</v>
      </c>
    </row>
    <row r="2871" spans="1:15" x14ac:dyDescent="0.25">
      <c r="A2871">
        <v>360</v>
      </c>
      <c r="B2871">
        <v>361261</v>
      </c>
      <c r="C2871">
        <v>1</v>
      </c>
      <c r="D2871" t="s">
        <v>3925</v>
      </c>
      <c r="E2871" s="3">
        <v>41</v>
      </c>
      <c r="F2871">
        <v>300</v>
      </c>
      <c r="G2871" s="2" t="s">
        <v>3397</v>
      </c>
      <c r="H2871" s="2" t="s">
        <v>3926</v>
      </c>
      <c r="I2871" s="2" t="s">
        <v>3926</v>
      </c>
      <c r="J2871" s="81">
        <f t="shared" si="184"/>
        <v>32.800000000000004</v>
      </c>
      <c r="K2871" s="81">
        <f t="shared" si="185"/>
        <v>30.75</v>
      </c>
      <c r="L2871" s="94">
        <f t="shared" si="186"/>
        <v>6.5600000000000005</v>
      </c>
      <c r="M2871" s="89">
        <f t="shared" si="187"/>
        <v>11.48</v>
      </c>
      <c r="N2871" s="86">
        <f t="shared" si="188"/>
        <v>27.880000000000003</v>
      </c>
      <c r="O2871" s="86">
        <f t="shared" si="189"/>
        <v>12.709999999999999</v>
      </c>
    </row>
    <row r="2872" spans="1:15" x14ac:dyDescent="0.25">
      <c r="A2872">
        <v>360</v>
      </c>
      <c r="B2872">
        <v>361262</v>
      </c>
      <c r="C2872">
        <v>9</v>
      </c>
      <c r="D2872" t="s">
        <v>3927</v>
      </c>
      <c r="E2872" s="3">
        <v>41</v>
      </c>
      <c r="F2872">
        <v>300</v>
      </c>
      <c r="G2872" s="2" t="s">
        <v>3397</v>
      </c>
      <c r="H2872" s="2" t="s">
        <v>3928</v>
      </c>
      <c r="I2872" s="2" t="s">
        <v>3928</v>
      </c>
      <c r="J2872" s="81">
        <f t="shared" si="184"/>
        <v>32.800000000000004</v>
      </c>
      <c r="K2872" s="81">
        <f t="shared" si="185"/>
        <v>30.75</v>
      </c>
      <c r="L2872" s="94">
        <f t="shared" si="186"/>
        <v>6.5600000000000005</v>
      </c>
      <c r="M2872" s="89">
        <f t="shared" si="187"/>
        <v>11.48</v>
      </c>
      <c r="N2872" s="86">
        <f t="shared" si="188"/>
        <v>27.880000000000003</v>
      </c>
      <c r="O2872" s="86">
        <f t="shared" si="189"/>
        <v>12.709999999999999</v>
      </c>
    </row>
    <row r="2873" spans="1:15" x14ac:dyDescent="0.25">
      <c r="A2873">
        <v>360</v>
      </c>
      <c r="B2873">
        <v>361275</v>
      </c>
      <c r="C2873">
        <v>1</v>
      </c>
      <c r="D2873" t="s">
        <v>3929</v>
      </c>
      <c r="E2873" s="3">
        <v>86</v>
      </c>
      <c r="F2873">
        <v>300</v>
      </c>
      <c r="G2873" s="2" t="s">
        <v>3288</v>
      </c>
      <c r="H2873" s="2" t="s">
        <v>3288</v>
      </c>
      <c r="I2873" s="2" t="s">
        <v>3288</v>
      </c>
      <c r="J2873" s="81">
        <f t="shared" si="184"/>
        <v>68.8</v>
      </c>
      <c r="K2873" s="81">
        <f t="shared" si="185"/>
        <v>64.5</v>
      </c>
      <c r="L2873" s="94">
        <f t="shared" si="186"/>
        <v>13.76</v>
      </c>
      <c r="M2873" s="89">
        <f t="shared" si="187"/>
        <v>24.080000000000002</v>
      </c>
      <c r="N2873" s="86">
        <f t="shared" si="188"/>
        <v>58.480000000000004</v>
      </c>
      <c r="O2873" s="86">
        <f t="shared" si="189"/>
        <v>26.66</v>
      </c>
    </row>
    <row r="2874" spans="1:15" x14ac:dyDescent="0.25">
      <c r="A2874">
        <v>360</v>
      </c>
      <c r="B2874">
        <v>371000</v>
      </c>
      <c r="C2874">
        <v>1</v>
      </c>
      <c r="D2874" t="s">
        <v>3930</v>
      </c>
      <c r="E2874" s="3">
        <v>20</v>
      </c>
      <c r="F2874">
        <v>300</v>
      </c>
      <c r="G2874" s="2" t="s">
        <v>3931</v>
      </c>
      <c r="H2874" s="2" t="s">
        <v>3931</v>
      </c>
      <c r="I2874" s="2" t="s">
        <v>3931</v>
      </c>
      <c r="J2874" s="81">
        <f t="shared" si="184"/>
        <v>16</v>
      </c>
      <c r="K2874" s="81">
        <f t="shared" si="185"/>
        <v>15</v>
      </c>
      <c r="L2874" s="94">
        <f t="shared" si="186"/>
        <v>3.2</v>
      </c>
      <c r="M2874" s="89">
        <f t="shared" si="187"/>
        <v>5.6000000000000005</v>
      </c>
      <c r="N2874" s="86">
        <f t="shared" si="188"/>
        <v>13.600000000000001</v>
      </c>
      <c r="O2874" s="86">
        <f t="shared" si="189"/>
        <v>6.2</v>
      </c>
    </row>
    <row r="2875" spans="1:15" x14ac:dyDescent="0.25">
      <c r="A2875">
        <v>360</v>
      </c>
      <c r="B2875">
        <v>860703</v>
      </c>
      <c r="C2875">
        <v>8</v>
      </c>
      <c r="D2875" t="s">
        <v>3932</v>
      </c>
      <c r="E2875" s="3">
        <v>25.5</v>
      </c>
      <c r="F2875">
        <v>300</v>
      </c>
      <c r="G2875" s="2" t="s">
        <v>3933</v>
      </c>
      <c r="H2875" s="2" t="s">
        <v>3933</v>
      </c>
      <c r="I2875" s="2" t="s">
        <v>3933</v>
      </c>
      <c r="J2875" s="81">
        <f t="shared" si="184"/>
        <v>20.400000000000002</v>
      </c>
      <c r="K2875" s="81">
        <f t="shared" si="185"/>
        <v>19.125</v>
      </c>
      <c r="L2875" s="94">
        <f t="shared" si="186"/>
        <v>4.08</v>
      </c>
      <c r="M2875" s="89">
        <f t="shared" si="187"/>
        <v>7.1400000000000006</v>
      </c>
      <c r="N2875" s="86">
        <f t="shared" si="188"/>
        <v>17.34</v>
      </c>
      <c r="O2875" s="86">
        <f t="shared" si="189"/>
        <v>7.9050000000000002</v>
      </c>
    </row>
    <row r="2876" spans="1:15" x14ac:dyDescent="0.25">
      <c r="A2876">
        <v>365</v>
      </c>
      <c r="B2876">
        <v>308705</v>
      </c>
      <c r="C2876">
        <v>3</v>
      </c>
      <c r="D2876" t="s">
        <v>12</v>
      </c>
      <c r="E2876" s="3">
        <v>0</v>
      </c>
      <c r="F2876">
        <v>300</v>
      </c>
      <c r="G2876" s="67" t="s">
        <v>8173</v>
      </c>
      <c r="H2876" s="67" t="s">
        <v>8173</v>
      </c>
      <c r="I2876" s="67" t="s">
        <v>8173</v>
      </c>
      <c r="J2876" s="75" t="s">
        <v>8173</v>
      </c>
      <c r="K2876" s="75" t="s">
        <v>8173</v>
      </c>
      <c r="L2876" s="67" t="s">
        <v>8173</v>
      </c>
      <c r="M2876" s="68" t="s">
        <v>8173</v>
      </c>
      <c r="N2876" s="69" t="s">
        <v>8173</v>
      </c>
      <c r="O2876" s="69" t="s">
        <v>8173</v>
      </c>
    </row>
    <row r="2877" spans="1:15" x14ac:dyDescent="0.25">
      <c r="A2877">
        <v>365</v>
      </c>
      <c r="B2877">
        <v>308710</v>
      </c>
      <c r="C2877">
        <v>3</v>
      </c>
      <c r="D2877" t="s">
        <v>3934</v>
      </c>
      <c r="E2877" s="3">
        <v>0</v>
      </c>
      <c r="F2877">
        <v>300</v>
      </c>
      <c r="G2877" s="67" t="s">
        <v>8173</v>
      </c>
      <c r="H2877" s="67" t="s">
        <v>8173</v>
      </c>
      <c r="I2877" s="67" t="s">
        <v>8173</v>
      </c>
      <c r="J2877" s="75" t="s">
        <v>8173</v>
      </c>
      <c r="K2877" s="75" t="s">
        <v>8173</v>
      </c>
      <c r="L2877" s="67" t="s">
        <v>8173</v>
      </c>
      <c r="M2877" s="68" t="s">
        <v>8173</v>
      </c>
      <c r="N2877" s="69" t="s">
        <v>8173</v>
      </c>
      <c r="O2877" s="69" t="s">
        <v>8173</v>
      </c>
    </row>
    <row r="2878" spans="1:15" x14ac:dyDescent="0.25">
      <c r="A2878">
        <v>365</v>
      </c>
      <c r="B2878">
        <v>308715</v>
      </c>
      <c r="C2878">
        <v>2</v>
      </c>
      <c r="D2878" t="s">
        <v>12</v>
      </c>
      <c r="E2878" s="3">
        <v>0</v>
      </c>
      <c r="F2878">
        <v>300</v>
      </c>
      <c r="G2878" s="67" t="s">
        <v>8173</v>
      </c>
      <c r="H2878" s="67" t="s">
        <v>8173</v>
      </c>
      <c r="I2878" s="67" t="s">
        <v>8173</v>
      </c>
      <c r="J2878" s="75" t="s">
        <v>8173</v>
      </c>
      <c r="K2878" s="75" t="s">
        <v>8173</v>
      </c>
      <c r="L2878" s="67" t="s">
        <v>8173</v>
      </c>
      <c r="M2878" s="68" t="s">
        <v>8173</v>
      </c>
      <c r="N2878" s="69" t="s">
        <v>8173</v>
      </c>
      <c r="O2878" s="69" t="s">
        <v>8173</v>
      </c>
    </row>
    <row r="2879" spans="1:15" x14ac:dyDescent="0.25">
      <c r="A2879">
        <v>365</v>
      </c>
      <c r="B2879">
        <v>308750</v>
      </c>
      <c r="C2879">
        <v>9</v>
      </c>
      <c r="D2879" t="s">
        <v>3935</v>
      </c>
      <c r="E2879" s="3">
        <v>85</v>
      </c>
      <c r="F2879">
        <v>300</v>
      </c>
      <c r="G2879" s="2" t="s">
        <v>3936</v>
      </c>
      <c r="H2879" s="2" t="s">
        <v>3936</v>
      </c>
      <c r="I2879" s="2" t="s">
        <v>3936</v>
      </c>
      <c r="J2879" s="81">
        <f t="shared" ref="J2879:J2912" si="190">+E2879*0.8</f>
        <v>68</v>
      </c>
      <c r="K2879" s="81">
        <f t="shared" ref="K2879:K2912" si="191">0.75*E2879</f>
        <v>63.75</v>
      </c>
      <c r="L2879" s="94">
        <f t="shared" ref="L2879:L2912" si="192">0.16*E2879</f>
        <v>13.6</v>
      </c>
      <c r="M2879" s="89">
        <f t="shared" ref="M2879:M2912" si="193">0.28*E2879</f>
        <v>23.8</v>
      </c>
      <c r="N2879" s="86">
        <f t="shared" ref="N2879:N2912" si="194">0.68*E2879</f>
        <v>57.800000000000004</v>
      </c>
      <c r="O2879" s="86">
        <f t="shared" ref="O2879:O2912" si="195">0.31*E2879</f>
        <v>26.35</v>
      </c>
    </row>
    <row r="2880" spans="1:15" x14ac:dyDescent="0.25">
      <c r="A2880">
        <v>365</v>
      </c>
      <c r="B2880">
        <v>310690</v>
      </c>
      <c r="C2880">
        <v>3</v>
      </c>
      <c r="D2880" t="s">
        <v>3937</v>
      </c>
      <c r="E2880" s="3">
        <v>151</v>
      </c>
      <c r="F2880">
        <v>300</v>
      </c>
      <c r="G2880" s="2" t="s">
        <v>3938</v>
      </c>
      <c r="H2880" s="2" t="s">
        <v>3938</v>
      </c>
      <c r="I2880" s="2" t="s">
        <v>3938</v>
      </c>
      <c r="J2880" s="81">
        <f t="shared" si="190"/>
        <v>120.80000000000001</v>
      </c>
      <c r="K2880" s="81">
        <f t="shared" si="191"/>
        <v>113.25</v>
      </c>
      <c r="L2880" s="94">
        <f t="shared" si="192"/>
        <v>24.16</v>
      </c>
      <c r="M2880" s="89">
        <f t="shared" si="193"/>
        <v>42.28</v>
      </c>
      <c r="N2880" s="86">
        <f t="shared" si="194"/>
        <v>102.68</v>
      </c>
      <c r="O2880" s="86">
        <f t="shared" si="195"/>
        <v>46.81</v>
      </c>
    </row>
    <row r="2881" spans="1:15" x14ac:dyDescent="0.25">
      <c r="A2881">
        <v>365</v>
      </c>
      <c r="B2881">
        <v>310695</v>
      </c>
      <c r="C2881">
        <v>2</v>
      </c>
      <c r="D2881" t="s">
        <v>3939</v>
      </c>
      <c r="E2881" s="3">
        <v>200.5</v>
      </c>
      <c r="F2881">
        <v>300</v>
      </c>
      <c r="G2881" s="2" t="s">
        <v>3940</v>
      </c>
      <c r="H2881" s="2" t="s">
        <v>3940</v>
      </c>
      <c r="I2881" s="2" t="s">
        <v>3940</v>
      </c>
      <c r="J2881" s="81">
        <f t="shared" si="190"/>
        <v>160.4</v>
      </c>
      <c r="K2881" s="81">
        <f t="shared" si="191"/>
        <v>150.375</v>
      </c>
      <c r="L2881" s="94">
        <f t="shared" si="192"/>
        <v>32.08</v>
      </c>
      <c r="M2881" s="89">
        <f t="shared" si="193"/>
        <v>56.140000000000008</v>
      </c>
      <c r="N2881" s="86">
        <f t="shared" si="194"/>
        <v>136.34</v>
      </c>
      <c r="O2881" s="86">
        <f t="shared" si="195"/>
        <v>62.155000000000001</v>
      </c>
    </row>
    <row r="2882" spans="1:15" x14ac:dyDescent="0.25">
      <c r="A2882">
        <v>365</v>
      </c>
      <c r="B2882">
        <v>310870</v>
      </c>
      <c r="C2882">
        <v>1</v>
      </c>
      <c r="D2882" t="s">
        <v>3941</v>
      </c>
      <c r="E2882" s="3">
        <v>57.5</v>
      </c>
      <c r="F2882">
        <v>300</v>
      </c>
      <c r="G2882" s="2" t="s">
        <v>468</v>
      </c>
      <c r="H2882" s="2" t="s">
        <v>468</v>
      </c>
      <c r="I2882" s="2" t="s">
        <v>468</v>
      </c>
      <c r="J2882" s="81">
        <f t="shared" si="190"/>
        <v>46</v>
      </c>
      <c r="K2882" s="81">
        <f t="shared" si="191"/>
        <v>43.125</v>
      </c>
      <c r="L2882" s="94">
        <f t="shared" si="192"/>
        <v>9.2000000000000011</v>
      </c>
      <c r="M2882" s="89">
        <f t="shared" si="193"/>
        <v>16.100000000000001</v>
      </c>
      <c r="N2882" s="86">
        <f t="shared" si="194"/>
        <v>39.1</v>
      </c>
      <c r="O2882" s="86">
        <f t="shared" si="195"/>
        <v>17.824999999999999</v>
      </c>
    </row>
    <row r="2883" spans="1:15" x14ac:dyDescent="0.25">
      <c r="A2883">
        <v>365</v>
      </c>
      <c r="B2883">
        <v>311224</v>
      </c>
      <c r="C2883">
        <v>0</v>
      </c>
      <c r="D2883" t="s">
        <v>3942</v>
      </c>
      <c r="E2883" s="3">
        <v>15.5</v>
      </c>
      <c r="F2883">
        <v>300</v>
      </c>
      <c r="G2883" s="2" t="s">
        <v>3943</v>
      </c>
      <c r="H2883" s="2" t="s">
        <v>3943</v>
      </c>
      <c r="I2883" s="2" t="s">
        <v>3943</v>
      </c>
      <c r="J2883" s="81">
        <f t="shared" si="190"/>
        <v>12.4</v>
      </c>
      <c r="K2883" s="81">
        <f t="shared" si="191"/>
        <v>11.625</v>
      </c>
      <c r="L2883" s="94">
        <f t="shared" si="192"/>
        <v>2.48</v>
      </c>
      <c r="M2883" s="89">
        <f t="shared" si="193"/>
        <v>4.3400000000000007</v>
      </c>
      <c r="N2883" s="86">
        <f t="shared" si="194"/>
        <v>10.540000000000001</v>
      </c>
      <c r="O2883" s="86">
        <f t="shared" si="195"/>
        <v>4.8049999999999997</v>
      </c>
    </row>
    <row r="2884" spans="1:15" x14ac:dyDescent="0.25">
      <c r="A2884">
        <v>365</v>
      </c>
      <c r="B2884">
        <v>311870</v>
      </c>
      <c r="C2884">
        <v>0</v>
      </c>
      <c r="D2884" t="s">
        <v>3944</v>
      </c>
      <c r="E2884" s="3">
        <v>22</v>
      </c>
      <c r="F2884">
        <v>300</v>
      </c>
      <c r="G2884" s="2" t="s">
        <v>3945</v>
      </c>
      <c r="H2884" s="2" t="s">
        <v>3945</v>
      </c>
      <c r="I2884" s="2" t="s">
        <v>3945</v>
      </c>
      <c r="J2884" s="81">
        <f t="shared" si="190"/>
        <v>17.600000000000001</v>
      </c>
      <c r="K2884" s="81">
        <f t="shared" si="191"/>
        <v>16.5</v>
      </c>
      <c r="L2884" s="94">
        <f t="shared" si="192"/>
        <v>3.52</v>
      </c>
      <c r="M2884" s="89">
        <f t="shared" si="193"/>
        <v>6.16</v>
      </c>
      <c r="N2884" s="86">
        <f t="shared" si="194"/>
        <v>14.96</v>
      </c>
      <c r="O2884" s="86">
        <f t="shared" si="195"/>
        <v>6.82</v>
      </c>
    </row>
    <row r="2885" spans="1:15" x14ac:dyDescent="0.25">
      <c r="A2885">
        <v>365</v>
      </c>
      <c r="B2885">
        <v>311900</v>
      </c>
      <c r="C2885">
        <v>5</v>
      </c>
      <c r="D2885" t="s">
        <v>3946</v>
      </c>
      <c r="E2885" s="3">
        <v>229</v>
      </c>
      <c r="F2885">
        <v>300</v>
      </c>
      <c r="G2885" s="2" t="s">
        <v>3947</v>
      </c>
      <c r="H2885" s="2" t="s">
        <v>3947</v>
      </c>
      <c r="I2885" s="2" t="s">
        <v>3947</v>
      </c>
      <c r="J2885" s="81">
        <f t="shared" si="190"/>
        <v>183.20000000000002</v>
      </c>
      <c r="K2885" s="81">
        <f t="shared" si="191"/>
        <v>171.75</v>
      </c>
      <c r="L2885" s="94">
        <f t="shared" si="192"/>
        <v>36.64</v>
      </c>
      <c r="M2885" s="89">
        <f t="shared" si="193"/>
        <v>64.12</v>
      </c>
      <c r="N2885" s="86">
        <f t="shared" si="194"/>
        <v>155.72</v>
      </c>
      <c r="O2885" s="86">
        <f t="shared" si="195"/>
        <v>70.989999999999995</v>
      </c>
    </row>
    <row r="2886" spans="1:15" x14ac:dyDescent="0.25">
      <c r="A2886">
        <v>365</v>
      </c>
      <c r="B2886">
        <v>311930</v>
      </c>
      <c r="C2886">
        <v>2</v>
      </c>
      <c r="D2886" t="s">
        <v>3948</v>
      </c>
      <c r="E2886" s="3">
        <v>423.5</v>
      </c>
      <c r="F2886">
        <v>300</v>
      </c>
      <c r="G2886" s="2" t="s">
        <v>2947</v>
      </c>
      <c r="H2886" s="2" t="s">
        <v>2947</v>
      </c>
      <c r="I2886" s="2" t="s">
        <v>2947</v>
      </c>
      <c r="J2886" s="81">
        <f t="shared" si="190"/>
        <v>338.8</v>
      </c>
      <c r="K2886" s="81">
        <f t="shared" si="191"/>
        <v>317.625</v>
      </c>
      <c r="L2886" s="94">
        <f t="shared" si="192"/>
        <v>67.760000000000005</v>
      </c>
      <c r="M2886" s="89">
        <f t="shared" si="193"/>
        <v>118.58000000000001</v>
      </c>
      <c r="N2886" s="86">
        <f t="shared" si="194"/>
        <v>287.98</v>
      </c>
      <c r="O2886" s="86">
        <f t="shared" si="195"/>
        <v>131.285</v>
      </c>
    </row>
    <row r="2887" spans="1:15" x14ac:dyDescent="0.25">
      <c r="A2887">
        <v>365</v>
      </c>
      <c r="B2887">
        <v>313061</v>
      </c>
      <c r="C2887">
        <v>4</v>
      </c>
      <c r="D2887" t="s">
        <v>3949</v>
      </c>
      <c r="E2887" s="3">
        <v>57.5</v>
      </c>
      <c r="F2887">
        <v>300</v>
      </c>
      <c r="G2887" s="2" t="s">
        <v>3950</v>
      </c>
      <c r="H2887" s="2" t="s">
        <v>3950</v>
      </c>
      <c r="I2887" s="2" t="s">
        <v>3950</v>
      </c>
      <c r="J2887" s="81">
        <f t="shared" si="190"/>
        <v>46</v>
      </c>
      <c r="K2887" s="81">
        <f t="shared" si="191"/>
        <v>43.125</v>
      </c>
      <c r="L2887" s="94">
        <f t="shared" si="192"/>
        <v>9.2000000000000011</v>
      </c>
      <c r="M2887" s="89">
        <f t="shared" si="193"/>
        <v>16.100000000000001</v>
      </c>
      <c r="N2887" s="86">
        <f t="shared" si="194"/>
        <v>39.1</v>
      </c>
      <c r="O2887" s="86">
        <f t="shared" si="195"/>
        <v>17.824999999999999</v>
      </c>
    </row>
    <row r="2888" spans="1:15" x14ac:dyDescent="0.25">
      <c r="A2888">
        <v>365</v>
      </c>
      <c r="B2888">
        <v>314128</v>
      </c>
      <c r="C2888">
        <v>0</v>
      </c>
      <c r="D2888" t="s">
        <v>3951</v>
      </c>
      <c r="E2888" s="3">
        <v>102.5</v>
      </c>
      <c r="F2888">
        <v>300</v>
      </c>
      <c r="G2888" s="2" t="s">
        <v>3952</v>
      </c>
      <c r="H2888" s="2" t="s">
        <v>3952</v>
      </c>
      <c r="I2888" s="2" t="s">
        <v>3952</v>
      </c>
      <c r="J2888" s="81">
        <f t="shared" si="190"/>
        <v>82</v>
      </c>
      <c r="K2888" s="81">
        <f t="shared" si="191"/>
        <v>76.875</v>
      </c>
      <c r="L2888" s="94">
        <f t="shared" si="192"/>
        <v>16.399999999999999</v>
      </c>
      <c r="M2888" s="89">
        <f t="shared" si="193"/>
        <v>28.700000000000003</v>
      </c>
      <c r="N2888" s="86">
        <f t="shared" si="194"/>
        <v>69.7</v>
      </c>
      <c r="O2888" s="86">
        <f t="shared" si="195"/>
        <v>31.774999999999999</v>
      </c>
    </row>
    <row r="2889" spans="1:15" x14ac:dyDescent="0.25">
      <c r="A2889">
        <v>365</v>
      </c>
      <c r="B2889">
        <v>314762</v>
      </c>
      <c r="C2889">
        <v>6</v>
      </c>
      <c r="D2889" t="s">
        <v>3953</v>
      </c>
      <c r="E2889" s="3">
        <v>15.5</v>
      </c>
      <c r="F2889">
        <v>300</v>
      </c>
      <c r="G2889" s="2" t="s">
        <v>2903</v>
      </c>
      <c r="H2889" s="2" t="s">
        <v>2903</v>
      </c>
      <c r="I2889" s="2" t="s">
        <v>2903</v>
      </c>
      <c r="J2889" s="81">
        <f t="shared" si="190"/>
        <v>12.4</v>
      </c>
      <c r="K2889" s="81">
        <f t="shared" si="191"/>
        <v>11.625</v>
      </c>
      <c r="L2889" s="94">
        <f t="shared" si="192"/>
        <v>2.48</v>
      </c>
      <c r="M2889" s="89">
        <f t="shared" si="193"/>
        <v>4.3400000000000007</v>
      </c>
      <c r="N2889" s="86">
        <f t="shared" si="194"/>
        <v>10.540000000000001</v>
      </c>
      <c r="O2889" s="86">
        <f t="shared" si="195"/>
        <v>4.8049999999999997</v>
      </c>
    </row>
    <row r="2890" spans="1:15" x14ac:dyDescent="0.25">
      <c r="A2890">
        <v>365</v>
      </c>
      <c r="B2890">
        <v>314928</v>
      </c>
      <c r="C2890">
        <v>3</v>
      </c>
      <c r="D2890" t="s">
        <v>3954</v>
      </c>
      <c r="E2890" s="3">
        <v>54</v>
      </c>
      <c r="F2890">
        <v>300</v>
      </c>
      <c r="G2890" s="2" t="s">
        <v>3955</v>
      </c>
      <c r="H2890" s="2" t="s">
        <v>3955</v>
      </c>
      <c r="I2890" s="2" t="s">
        <v>3955</v>
      </c>
      <c r="J2890" s="81">
        <f t="shared" si="190"/>
        <v>43.2</v>
      </c>
      <c r="K2890" s="81">
        <f t="shared" si="191"/>
        <v>40.5</v>
      </c>
      <c r="L2890" s="94">
        <f t="shared" si="192"/>
        <v>8.64</v>
      </c>
      <c r="M2890" s="89">
        <f t="shared" si="193"/>
        <v>15.120000000000001</v>
      </c>
      <c r="N2890" s="86">
        <f t="shared" si="194"/>
        <v>36.720000000000006</v>
      </c>
      <c r="O2890" s="86">
        <f t="shared" si="195"/>
        <v>16.739999999999998</v>
      </c>
    </row>
    <row r="2891" spans="1:15" x14ac:dyDescent="0.25">
      <c r="A2891">
        <v>365</v>
      </c>
      <c r="B2891">
        <v>314931</v>
      </c>
      <c r="C2891">
        <v>7</v>
      </c>
      <c r="D2891" t="s">
        <v>3956</v>
      </c>
      <c r="E2891" s="3">
        <v>16.5</v>
      </c>
      <c r="F2891">
        <v>300</v>
      </c>
      <c r="G2891" s="2" t="s">
        <v>3955</v>
      </c>
      <c r="H2891" s="2" t="s">
        <v>3955</v>
      </c>
      <c r="I2891" s="2" t="s">
        <v>3955</v>
      </c>
      <c r="J2891" s="81">
        <f t="shared" si="190"/>
        <v>13.200000000000001</v>
      </c>
      <c r="K2891" s="81">
        <f t="shared" si="191"/>
        <v>12.375</v>
      </c>
      <c r="L2891" s="94">
        <f t="shared" si="192"/>
        <v>2.64</v>
      </c>
      <c r="M2891" s="89">
        <f t="shared" si="193"/>
        <v>4.62</v>
      </c>
      <c r="N2891" s="86">
        <f t="shared" si="194"/>
        <v>11.22</v>
      </c>
      <c r="O2891" s="86">
        <f t="shared" si="195"/>
        <v>5.1150000000000002</v>
      </c>
    </row>
    <row r="2892" spans="1:15" x14ac:dyDescent="0.25">
      <c r="A2892">
        <v>365</v>
      </c>
      <c r="B2892">
        <v>331025</v>
      </c>
      <c r="C2892">
        <v>7</v>
      </c>
      <c r="D2892" t="s">
        <v>3957</v>
      </c>
      <c r="E2892" s="3">
        <v>223.5</v>
      </c>
      <c r="F2892">
        <v>300</v>
      </c>
      <c r="G2892" s="2" t="s">
        <v>3958</v>
      </c>
      <c r="H2892" s="2" t="s">
        <v>3958</v>
      </c>
      <c r="I2892" s="2" t="s">
        <v>3958</v>
      </c>
      <c r="J2892" s="81">
        <f t="shared" si="190"/>
        <v>178.8</v>
      </c>
      <c r="K2892" s="81">
        <f t="shared" si="191"/>
        <v>167.625</v>
      </c>
      <c r="L2892" s="94">
        <f t="shared" si="192"/>
        <v>35.76</v>
      </c>
      <c r="M2892" s="89">
        <f t="shared" si="193"/>
        <v>62.580000000000005</v>
      </c>
      <c r="N2892" s="86">
        <f t="shared" si="194"/>
        <v>151.98000000000002</v>
      </c>
      <c r="O2892" s="86">
        <f t="shared" si="195"/>
        <v>69.284999999999997</v>
      </c>
    </row>
    <row r="2893" spans="1:15" x14ac:dyDescent="0.25">
      <c r="A2893">
        <v>365</v>
      </c>
      <c r="B2893">
        <v>331050</v>
      </c>
      <c r="C2893">
        <v>5</v>
      </c>
      <c r="D2893" t="s">
        <v>3959</v>
      </c>
      <c r="E2893" s="3">
        <v>9</v>
      </c>
      <c r="F2893">
        <v>300</v>
      </c>
      <c r="G2893" s="2" t="s">
        <v>3960</v>
      </c>
      <c r="H2893" s="2" t="s">
        <v>3960</v>
      </c>
      <c r="I2893" s="2" t="s">
        <v>3960</v>
      </c>
      <c r="J2893" s="81">
        <f t="shared" si="190"/>
        <v>7.2</v>
      </c>
      <c r="K2893" s="81">
        <f t="shared" si="191"/>
        <v>6.75</v>
      </c>
      <c r="L2893" s="94">
        <f t="shared" si="192"/>
        <v>1.44</v>
      </c>
      <c r="M2893" s="89">
        <f t="shared" si="193"/>
        <v>2.5200000000000005</v>
      </c>
      <c r="N2893" s="86">
        <f t="shared" si="194"/>
        <v>6.12</v>
      </c>
      <c r="O2893" s="86">
        <f t="shared" si="195"/>
        <v>2.79</v>
      </c>
    </row>
    <row r="2894" spans="1:15" x14ac:dyDescent="0.25">
      <c r="A2894">
        <v>365</v>
      </c>
      <c r="B2894">
        <v>331210</v>
      </c>
      <c r="C2894">
        <v>5</v>
      </c>
      <c r="D2894" t="s">
        <v>3961</v>
      </c>
      <c r="E2894" s="3">
        <v>38.5</v>
      </c>
      <c r="F2894">
        <v>300</v>
      </c>
      <c r="G2894" s="2" t="s">
        <v>3962</v>
      </c>
      <c r="H2894" s="2" t="s">
        <v>3962</v>
      </c>
      <c r="I2894" s="2" t="s">
        <v>3962</v>
      </c>
      <c r="J2894" s="81">
        <f t="shared" si="190"/>
        <v>30.8</v>
      </c>
      <c r="K2894" s="81">
        <f t="shared" si="191"/>
        <v>28.875</v>
      </c>
      <c r="L2894" s="94">
        <f t="shared" si="192"/>
        <v>6.16</v>
      </c>
      <c r="M2894" s="89">
        <f t="shared" si="193"/>
        <v>10.780000000000001</v>
      </c>
      <c r="N2894" s="86">
        <f t="shared" si="194"/>
        <v>26.180000000000003</v>
      </c>
      <c r="O2894" s="86">
        <f t="shared" si="195"/>
        <v>11.935</v>
      </c>
    </row>
    <row r="2895" spans="1:15" x14ac:dyDescent="0.25">
      <c r="A2895">
        <v>365</v>
      </c>
      <c r="B2895">
        <v>331270</v>
      </c>
      <c r="C2895">
        <v>9</v>
      </c>
      <c r="D2895" t="s">
        <v>3963</v>
      </c>
      <c r="E2895" s="3">
        <v>577.5</v>
      </c>
      <c r="F2895">
        <v>300</v>
      </c>
      <c r="G2895" s="2" t="s">
        <v>3091</v>
      </c>
      <c r="H2895" s="2" t="s">
        <v>3091</v>
      </c>
      <c r="I2895" s="2" t="s">
        <v>3091</v>
      </c>
      <c r="J2895" s="81">
        <f t="shared" si="190"/>
        <v>462</v>
      </c>
      <c r="K2895" s="81">
        <f t="shared" si="191"/>
        <v>433.125</v>
      </c>
      <c r="L2895" s="94">
        <f t="shared" si="192"/>
        <v>92.4</v>
      </c>
      <c r="M2895" s="89">
        <f t="shared" si="193"/>
        <v>161.70000000000002</v>
      </c>
      <c r="N2895" s="86">
        <f t="shared" si="194"/>
        <v>392.70000000000005</v>
      </c>
      <c r="O2895" s="86">
        <f t="shared" si="195"/>
        <v>179.02500000000001</v>
      </c>
    </row>
    <row r="2896" spans="1:15" x14ac:dyDescent="0.25">
      <c r="A2896">
        <v>365</v>
      </c>
      <c r="B2896">
        <v>331300</v>
      </c>
      <c r="C2896">
        <v>4</v>
      </c>
      <c r="D2896" t="s">
        <v>3964</v>
      </c>
      <c r="E2896" s="3">
        <v>73</v>
      </c>
      <c r="F2896">
        <v>300</v>
      </c>
      <c r="G2896" s="2" t="s">
        <v>3965</v>
      </c>
      <c r="H2896" s="2" t="s">
        <v>3965</v>
      </c>
      <c r="I2896" s="2" t="s">
        <v>3965</v>
      </c>
      <c r="J2896" s="81">
        <f t="shared" si="190"/>
        <v>58.400000000000006</v>
      </c>
      <c r="K2896" s="81">
        <f t="shared" si="191"/>
        <v>54.75</v>
      </c>
      <c r="L2896" s="94">
        <f t="shared" si="192"/>
        <v>11.68</v>
      </c>
      <c r="M2896" s="89">
        <f t="shared" si="193"/>
        <v>20.440000000000001</v>
      </c>
      <c r="N2896" s="86">
        <f t="shared" si="194"/>
        <v>49.64</v>
      </c>
      <c r="O2896" s="86">
        <f t="shared" si="195"/>
        <v>22.63</v>
      </c>
    </row>
    <row r="2897" spans="1:15" x14ac:dyDescent="0.25">
      <c r="A2897">
        <v>365</v>
      </c>
      <c r="B2897">
        <v>331310</v>
      </c>
      <c r="C2897">
        <v>3</v>
      </c>
      <c r="D2897" t="s">
        <v>3966</v>
      </c>
      <c r="E2897" s="3">
        <v>73</v>
      </c>
      <c r="F2897">
        <v>300</v>
      </c>
      <c r="G2897" s="2" t="s">
        <v>3967</v>
      </c>
      <c r="H2897" s="2" t="s">
        <v>3967</v>
      </c>
      <c r="I2897" s="2" t="s">
        <v>3967</v>
      </c>
      <c r="J2897" s="81">
        <f t="shared" si="190"/>
        <v>58.400000000000006</v>
      </c>
      <c r="K2897" s="81">
        <f t="shared" si="191"/>
        <v>54.75</v>
      </c>
      <c r="L2897" s="94">
        <f t="shared" si="192"/>
        <v>11.68</v>
      </c>
      <c r="M2897" s="89">
        <f t="shared" si="193"/>
        <v>20.440000000000001</v>
      </c>
      <c r="N2897" s="86">
        <f t="shared" si="194"/>
        <v>49.64</v>
      </c>
      <c r="O2897" s="86">
        <f t="shared" si="195"/>
        <v>22.63</v>
      </c>
    </row>
    <row r="2898" spans="1:15" x14ac:dyDescent="0.25">
      <c r="A2898">
        <v>365</v>
      </c>
      <c r="B2898">
        <v>331325</v>
      </c>
      <c r="C2898">
        <v>1</v>
      </c>
      <c r="D2898" t="s">
        <v>3968</v>
      </c>
      <c r="E2898" s="3">
        <v>36.5</v>
      </c>
      <c r="F2898">
        <v>300</v>
      </c>
      <c r="G2898" s="2" t="s">
        <v>3969</v>
      </c>
      <c r="H2898" s="2" t="s">
        <v>3969</v>
      </c>
      <c r="I2898" s="2" t="s">
        <v>3969</v>
      </c>
      <c r="J2898" s="81">
        <f t="shared" si="190"/>
        <v>29.200000000000003</v>
      </c>
      <c r="K2898" s="81">
        <f t="shared" si="191"/>
        <v>27.375</v>
      </c>
      <c r="L2898" s="94">
        <f t="shared" si="192"/>
        <v>5.84</v>
      </c>
      <c r="M2898" s="89">
        <f t="shared" si="193"/>
        <v>10.220000000000001</v>
      </c>
      <c r="N2898" s="86">
        <f t="shared" si="194"/>
        <v>24.82</v>
      </c>
      <c r="O2898" s="86">
        <f t="shared" si="195"/>
        <v>11.315</v>
      </c>
    </row>
    <row r="2899" spans="1:15" x14ac:dyDescent="0.25">
      <c r="A2899">
        <v>365</v>
      </c>
      <c r="B2899">
        <v>331330</v>
      </c>
      <c r="C2899">
        <v>1</v>
      </c>
      <c r="D2899" t="s">
        <v>3970</v>
      </c>
      <c r="E2899" s="3">
        <v>136.5</v>
      </c>
      <c r="F2899">
        <v>300</v>
      </c>
      <c r="G2899" s="2" t="s">
        <v>2950</v>
      </c>
      <c r="H2899" s="2" t="s">
        <v>2950</v>
      </c>
      <c r="I2899" s="2" t="s">
        <v>2950</v>
      </c>
      <c r="J2899" s="81">
        <f t="shared" si="190"/>
        <v>109.2</v>
      </c>
      <c r="K2899" s="81">
        <f t="shared" si="191"/>
        <v>102.375</v>
      </c>
      <c r="L2899" s="94">
        <f t="shared" si="192"/>
        <v>21.84</v>
      </c>
      <c r="M2899" s="89">
        <f t="shared" si="193"/>
        <v>38.220000000000006</v>
      </c>
      <c r="N2899" s="86">
        <f t="shared" si="194"/>
        <v>92.820000000000007</v>
      </c>
      <c r="O2899" s="86">
        <f t="shared" si="195"/>
        <v>42.314999999999998</v>
      </c>
    </row>
    <row r="2900" spans="1:15" x14ac:dyDescent="0.25">
      <c r="A2900">
        <v>365</v>
      </c>
      <c r="B2900">
        <v>331340</v>
      </c>
      <c r="C2900">
        <v>0</v>
      </c>
      <c r="D2900" t="s">
        <v>3971</v>
      </c>
      <c r="E2900" s="3">
        <v>227.5</v>
      </c>
      <c r="F2900">
        <v>300</v>
      </c>
      <c r="G2900" s="2" t="s">
        <v>3972</v>
      </c>
      <c r="H2900" s="2" t="s">
        <v>3972</v>
      </c>
      <c r="I2900" s="2" t="s">
        <v>3972</v>
      </c>
      <c r="J2900" s="81">
        <f t="shared" si="190"/>
        <v>182</v>
      </c>
      <c r="K2900" s="81">
        <f t="shared" si="191"/>
        <v>170.625</v>
      </c>
      <c r="L2900" s="94">
        <f t="shared" si="192"/>
        <v>36.4</v>
      </c>
      <c r="M2900" s="89">
        <f t="shared" si="193"/>
        <v>63.7</v>
      </c>
      <c r="N2900" s="86">
        <f t="shared" si="194"/>
        <v>154.70000000000002</v>
      </c>
      <c r="O2900" s="86">
        <f t="shared" si="195"/>
        <v>70.525000000000006</v>
      </c>
    </row>
    <row r="2901" spans="1:15" x14ac:dyDescent="0.25">
      <c r="A2901">
        <v>365</v>
      </c>
      <c r="B2901">
        <v>331350</v>
      </c>
      <c r="C2901">
        <v>9</v>
      </c>
      <c r="D2901" t="s">
        <v>3973</v>
      </c>
      <c r="E2901" s="3">
        <v>132</v>
      </c>
      <c r="F2901">
        <v>300</v>
      </c>
      <c r="G2901" s="2" t="s">
        <v>3974</v>
      </c>
      <c r="H2901" s="2" t="s">
        <v>3974</v>
      </c>
      <c r="I2901" s="2" t="s">
        <v>3974</v>
      </c>
      <c r="J2901" s="81">
        <f t="shared" si="190"/>
        <v>105.60000000000001</v>
      </c>
      <c r="K2901" s="81">
        <f t="shared" si="191"/>
        <v>99</v>
      </c>
      <c r="L2901" s="94">
        <f t="shared" si="192"/>
        <v>21.12</v>
      </c>
      <c r="M2901" s="89">
        <f t="shared" si="193"/>
        <v>36.96</v>
      </c>
      <c r="N2901" s="86">
        <f t="shared" si="194"/>
        <v>89.76</v>
      </c>
      <c r="O2901" s="86">
        <f t="shared" si="195"/>
        <v>40.92</v>
      </c>
    </row>
    <row r="2902" spans="1:15" x14ac:dyDescent="0.25">
      <c r="A2902">
        <v>365</v>
      </c>
      <c r="B2902">
        <v>331400</v>
      </c>
      <c r="C2902">
        <v>2</v>
      </c>
      <c r="D2902" t="s">
        <v>3975</v>
      </c>
      <c r="E2902" s="3">
        <v>503</v>
      </c>
      <c r="F2902">
        <v>300</v>
      </c>
      <c r="G2902" s="2" t="s">
        <v>3976</v>
      </c>
      <c r="H2902" s="2" t="s">
        <v>3976</v>
      </c>
      <c r="I2902" s="2" t="s">
        <v>3976</v>
      </c>
      <c r="J2902" s="81">
        <f t="shared" si="190"/>
        <v>402.40000000000003</v>
      </c>
      <c r="K2902" s="81">
        <f t="shared" si="191"/>
        <v>377.25</v>
      </c>
      <c r="L2902" s="94">
        <f t="shared" si="192"/>
        <v>80.48</v>
      </c>
      <c r="M2902" s="89">
        <f t="shared" si="193"/>
        <v>140.84</v>
      </c>
      <c r="N2902" s="86">
        <f t="shared" si="194"/>
        <v>342.04</v>
      </c>
      <c r="O2902" s="86">
        <f t="shared" si="195"/>
        <v>155.93</v>
      </c>
    </row>
    <row r="2903" spans="1:15" x14ac:dyDescent="0.25">
      <c r="A2903">
        <v>365</v>
      </c>
      <c r="B2903">
        <v>331401</v>
      </c>
      <c r="C2903">
        <v>0</v>
      </c>
      <c r="D2903" t="s">
        <v>3977</v>
      </c>
      <c r="E2903" s="3">
        <v>12.5</v>
      </c>
      <c r="F2903">
        <v>300</v>
      </c>
      <c r="G2903" s="2" t="s">
        <v>2962</v>
      </c>
      <c r="H2903" s="2" t="s">
        <v>2962</v>
      </c>
      <c r="I2903" s="2" t="s">
        <v>2962</v>
      </c>
      <c r="J2903" s="81">
        <f t="shared" si="190"/>
        <v>10</v>
      </c>
      <c r="K2903" s="81">
        <f t="shared" si="191"/>
        <v>9.375</v>
      </c>
      <c r="L2903" s="94">
        <f t="shared" si="192"/>
        <v>2</v>
      </c>
      <c r="M2903" s="89">
        <f t="shared" si="193"/>
        <v>3.5000000000000004</v>
      </c>
      <c r="N2903" s="86">
        <f t="shared" si="194"/>
        <v>8.5</v>
      </c>
      <c r="O2903" s="86">
        <f t="shared" si="195"/>
        <v>3.875</v>
      </c>
    </row>
    <row r="2904" spans="1:15" x14ac:dyDescent="0.25">
      <c r="A2904">
        <v>365</v>
      </c>
      <c r="B2904">
        <v>331402</v>
      </c>
      <c r="C2904">
        <v>8</v>
      </c>
      <c r="D2904" t="s">
        <v>3978</v>
      </c>
      <c r="E2904" s="3">
        <v>12.5</v>
      </c>
      <c r="F2904">
        <v>300</v>
      </c>
      <c r="G2904" s="2" t="s">
        <v>3979</v>
      </c>
      <c r="H2904" s="2" t="s">
        <v>3979</v>
      </c>
      <c r="I2904" s="2" t="s">
        <v>3979</v>
      </c>
      <c r="J2904" s="81">
        <f t="shared" si="190"/>
        <v>10</v>
      </c>
      <c r="K2904" s="81">
        <f t="shared" si="191"/>
        <v>9.375</v>
      </c>
      <c r="L2904" s="94">
        <f t="shared" si="192"/>
        <v>2</v>
      </c>
      <c r="M2904" s="89">
        <f t="shared" si="193"/>
        <v>3.5000000000000004</v>
      </c>
      <c r="N2904" s="86">
        <f t="shared" si="194"/>
        <v>8.5</v>
      </c>
      <c r="O2904" s="86">
        <f t="shared" si="195"/>
        <v>3.875</v>
      </c>
    </row>
    <row r="2905" spans="1:15" x14ac:dyDescent="0.25">
      <c r="A2905">
        <v>365</v>
      </c>
      <c r="B2905">
        <v>331403</v>
      </c>
      <c r="C2905">
        <v>6</v>
      </c>
      <c r="D2905" t="s">
        <v>3980</v>
      </c>
      <c r="E2905" s="3">
        <v>0</v>
      </c>
      <c r="F2905">
        <v>300</v>
      </c>
      <c r="G2905" s="2" t="s">
        <v>3981</v>
      </c>
      <c r="H2905" s="2" t="s">
        <v>3981</v>
      </c>
      <c r="I2905" s="2" t="s">
        <v>3981</v>
      </c>
      <c r="J2905" s="81">
        <f t="shared" si="190"/>
        <v>0</v>
      </c>
      <c r="K2905" s="81">
        <f t="shared" si="191"/>
        <v>0</v>
      </c>
      <c r="L2905" s="94">
        <f t="shared" si="192"/>
        <v>0</v>
      </c>
      <c r="M2905" s="89">
        <f t="shared" si="193"/>
        <v>0</v>
      </c>
      <c r="N2905" s="86">
        <f t="shared" si="194"/>
        <v>0</v>
      </c>
      <c r="O2905" s="86">
        <f t="shared" si="195"/>
        <v>0</v>
      </c>
    </row>
    <row r="2906" spans="1:15" x14ac:dyDescent="0.25">
      <c r="A2906">
        <v>365</v>
      </c>
      <c r="B2906">
        <v>331404</v>
      </c>
      <c r="C2906">
        <v>4</v>
      </c>
      <c r="D2906" t="s">
        <v>3982</v>
      </c>
      <c r="E2906" s="3">
        <v>0</v>
      </c>
      <c r="F2906">
        <v>300</v>
      </c>
      <c r="G2906" s="2" t="s">
        <v>3623</v>
      </c>
      <c r="H2906" s="2" t="s">
        <v>3623</v>
      </c>
      <c r="I2906" s="2" t="s">
        <v>3623</v>
      </c>
      <c r="J2906" s="81">
        <f t="shared" si="190"/>
        <v>0</v>
      </c>
      <c r="K2906" s="81">
        <f t="shared" si="191"/>
        <v>0</v>
      </c>
      <c r="L2906" s="94">
        <f t="shared" si="192"/>
        <v>0</v>
      </c>
      <c r="M2906" s="89">
        <f t="shared" si="193"/>
        <v>0</v>
      </c>
      <c r="N2906" s="86">
        <f t="shared" si="194"/>
        <v>0</v>
      </c>
      <c r="O2906" s="86">
        <f t="shared" si="195"/>
        <v>0</v>
      </c>
    </row>
    <row r="2907" spans="1:15" x14ac:dyDescent="0.25">
      <c r="A2907">
        <v>365</v>
      </c>
      <c r="B2907">
        <v>331405</v>
      </c>
      <c r="C2907">
        <v>1</v>
      </c>
      <c r="D2907" t="s">
        <v>3983</v>
      </c>
      <c r="E2907" s="3">
        <v>0</v>
      </c>
      <c r="F2907">
        <v>300</v>
      </c>
      <c r="G2907" s="2" t="s">
        <v>3984</v>
      </c>
      <c r="H2907" s="2" t="s">
        <v>3984</v>
      </c>
      <c r="I2907" s="2" t="s">
        <v>3984</v>
      </c>
      <c r="J2907" s="81">
        <f t="shared" si="190"/>
        <v>0</v>
      </c>
      <c r="K2907" s="81">
        <f t="shared" si="191"/>
        <v>0</v>
      </c>
      <c r="L2907" s="94">
        <f t="shared" si="192"/>
        <v>0</v>
      </c>
      <c r="M2907" s="89">
        <f t="shared" si="193"/>
        <v>0</v>
      </c>
      <c r="N2907" s="86">
        <f t="shared" si="194"/>
        <v>0</v>
      </c>
      <c r="O2907" s="86">
        <f t="shared" si="195"/>
        <v>0</v>
      </c>
    </row>
    <row r="2908" spans="1:15" x14ac:dyDescent="0.25">
      <c r="A2908">
        <v>365</v>
      </c>
      <c r="B2908">
        <v>331406</v>
      </c>
      <c r="C2908">
        <v>9</v>
      </c>
      <c r="D2908" t="s">
        <v>3985</v>
      </c>
      <c r="E2908" s="3">
        <v>0</v>
      </c>
      <c r="F2908">
        <v>300</v>
      </c>
      <c r="G2908" s="2" t="s">
        <v>3627</v>
      </c>
      <c r="H2908" s="2" t="s">
        <v>3627</v>
      </c>
      <c r="I2908" s="2" t="s">
        <v>3627</v>
      </c>
      <c r="J2908" s="81">
        <f t="shared" si="190"/>
        <v>0</v>
      </c>
      <c r="K2908" s="81">
        <f t="shared" si="191"/>
        <v>0</v>
      </c>
      <c r="L2908" s="94">
        <f t="shared" si="192"/>
        <v>0</v>
      </c>
      <c r="M2908" s="89">
        <f t="shared" si="193"/>
        <v>0</v>
      </c>
      <c r="N2908" s="86">
        <f t="shared" si="194"/>
        <v>0</v>
      </c>
      <c r="O2908" s="86">
        <f t="shared" si="195"/>
        <v>0</v>
      </c>
    </row>
    <row r="2909" spans="1:15" x14ac:dyDescent="0.25">
      <c r="A2909">
        <v>365</v>
      </c>
      <c r="B2909">
        <v>331420</v>
      </c>
      <c r="C2909">
        <v>0</v>
      </c>
      <c r="D2909" t="s">
        <v>3986</v>
      </c>
      <c r="E2909" s="3">
        <v>770</v>
      </c>
      <c r="F2909">
        <v>300</v>
      </c>
      <c r="G2909" s="2" t="s">
        <v>3987</v>
      </c>
      <c r="H2909" s="2" t="s">
        <v>3987</v>
      </c>
      <c r="I2909" s="2" t="s">
        <v>3987</v>
      </c>
      <c r="J2909" s="81">
        <f t="shared" si="190"/>
        <v>616</v>
      </c>
      <c r="K2909" s="81">
        <f t="shared" si="191"/>
        <v>577.5</v>
      </c>
      <c r="L2909" s="94">
        <f t="shared" si="192"/>
        <v>123.2</v>
      </c>
      <c r="M2909" s="89">
        <f t="shared" si="193"/>
        <v>215.60000000000002</v>
      </c>
      <c r="N2909" s="86">
        <f t="shared" si="194"/>
        <v>523.6</v>
      </c>
      <c r="O2909" s="86">
        <f t="shared" si="195"/>
        <v>238.7</v>
      </c>
    </row>
    <row r="2910" spans="1:15" x14ac:dyDescent="0.25">
      <c r="A2910">
        <v>365</v>
      </c>
      <c r="B2910">
        <v>331430</v>
      </c>
      <c r="C2910">
        <v>9</v>
      </c>
      <c r="D2910" t="s">
        <v>3988</v>
      </c>
      <c r="E2910" s="3">
        <v>573.5</v>
      </c>
      <c r="F2910">
        <v>300</v>
      </c>
      <c r="G2910" s="2" t="s">
        <v>3792</v>
      </c>
      <c r="H2910" s="2" t="s">
        <v>3792</v>
      </c>
      <c r="I2910" s="2" t="s">
        <v>3792</v>
      </c>
      <c r="J2910" s="81">
        <f t="shared" si="190"/>
        <v>458.8</v>
      </c>
      <c r="K2910" s="81">
        <f t="shared" si="191"/>
        <v>430.125</v>
      </c>
      <c r="L2910" s="94">
        <f t="shared" si="192"/>
        <v>91.76</v>
      </c>
      <c r="M2910" s="89">
        <f t="shared" si="193"/>
        <v>160.58000000000001</v>
      </c>
      <c r="N2910" s="86">
        <f t="shared" si="194"/>
        <v>389.98</v>
      </c>
      <c r="O2910" s="86">
        <f t="shared" si="195"/>
        <v>177.785</v>
      </c>
    </row>
    <row r="2911" spans="1:15" x14ac:dyDescent="0.25">
      <c r="A2911">
        <v>365</v>
      </c>
      <c r="B2911">
        <v>331440</v>
      </c>
      <c r="C2911">
        <v>8</v>
      </c>
      <c r="D2911" t="s">
        <v>3989</v>
      </c>
      <c r="E2911" s="3">
        <v>198</v>
      </c>
      <c r="F2911">
        <v>300</v>
      </c>
      <c r="G2911" s="2" t="s">
        <v>2841</v>
      </c>
      <c r="H2911" s="2" t="s">
        <v>2841</v>
      </c>
      <c r="I2911" s="2" t="s">
        <v>2841</v>
      </c>
      <c r="J2911" s="81">
        <f t="shared" si="190"/>
        <v>158.4</v>
      </c>
      <c r="K2911" s="81">
        <f t="shared" si="191"/>
        <v>148.5</v>
      </c>
      <c r="L2911" s="94">
        <f t="shared" si="192"/>
        <v>31.68</v>
      </c>
      <c r="M2911" s="89">
        <f t="shared" si="193"/>
        <v>55.440000000000005</v>
      </c>
      <c r="N2911" s="86">
        <f t="shared" si="194"/>
        <v>134.64000000000001</v>
      </c>
      <c r="O2911" s="86">
        <f t="shared" si="195"/>
        <v>61.38</v>
      </c>
    </row>
    <row r="2912" spans="1:15" x14ac:dyDescent="0.25">
      <c r="A2912">
        <v>370</v>
      </c>
      <c r="B2912">
        <v>310890</v>
      </c>
      <c r="C2912">
        <v>9</v>
      </c>
      <c r="D2912" t="s">
        <v>3990</v>
      </c>
      <c r="E2912" s="3">
        <v>50</v>
      </c>
      <c r="F2912">
        <v>300</v>
      </c>
      <c r="G2912" s="2" t="s">
        <v>3991</v>
      </c>
      <c r="H2912" s="2" t="s">
        <v>3991</v>
      </c>
      <c r="I2912" s="2" t="s">
        <v>3991</v>
      </c>
      <c r="J2912" s="81">
        <f t="shared" si="190"/>
        <v>40</v>
      </c>
      <c r="K2912" s="81">
        <f t="shared" si="191"/>
        <v>37.5</v>
      </c>
      <c r="L2912" s="94">
        <f t="shared" si="192"/>
        <v>8</v>
      </c>
      <c r="M2912" s="89">
        <f t="shared" si="193"/>
        <v>14.000000000000002</v>
      </c>
      <c r="N2912" s="86">
        <f t="shared" si="194"/>
        <v>34</v>
      </c>
      <c r="O2912" s="86">
        <f t="shared" si="195"/>
        <v>15.5</v>
      </c>
    </row>
    <row r="2913" spans="1:15" x14ac:dyDescent="0.25">
      <c r="A2913">
        <v>370</v>
      </c>
      <c r="B2913">
        <v>370050</v>
      </c>
      <c r="C2913">
        <v>7</v>
      </c>
      <c r="D2913" t="s">
        <v>12</v>
      </c>
      <c r="E2913" s="3">
        <v>0</v>
      </c>
      <c r="F2913">
        <v>300</v>
      </c>
      <c r="G2913" s="67" t="s">
        <v>8173</v>
      </c>
      <c r="H2913" s="67" t="s">
        <v>8173</v>
      </c>
      <c r="I2913" s="67" t="s">
        <v>8173</v>
      </c>
      <c r="J2913" s="75" t="s">
        <v>8173</v>
      </c>
      <c r="K2913" s="75" t="s">
        <v>8173</v>
      </c>
      <c r="L2913" s="67" t="s">
        <v>8173</v>
      </c>
      <c r="M2913" s="68" t="s">
        <v>8173</v>
      </c>
      <c r="N2913" s="69" t="s">
        <v>8173</v>
      </c>
      <c r="O2913" s="69" t="s">
        <v>8173</v>
      </c>
    </row>
    <row r="2914" spans="1:15" x14ac:dyDescent="0.25">
      <c r="A2914">
        <v>370</v>
      </c>
      <c r="B2914">
        <v>370100</v>
      </c>
      <c r="C2914">
        <v>0</v>
      </c>
      <c r="D2914" t="s">
        <v>3992</v>
      </c>
      <c r="E2914" s="3">
        <v>0</v>
      </c>
      <c r="F2914">
        <v>300</v>
      </c>
      <c r="G2914" s="67" t="s">
        <v>8173</v>
      </c>
      <c r="H2914" s="67" t="s">
        <v>8173</v>
      </c>
      <c r="I2914" s="67" t="s">
        <v>8173</v>
      </c>
      <c r="J2914" s="75" t="s">
        <v>8173</v>
      </c>
      <c r="K2914" s="75" t="s">
        <v>8173</v>
      </c>
      <c r="L2914" s="67" t="s">
        <v>8173</v>
      </c>
      <c r="M2914" s="68" t="s">
        <v>8173</v>
      </c>
      <c r="N2914" s="69" t="s">
        <v>8173</v>
      </c>
      <c r="O2914" s="69" t="s">
        <v>8173</v>
      </c>
    </row>
    <row r="2915" spans="1:15" x14ac:dyDescent="0.25">
      <c r="A2915">
        <v>370</v>
      </c>
      <c r="B2915">
        <v>370150</v>
      </c>
      <c r="C2915">
        <v>5</v>
      </c>
      <c r="D2915" t="s">
        <v>12</v>
      </c>
      <c r="E2915" s="3">
        <v>0</v>
      </c>
      <c r="F2915">
        <v>300</v>
      </c>
      <c r="G2915" s="67" t="s">
        <v>8173</v>
      </c>
      <c r="H2915" s="67" t="s">
        <v>8173</v>
      </c>
      <c r="I2915" s="67" t="s">
        <v>8173</v>
      </c>
      <c r="J2915" s="75" t="s">
        <v>8173</v>
      </c>
      <c r="K2915" s="75" t="s">
        <v>8173</v>
      </c>
      <c r="L2915" s="67" t="s">
        <v>8173</v>
      </c>
      <c r="M2915" s="68" t="s">
        <v>8173</v>
      </c>
      <c r="N2915" s="69" t="s">
        <v>8173</v>
      </c>
      <c r="O2915" s="69" t="s">
        <v>8173</v>
      </c>
    </row>
    <row r="2916" spans="1:15" x14ac:dyDescent="0.25">
      <c r="A2916">
        <v>370</v>
      </c>
      <c r="B2916">
        <v>371200</v>
      </c>
      <c r="C2916">
        <v>7</v>
      </c>
      <c r="D2916" t="s">
        <v>3993</v>
      </c>
      <c r="E2916" s="3">
        <v>90</v>
      </c>
      <c r="F2916">
        <v>300</v>
      </c>
      <c r="G2916" s="2" t="s">
        <v>3994</v>
      </c>
      <c r="H2916" s="2" t="s">
        <v>3994</v>
      </c>
      <c r="I2916" s="2" t="s">
        <v>3994</v>
      </c>
      <c r="J2916" s="81">
        <f t="shared" ref="J2916:J2919" si="196">+E2916*0.8</f>
        <v>72</v>
      </c>
      <c r="K2916" s="81">
        <f t="shared" ref="K2916:K2919" si="197">0.75*E2916</f>
        <v>67.5</v>
      </c>
      <c r="L2916" s="94">
        <f t="shared" ref="L2916:L2919" si="198">0.16*E2916</f>
        <v>14.4</v>
      </c>
      <c r="M2916" s="89">
        <f t="shared" ref="M2916:M2919" si="199">0.28*E2916</f>
        <v>25.200000000000003</v>
      </c>
      <c r="N2916" s="86">
        <f t="shared" ref="N2916:N2919" si="200">0.68*E2916</f>
        <v>61.2</v>
      </c>
      <c r="O2916" s="86">
        <f t="shared" ref="O2916:O2918" si="201">0.31*E2916</f>
        <v>27.9</v>
      </c>
    </row>
    <row r="2917" spans="1:15" x14ac:dyDescent="0.25">
      <c r="A2917">
        <v>370</v>
      </c>
      <c r="B2917">
        <v>371210</v>
      </c>
      <c r="C2917">
        <v>6</v>
      </c>
      <c r="D2917" t="s">
        <v>3995</v>
      </c>
      <c r="E2917" s="3">
        <v>90</v>
      </c>
      <c r="F2917">
        <v>301</v>
      </c>
      <c r="G2917" s="2" t="s">
        <v>3996</v>
      </c>
      <c r="H2917" s="2" t="s">
        <v>3996</v>
      </c>
      <c r="I2917" s="2" t="s">
        <v>3996</v>
      </c>
      <c r="J2917" s="81">
        <f t="shared" si="196"/>
        <v>72</v>
      </c>
      <c r="K2917" s="81">
        <f t="shared" si="197"/>
        <v>67.5</v>
      </c>
      <c r="L2917" s="94">
        <f t="shared" si="198"/>
        <v>14.4</v>
      </c>
      <c r="M2917" s="89">
        <f t="shared" si="199"/>
        <v>25.200000000000003</v>
      </c>
      <c r="N2917" s="86">
        <f t="shared" si="200"/>
        <v>61.2</v>
      </c>
      <c r="O2917" s="86">
        <f t="shared" si="201"/>
        <v>27.9</v>
      </c>
    </row>
    <row r="2918" spans="1:15" x14ac:dyDescent="0.25">
      <c r="A2918">
        <v>370</v>
      </c>
      <c r="B2918">
        <v>371225</v>
      </c>
      <c r="C2918">
        <v>4</v>
      </c>
      <c r="D2918" t="s">
        <v>3997</v>
      </c>
      <c r="E2918" s="3">
        <v>7</v>
      </c>
      <c r="F2918">
        <v>300</v>
      </c>
      <c r="G2918" s="2" t="s">
        <v>3297</v>
      </c>
      <c r="H2918" s="2" t="s">
        <v>3297</v>
      </c>
      <c r="I2918" s="2" t="s">
        <v>3297</v>
      </c>
      <c r="J2918" s="81">
        <f t="shared" si="196"/>
        <v>5.6000000000000005</v>
      </c>
      <c r="K2918" s="81">
        <f t="shared" si="197"/>
        <v>5.25</v>
      </c>
      <c r="L2918" s="94">
        <f t="shared" si="198"/>
        <v>1.1200000000000001</v>
      </c>
      <c r="M2918" s="89">
        <f t="shared" si="199"/>
        <v>1.9600000000000002</v>
      </c>
      <c r="N2918" s="86">
        <f t="shared" si="200"/>
        <v>4.7600000000000007</v>
      </c>
      <c r="O2918" s="86">
        <f t="shared" si="201"/>
        <v>2.17</v>
      </c>
    </row>
    <row r="2919" spans="1:15" x14ac:dyDescent="0.25">
      <c r="A2919">
        <v>370</v>
      </c>
      <c r="B2919">
        <v>371250</v>
      </c>
      <c r="C2919">
        <v>2</v>
      </c>
      <c r="D2919" t="s">
        <v>3998</v>
      </c>
      <c r="E2919" s="3">
        <v>9</v>
      </c>
      <c r="F2919">
        <v>300</v>
      </c>
      <c r="G2919" s="2" t="s">
        <v>3999</v>
      </c>
      <c r="H2919" s="2" t="s">
        <v>3999</v>
      </c>
      <c r="I2919" s="2" t="s">
        <v>3999</v>
      </c>
      <c r="J2919" s="81">
        <f t="shared" si="196"/>
        <v>7.2</v>
      </c>
      <c r="K2919" s="81">
        <f t="shared" si="197"/>
        <v>6.75</v>
      </c>
      <c r="L2919" s="94">
        <f t="shared" si="198"/>
        <v>1.44</v>
      </c>
      <c r="M2919" s="89">
        <f t="shared" si="199"/>
        <v>2.5200000000000005</v>
      </c>
      <c r="N2919" s="86">
        <f t="shared" si="200"/>
        <v>6.12</v>
      </c>
      <c r="O2919" s="86">
        <f>0.31*E2919</f>
        <v>2.79</v>
      </c>
    </row>
    <row r="2920" spans="1:15" x14ac:dyDescent="0.25">
      <c r="A2920">
        <v>520</v>
      </c>
      <c r="B2920">
        <v>520050</v>
      </c>
      <c r="C2920">
        <v>6</v>
      </c>
      <c r="D2920" t="s">
        <v>12</v>
      </c>
      <c r="E2920" s="3">
        <v>0</v>
      </c>
      <c r="F2920">
        <v>340</v>
      </c>
      <c r="G2920" s="67" t="s">
        <v>8173</v>
      </c>
      <c r="H2920" s="67" t="s">
        <v>8173</v>
      </c>
      <c r="I2920" s="67" t="s">
        <v>8173</v>
      </c>
      <c r="J2920" s="74" t="s">
        <v>8173</v>
      </c>
      <c r="K2920" s="74" t="s">
        <v>8173</v>
      </c>
      <c r="L2920" s="69" t="s">
        <v>8173</v>
      </c>
      <c r="M2920" s="69" t="s">
        <v>8173</v>
      </c>
      <c r="N2920" s="69" t="s">
        <v>8173</v>
      </c>
      <c r="O2920" s="69" t="s">
        <v>8173</v>
      </c>
    </row>
    <row r="2921" spans="1:15" x14ac:dyDescent="0.25">
      <c r="A2921">
        <v>520</v>
      </c>
      <c r="B2921">
        <v>520100</v>
      </c>
      <c r="C2921">
        <v>9</v>
      </c>
      <c r="D2921" t="s">
        <v>4000</v>
      </c>
      <c r="E2921" s="3">
        <v>0</v>
      </c>
      <c r="F2921">
        <v>340</v>
      </c>
      <c r="G2921" s="67" t="s">
        <v>8173</v>
      </c>
      <c r="H2921" s="67" t="s">
        <v>8173</v>
      </c>
      <c r="I2921" s="67" t="s">
        <v>8173</v>
      </c>
      <c r="J2921" s="74" t="s">
        <v>8173</v>
      </c>
      <c r="K2921" s="74" t="s">
        <v>8173</v>
      </c>
      <c r="L2921" s="69" t="s">
        <v>8173</v>
      </c>
      <c r="M2921" s="69" t="s">
        <v>8173</v>
      </c>
      <c r="N2921" s="69" t="s">
        <v>8173</v>
      </c>
      <c r="O2921" s="69" t="s">
        <v>8173</v>
      </c>
    </row>
    <row r="2922" spans="1:15" x14ac:dyDescent="0.25">
      <c r="A2922">
        <v>520</v>
      </c>
      <c r="B2922">
        <v>520150</v>
      </c>
      <c r="C2922">
        <v>4</v>
      </c>
      <c r="D2922" t="s">
        <v>12</v>
      </c>
      <c r="E2922" s="3">
        <v>0</v>
      </c>
      <c r="F2922">
        <v>340</v>
      </c>
      <c r="G2922" s="67" t="s">
        <v>8173</v>
      </c>
      <c r="H2922" s="67" t="s">
        <v>8173</v>
      </c>
      <c r="I2922" s="67" t="s">
        <v>8173</v>
      </c>
      <c r="J2922" s="74" t="s">
        <v>8173</v>
      </c>
      <c r="K2922" s="74" t="s">
        <v>8173</v>
      </c>
      <c r="L2922" s="69" t="s">
        <v>8173</v>
      </c>
      <c r="M2922" s="69" t="s">
        <v>8173</v>
      </c>
      <c r="N2922" s="69" t="s">
        <v>8173</v>
      </c>
      <c r="O2922" s="69" t="s">
        <v>8173</v>
      </c>
    </row>
    <row r="2923" spans="1:15" x14ac:dyDescent="0.25">
      <c r="A2923">
        <v>520</v>
      </c>
      <c r="B2923">
        <v>520350</v>
      </c>
      <c r="C2923">
        <v>0</v>
      </c>
      <c r="D2923" t="s">
        <v>4001</v>
      </c>
      <c r="E2923" s="3">
        <v>1089</v>
      </c>
      <c r="F2923">
        <v>340</v>
      </c>
      <c r="G2923" s="2" t="s">
        <v>4002</v>
      </c>
      <c r="H2923" s="2" t="s">
        <v>4002</v>
      </c>
      <c r="I2923" s="2" t="s">
        <v>4002</v>
      </c>
      <c r="J2923" s="81">
        <f t="shared" ref="J2923:J2954" si="202">+E2923*0.8</f>
        <v>871.2</v>
      </c>
      <c r="K2923" s="81">
        <f t="shared" ref="K2923:K2954" si="203">0.75*E2923</f>
        <v>816.75</v>
      </c>
      <c r="L2923" s="94">
        <f>0.16*E2923</f>
        <v>174.24</v>
      </c>
      <c r="M2923" s="89">
        <f t="shared" ref="M2923:M2954" si="204">0.28*E2923</f>
        <v>304.92</v>
      </c>
      <c r="N2923" s="86">
        <f t="shared" ref="N2923:N2954" si="205">0.68*E2923</f>
        <v>740.5200000000001</v>
      </c>
      <c r="O2923" s="69" t="s">
        <v>8181</v>
      </c>
    </row>
    <row r="2924" spans="1:15" x14ac:dyDescent="0.25">
      <c r="A2924">
        <v>520</v>
      </c>
      <c r="B2924">
        <v>520351</v>
      </c>
      <c r="C2924">
        <v>8</v>
      </c>
      <c r="D2924" t="s">
        <v>4003</v>
      </c>
      <c r="E2924" s="3">
        <v>1089</v>
      </c>
      <c r="F2924">
        <v>340</v>
      </c>
      <c r="G2924" s="2" t="s">
        <v>4004</v>
      </c>
      <c r="H2924" s="2" t="s">
        <v>4004</v>
      </c>
      <c r="I2924" s="2" t="s">
        <v>4004</v>
      </c>
      <c r="J2924" s="81">
        <f t="shared" si="202"/>
        <v>871.2</v>
      </c>
      <c r="K2924" s="81">
        <f t="shared" si="203"/>
        <v>816.75</v>
      </c>
      <c r="L2924" s="94">
        <f t="shared" ref="L2924:L2954" si="206">0.16*E2924</f>
        <v>174.24</v>
      </c>
      <c r="M2924" s="89">
        <f t="shared" si="204"/>
        <v>304.92</v>
      </c>
      <c r="N2924" s="86">
        <f t="shared" si="205"/>
        <v>740.5200000000001</v>
      </c>
      <c r="O2924" s="69" t="s">
        <v>8181</v>
      </c>
    </row>
    <row r="2925" spans="1:15" x14ac:dyDescent="0.25">
      <c r="A2925">
        <v>520</v>
      </c>
      <c r="B2925">
        <v>520352</v>
      </c>
      <c r="C2925">
        <v>6</v>
      </c>
      <c r="D2925" t="s">
        <v>4005</v>
      </c>
      <c r="E2925" s="3">
        <v>1089</v>
      </c>
      <c r="F2925">
        <v>340</v>
      </c>
      <c r="G2925" s="2" t="s">
        <v>4006</v>
      </c>
      <c r="H2925" s="2" t="s">
        <v>4006</v>
      </c>
      <c r="I2925" s="2" t="s">
        <v>4006</v>
      </c>
      <c r="J2925" s="81">
        <f t="shared" si="202"/>
        <v>871.2</v>
      </c>
      <c r="K2925" s="81">
        <f t="shared" si="203"/>
        <v>816.75</v>
      </c>
      <c r="L2925" s="94">
        <f t="shared" si="206"/>
        <v>174.24</v>
      </c>
      <c r="M2925" s="89">
        <f t="shared" si="204"/>
        <v>304.92</v>
      </c>
      <c r="N2925" s="86">
        <f t="shared" si="205"/>
        <v>740.5200000000001</v>
      </c>
      <c r="O2925" s="69" t="s">
        <v>8181</v>
      </c>
    </row>
    <row r="2926" spans="1:15" x14ac:dyDescent="0.25">
      <c r="A2926">
        <v>520</v>
      </c>
      <c r="B2926">
        <v>520360</v>
      </c>
      <c r="C2926">
        <v>9</v>
      </c>
      <c r="D2926" t="s">
        <v>4007</v>
      </c>
      <c r="E2926" s="3">
        <v>1345.5</v>
      </c>
      <c r="F2926">
        <v>340</v>
      </c>
      <c r="G2926" s="2" t="s">
        <v>4008</v>
      </c>
      <c r="H2926" s="2" t="s">
        <v>4008</v>
      </c>
      <c r="I2926" s="2" t="s">
        <v>4008</v>
      </c>
      <c r="J2926" s="81">
        <f t="shared" si="202"/>
        <v>1076.4000000000001</v>
      </c>
      <c r="K2926" s="81">
        <f t="shared" si="203"/>
        <v>1009.125</v>
      </c>
      <c r="L2926" s="94">
        <f t="shared" si="206"/>
        <v>215.28</v>
      </c>
      <c r="M2926" s="89">
        <f t="shared" si="204"/>
        <v>376.74</v>
      </c>
      <c r="N2926" s="86">
        <f t="shared" si="205"/>
        <v>914.94</v>
      </c>
      <c r="O2926" s="69" t="s">
        <v>8181</v>
      </c>
    </row>
    <row r="2927" spans="1:15" x14ac:dyDescent="0.25">
      <c r="A2927">
        <v>520</v>
      </c>
      <c r="B2927">
        <v>520370</v>
      </c>
      <c r="C2927">
        <v>8</v>
      </c>
      <c r="D2927" t="s">
        <v>4010</v>
      </c>
      <c r="E2927" s="3">
        <v>1089</v>
      </c>
      <c r="F2927">
        <v>340</v>
      </c>
      <c r="G2927" s="2" t="s">
        <v>4011</v>
      </c>
      <c r="H2927" s="2" t="s">
        <v>4011</v>
      </c>
      <c r="I2927" s="2" t="s">
        <v>4011</v>
      </c>
      <c r="J2927" s="81">
        <f t="shared" si="202"/>
        <v>871.2</v>
      </c>
      <c r="K2927" s="81">
        <f t="shared" si="203"/>
        <v>816.75</v>
      </c>
      <c r="L2927" s="94">
        <f t="shared" si="206"/>
        <v>174.24</v>
      </c>
      <c r="M2927" s="89">
        <f t="shared" si="204"/>
        <v>304.92</v>
      </c>
      <c r="N2927" s="86">
        <f t="shared" si="205"/>
        <v>740.5200000000001</v>
      </c>
      <c r="O2927" s="69" t="s">
        <v>8181</v>
      </c>
    </row>
    <row r="2928" spans="1:15" x14ac:dyDescent="0.25">
      <c r="A2928">
        <v>520</v>
      </c>
      <c r="B2928">
        <v>520380</v>
      </c>
      <c r="C2928">
        <v>7</v>
      </c>
      <c r="D2928" t="s">
        <v>4012</v>
      </c>
      <c r="E2928" s="3">
        <v>880</v>
      </c>
      <c r="F2928">
        <v>340</v>
      </c>
      <c r="G2928" s="2" t="s">
        <v>4013</v>
      </c>
      <c r="H2928" s="2" t="s">
        <v>4013</v>
      </c>
      <c r="I2928" s="2" t="s">
        <v>4013</v>
      </c>
      <c r="J2928" s="81">
        <f t="shared" si="202"/>
        <v>704</v>
      </c>
      <c r="K2928" s="81">
        <f t="shared" si="203"/>
        <v>660</v>
      </c>
      <c r="L2928" s="94">
        <f t="shared" si="206"/>
        <v>140.80000000000001</v>
      </c>
      <c r="M2928" s="89">
        <f t="shared" si="204"/>
        <v>246.40000000000003</v>
      </c>
      <c r="N2928" s="86">
        <f t="shared" si="205"/>
        <v>598.40000000000009</v>
      </c>
      <c r="O2928" s="69" t="s">
        <v>8181</v>
      </c>
    </row>
    <row r="2929" spans="1:15" x14ac:dyDescent="0.25">
      <c r="A2929">
        <v>520</v>
      </c>
      <c r="B2929">
        <v>520381</v>
      </c>
      <c r="C2929">
        <v>5</v>
      </c>
      <c r="D2929" t="s">
        <v>4014</v>
      </c>
      <c r="E2929" s="3">
        <v>2136.5</v>
      </c>
      <c r="F2929">
        <v>340</v>
      </c>
      <c r="G2929" s="2" t="s">
        <v>4015</v>
      </c>
      <c r="H2929" s="2" t="s">
        <v>4015</v>
      </c>
      <c r="I2929" s="2" t="s">
        <v>4015</v>
      </c>
      <c r="J2929" s="81">
        <f t="shared" si="202"/>
        <v>1709.2</v>
      </c>
      <c r="K2929" s="81">
        <f t="shared" si="203"/>
        <v>1602.375</v>
      </c>
      <c r="L2929" s="94">
        <f t="shared" si="206"/>
        <v>341.84000000000003</v>
      </c>
      <c r="M2929" s="89">
        <f t="shared" si="204"/>
        <v>598.22</v>
      </c>
      <c r="N2929" s="86">
        <f t="shared" si="205"/>
        <v>1452.8200000000002</v>
      </c>
      <c r="O2929" s="69" t="s">
        <v>8181</v>
      </c>
    </row>
    <row r="2930" spans="1:15" x14ac:dyDescent="0.25">
      <c r="A2930">
        <v>520</v>
      </c>
      <c r="B2930">
        <v>520382</v>
      </c>
      <c r="C2930">
        <v>3</v>
      </c>
      <c r="D2930" t="s">
        <v>4016</v>
      </c>
      <c r="E2930" s="3">
        <v>3410</v>
      </c>
      <c r="F2930">
        <v>340</v>
      </c>
      <c r="G2930" s="2" t="s">
        <v>4017</v>
      </c>
      <c r="H2930" s="2" t="s">
        <v>4017</v>
      </c>
      <c r="I2930" s="2" t="s">
        <v>4017</v>
      </c>
      <c r="J2930" s="81">
        <f t="shared" si="202"/>
        <v>2728</v>
      </c>
      <c r="K2930" s="81">
        <f t="shared" si="203"/>
        <v>2557.5</v>
      </c>
      <c r="L2930" s="94">
        <f t="shared" si="206"/>
        <v>545.6</v>
      </c>
      <c r="M2930" s="89">
        <f t="shared" si="204"/>
        <v>954.80000000000007</v>
      </c>
      <c r="N2930" s="86">
        <f t="shared" si="205"/>
        <v>2318.8000000000002</v>
      </c>
      <c r="O2930" s="69" t="s">
        <v>8181</v>
      </c>
    </row>
    <row r="2931" spans="1:15" x14ac:dyDescent="0.25">
      <c r="A2931">
        <v>520</v>
      </c>
      <c r="B2931">
        <v>520384</v>
      </c>
      <c r="C2931">
        <v>9</v>
      </c>
      <c r="D2931" t="s">
        <v>4018</v>
      </c>
      <c r="E2931" s="3">
        <v>1389.5</v>
      </c>
      <c r="F2931">
        <v>340</v>
      </c>
      <c r="G2931" s="2" t="s">
        <v>4019</v>
      </c>
      <c r="H2931" s="2" t="s">
        <v>4019</v>
      </c>
      <c r="I2931" s="2" t="s">
        <v>4019</v>
      </c>
      <c r="J2931" s="81">
        <f t="shared" si="202"/>
        <v>1111.6000000000001</v>
      </c>
      <c r="K2931" s="81">
        <f t="shared" si="203"/>
        <v>1042.125</v>
      </c>
      <c r="L2931" s="94">
        <f t="shared" si="206"/>
        <v>222.32</v>
      </c>
      <c r="M2931" s="89">
        <f t="shared" si="204"/>
        <v>389.06000000000006</v>
      </c>
      <c r="N2931" s="86">
        <f t="shared" si="205"/>
        <v>944.86</v>
      </c>
      <c r="O2931" s="69" t="s">
        <v>8181</v>
      </c>
    </row>
    <row r="2932" spans="1:15" x14ac:dyDescent="0.25">
      <c r="A2932">
        <v>520</v>
      </c>
      <c r="B2932">
        <v>520386</v>
      </c>
      <c r="C2932">
        <v>4</v>
      </c>
      <c r="D2932" t="s">
        <v>4020</v>
      </c>
      <c r="E2932" s="3">
        <v>1389.5</v>
      </c>
      <c r="F2932">
        <v>340</v>
      </c>
      <c r="G2932" s="2" t="s">
        <v>4021</v>
      </c>
      <c r="H2932" s="2" t="s">
        <v>4021</v>
      </c>
      <c r="I2932" s="2" t="s">
        <v>4021</v>
      </c>
      <c r="J2932" s="81">
        <f t="shared" si="202"/>
        <v>1111.6000000000001</v>
      </c>
      <c r="K2932" s="81">
        <f t="shared" si="203"/>
        <v>1042.125</v>
      </c>
      <c r="L2932" s="94">
        <f t="shared" si="206"/>
        <v>222.32</v>
      </c>
      <c r="M2932" s="89">
        <f t="shared" si="204"/>
        <v>389.06000000000006</v>
      </c>
      <c r="N2932" s="86">
        <f t="shared" si="205"/>
        <v>944.86</v>
      </c>
      <c r="O2932" s="69" t="s">
        <v>8181</v>
      </c>
    </row>
    <row r="2933" spans="1:15" x14ac:dyDescent="0.25">
      <c r="A2933">
        <v>520</v>
      </c>
      <c r="B2933">
        <v>520388</v>
      </c>
      <c r="C2933">
        <v>0</v>
      </c>
      <c r="D2933" t="s">
        <v>4022</v>
      </c>
      <c r="E2933" s="3">
        <v>1430</v>
      </c>
      <c r="F2933">
        <v>340</v>
      </c>
      <c r="G2933" s="2" t="s">
        <v>4023</v>
      </c>
      <c r="H2933" s="2" t="s">
        <v>4023</v>
      </c>
      <c r="I2933" s="2" t="s">
        <v>4023</v>
      </c>
      <c r="J2933" s="81">
        <f t="shared" si="202"/>
        <v>1144</v>
      </c>
      <c r="K2933" s="81">
        <f t="shared" si="203"/>
        <v>1072.5</v>
      </c>
      <c r="L2933" s="94">
        <f t="shared" si="206"/>
        <v>228.8</v>
      </c>
      <c r="M2933" s="89">
        <f t="shared" si="204"/>
        <v>400.40000000000003</v>
      </c>
      <c r="N2933" s="86">
        <f t="shared" si="205"/>
        <v>972.40000000000009</v>
      </c>
      <c r="O2933" s="69" t="s">
        <v>8181</v>
      </c>
    </row>
    <row r="2934" spans="1:15" x14ac:dyDescent="0.25">
      <c r="A2934">
        <v>520</v>
      </c>
      <c r="B2934">
        <v>520389</v>
      </c>
      <c r="C2934">
        <v>8</v>
      </c>
      <c r="D2934" t="s">
        <v>4024</v>
      </c>
      <c r="E2934" s="3">
        <v>976</v>
      </c>
      <c r="F2934">
        <v>340</v>
      </c>
      <c r="G2934" s="2" t="s">
        <v>4025</v>
      </c>
      <c r="H2934" s="2" t="s">
        <v>4025</v>
      </c>
      <c r="I2934" s="2" t="s">
        <v>4025</v>
      </c>
      <c r="J2934" s="81">
        <f t="shared" si="202"/>
        <v>780.80000000000007</v>
      </c>
      <c r="K2934" s="81">
        <f t="shared" si="203"/>
        <v>732</v>
      </c>
      <c r="L2934" s="94">
        <f t="shared" si="206"/>
        <v>156.16</v>
      </c>
      <c r="M2934" s="89">
        <f t="shared" si="204"/>
        <v>273.28000000000003</v>
      </c>
      <c r="N2934" s="86">
        <f t="shared" si="205"/>
        <v>663.68000000000006</v>
      </c>
      <c r="O2934" s="69" t="s">
        <v>8181</v>
      </c>
    </row>
    <row r="2935" spans="1:15" x14ac:dyDescent="0.25">
      <c r="A2935">
        <v>520</v>
      </c>
      <c r="B2935">
        <v>520391</v>
      </c>
      <c r="C2935">
        <v>4</v>
      </c>
      <c r="D2935" t="s">
        <v>4026</v>
      </c>
      <c r="E2935" s="3">
        <v>1279.5</v>
      </c>
      <c r="F2935">
        <v>340</v>
      </c>
      <c r="G2935" s="2" t="s">
        <v>4027</v>
      </c>
      <c r="H2935" s="2" t="s">
        <v>4027</v>
      </c>
      <c r="I2935" s="2" t="s">
        <v>4027</v>
      </c>
      <c r="J2935" s="81">
        <f t="shared" si="202"/>
        <v>1023.6</v>
      </c>
      <c r="K2935" s="81">
        <f t="shared" si="203"/>
        <v>959.625</v>
      </c>
      <c r="L2935" s="94">
        <f t="shared" si="206"/>
        <v>204.72</v>
      </c>
      <c r="M2935" s="89">
        <f t="shared" si="204"/>
        <v>358.26000000000005</v>
      </c>
      <c r="N2935" s="86">
        <f t="shared" si="205"/>
        <v>870.06000000000006</v>
      </c>
      <c r="O2935" s="69" t="s">
        <v>8181</v>
      </c>
    </row>
    <row r="2936" spans="1:15" x14ac:dyDescent="0.25">
      <c r="A2936">
        <v>520</v>
      </c>
      <c r="B2936">
        <v>520400</v>
      </c>
      <c r="C2936">
        <v>3</v>
      </c>
      <c r="D2936" t="s">
        <v>4028</v>
      </c>
      <c r="E2936" s="3">
        <v>866</v>
      </c>
      <c r="F2936">
        <v>340</v>
      </c>
      <c r="G2936" s="2" t="s">
        <v>4029</v>
      </c>
      <c r="H2936" s="2" t="s">
        <v>4029</v>
      </c>
      <c r="I2936" s="2" t="s">
        <v>4029</v>
      </c>
      <c r="J2936" s="81">
        <f t="shared" si="202"/>
        <v>692.80000000000007</v>
      </c>
      <c r="K2936" s="81">
        <f t="shared" si="203"/>
        <v>649.5</v>
      </c>
      <c r="L2936" s="94">
        <f t="shared" si="206"/>
        <v>138.56</v>
      </c>
      <c r="M2936" s="89">
        <f t="shared" si="204"/>
        <v>242.48000000000002</v>
      </c>
      <c r="N2936" s="86">
        <f t="shared" si="205"/>
        <v>588.88</v>
      </c>
      <c r="O2936" s="69" t="s">
        <v>8181</v>
      </c>
    </row>
    <row r="2937" spans="1:15" x14ac:dyDescent="0.25">
      <c r="A2937">
        <v>520</v>
      </c>
      <c r="B2937">
        <v>520425</v>
      </c>
      <c r="C2937">
        <v>0</v>
      </c>
      <c r="D2937" t="s">
        <v>4030</v>
      </c>
      <c r="E2937" s="3">
        <v>802</v>
      </c>
      <c r="F2937">
        <v>340</v>
      </c>
      <c r="G2937" s="2" t="s">
        <v>4031</v>
      </c>
      <c r="H2937" s="2" t="s">
        <v>4031</v>
      </c>
      <c r="I2937" s="2" t="s">
        <v>4031</v>
      </c>
      <c r="J2937" s="81">
        <f t="shared" si="202"/>
        <v>641.6</v>
      </c>
      <c r="K2937" s="81">
        <f t="shared" si="203"/>
        <v>601.5</v>
      </c>
      <c r="L2937" s="94">
        <f t="shared" si="206"/>
        <v>128.32</v>
      </c>
      <c r="M2937" s="89">
        <f t="shared" si="204"/>
        <v>224.56000000000003</v>
      </c>
      <c r="N2937" s="86">
        <f t="shared" si="205"/>
        <v>545.36</v>
      </c>
      <c r="O2937" s="69" t="s">
        <v>8181</v>
      </c>
    </row>
    <row r="2938" spans="1:15" x14ac:dyDescent="0.25">
      <c r="A2938">
        <v>520</v>
      </c>
      <c r="B2938">
        <v>520450</v>
      </c>
      <c r="C2938">
        <v>8</v>
      </c>
      <c r="D2938" t="s">
        <v>4032</v>
      </c>
      <c r="E2938" s="3">
        <v>2546.5</v>
      </c>
      <c r="F2938">
        <v>340</v>
      </c>
      <c r="G2938" s="2" t="s">
        <v>4033</v>
      </c>
      <c r="H2938" s="2" t="s">
        <v>4033</v>
      </c>
      <c r="I2938" s="2" t="s">
        <v>4033</v>
      </c>
      <c r="J2938" s="81">
        <f t="shared" si="202"/>
        <v>2037.2</v>
      </c>
      <c r="K2938" s="81">
        <f t="shared" si="203"/>
        <v>1909.875</v>
      </c>
      <c r="L2938" s="94">
        <f t="shared" si="206"/>
        <v>407.44</v>
      </c>
      <c r="M2938" s="89">
        <f t="shared" si="204"/>
        <v>713.0200000000001</v>
      </c>
      <c r="N2938" s="86">
        <f t="shared" si="205"/>
        <v>1731.6200000000001</v>
      </c>
      <c r="O2938" s="69" t="s">
        <v>8181</v>
      </c>
    </row>
    <row r="2939" spans="1:15" x14ac:dyDescent="0.25">
      <c r="A2939">
        <v>520</v>
      </c>
      <c r="B2939">
        <v>520491</v>
      </c>
      <c r="C2939">
        <v>2</v>
      </c>
      <c r="D2939" t="s">
        <v>4034</v>
      </c>
      <c r="E2939" s="3">
        <v>1279.5</v>
      </c>
      <c r="F2939">
        <v>340</v>
      </c>
      <c r="G2939" s="2" t="s">
        <v>4035</v>
      </c>
      <c r="H2939" s="2" t="s">
        <v>4035</v>
      </c>
      <c r="I2939" s="2" t="s">
        <v>4035</v>
      </c>
      <c r="J2939" s="81">
        <f t="shared" si="202"/>
        <v>1023.6</v>
      </c>
      <c r="K2939" s="81">
        <f t="shared" si="203"/>
        <v>959.625</v>
      </c>
      <c r="L2939" s="94">
        <f t="shared" si="206"/>
        <v>204.72</v>
      </c>
      <c r="M2939" s="89">
        <f t="shared" si="204"/>
        <v>358.26000000000005</v>
      </c>
      <c r="N2939" s="86">
        <f t="shared" si="205"/>
        <v>870.06000000000006</v>
      </c>
      <c r="O2939" s="69" t="s">
        <v>8181</v>
      </c>
    </row>
    <row r="2940" spans="1:15" x14ac:dyDescent="0.25">
      <c r="A2940">
        <v>520</v>
      </c>
      <c r="B2940">
        <v>520556</v>
      </c>
      <c r="C2940">
        <v>2</v>
      </c>
      <c r="D2940" t="s">
        <v>4036</v>
      </c>
      <c r="E2940" s="3">
        <v>1089</v>
      </c>
      <c r="F2940">
        <v>340</v>
      </c>
      <c r="G2940" s="2" t="s">
        <v>4037</v>
      </c>
      <c r="H2940" s="2" t="s">
        <v>4037</v>
      </c>
      <c r="I2940" s="2" t="s">
        <v>4037</v>
      </c>
      <c r="J2940" s="81">
        <f t="shared" si="202"/>
        <v>871.2</v>
      </c>
      <c r="K2940" s="81">
        <f t="shared" si="203"/>
        <v>816.75</v>
      </c>
      <c r="L2940" s="94">
        <f t="shared" si="206"/>
        <v>174.24</v>
      </c>
      <c r="M2940" s="89">
        <f t="shared" si="204"/>
        <v>304.92</v>
      </c>
      <c r="N2940" s="86">
        <f t="shared" si="205"/>
        <v>740.5200000000001</v>
      </c>
      <c r="O2940" s="69" t="s">
        <v>8181</v>
      </c>
    </row>
    <row r="2941" spans="1:15" x14ac:dyDescent="0.25">
      <c r="A2941">
        <v>520</v>
      </c>
      <c r="B2941">
        <v>520600</v>
      </c>
      <c r="C2941">
        <v>8</v>
      </c>
      <c r="D2941" t="s">
        <v>4038</v>
      </c>
      <c r="E2941" s="3">
        <v>588.5</v>
      </c>
      <c r="F2941">
        <v>340</v>
      </c>
      <c r="G2941" s="2" t="s">
        <v>4039</v>
      </c>
      <c r="H2941" s="2" t="s">
        <v>4039</v>
      </c>
      <c r="I2941" s="2" t="s">
        <v>4039</v>
      </c>
      <c r="J2941" s="81">
        <f t="shared" si="202"/>
        <v>470.8</v>
      </c>
      <c r="K2941" s="81">
        <f t="shared" si="203"/>
        <v>441.375</v>
      </c>
      <c r="L2941" s="94">
        <f t="shared" si="206"/>
        <v>94.16</v>
      </c>
      <c r="M2941" s="89">
        <f t="shared" si="204"/>
        <v>164.78000000000003</v>
      </c>
      <c r="N2941" s="86">
        <f t="shared" si="205"/>
        <v>400.18</v>
      </c>
      <c r="O2941" s="69" t="s">
        <v>8181</v>
      </c>
    </row>
    <row r="2942" spans="1:15" x14ac:dyDescent="0.25">
      <c r="A2942">
        <v>520</v>
      </c>
      <c r="B2942">
        <v>520700</v>
      </c>
      <c r="C2942">
        <v>6</v>
      </c>
      <c r="D2942" t="s">
        <v>4040</v>
      </c>
      <c r="E2942" s="3">
        <v>1430</v>
      </c>
      <c r="F2942">
        <v>340</v>
      </c>
      <c r="G2942" s="2" t="s">
        <v>4041</v>
      </c>
      <c r="H2942" s="2" t="s">
        <v>4041</v>
      </c>
      <c r="I2942" s="2" t="s">
        <v>4041</v>
      </c>
      <c r="J2942" s="81">
        <f t="shared" si="202"/>
        <v>1144</v>
      </c>
      <c r="K2942" s="81">
        <f t="shared" si="203"/>
        <v>1072.5</v>
      </c>
      <c r="L2942" s="94">
        <f t="shared" si="206"/>
        <v>228.8</v>
      </c>
      <c r="M2942" s="89">
        <f t="shared" si="204"/>
        <v>400.40000000000003</v>
      </c>
      <c r="N2942" s="86">
        <f t="shared" si="205"/>
        <v>972.40000000000009</v>
      </c>
      <c r="O2942" s="69" t="s">
        <v>8181</v>
      </c>
    </row>
    <row r="2943" spans="1:15" x14ac:dyDescent="0.25">
      <c r="A2943">
        <v>520</v>
      </c>
      <c r="B2943">
        <v>520705</v>
      </c>
      <c r="C2943">
        <v>5</v>
      </c>
      <c r="D2943" t="s">
        <v>4042</v>
      </c>
      <c r="E2943" s="3">
        <v>694.5</v>
      </c>
      <c r="F2943">
        <v>340</v>
      </c>
      <c r="G2943" s="2" t="s">
        <v>4023</v>
      </c>
      <c r="H2943" s="2" t="s">
        <v>4023</v>
      </c>
      <c r="I2943" s="2" t="s">
        <v>4023</v>
      </c>
      <c r="J2943" s="81">
        <f t="shared" si="202"/>
        <v>555.6</v>
      </c>
      <c r="K2943" s="81">
        <f t="shared" si="203"/>
        <v>520.875</v>
      </c>
      <c r="L2943" s="94">
        <f t="shared" si="206"/>
        <v>111.12</v>
      </c>
      <c r="M2943" s="89">
        <f t="shared" si="204"/>
        <v>194.46</v>
      </c>
      <c r="N2943" s="86">
        <f t="shared" si="205"/>
        <v>472.26000000000005</v>
      </c>
      <c r="O2943" s="69" t="s">
        <v>8181</v>
      </c>
    </row>
    <row r="2944" spans="1:15" x14ac:dyDescent="0.25">
      <c r="A2944">
        <v>520</v>
      </c>
      <c r="B2944">
        <v>520800</v>
      </c>
      <c r="C2944">
        <v>4</v>
      </c>
      <c r="D2944" t="s">
        <v>4043</v>
      </c>
      <c r="E2944" s="3">
        <v>1279.5</v>
      </c>
      <c r="F2944">
        <v>340</v>
      </c>
      <c r="G2944" s="2" t="s">
        <v>4044</v>
      </c>
      <c r="H2944" s="2" t="s">
        <v>4044</v>
      </c>
      <c r="I2944" s="2" t="s">
        <v>4044</v>
      </c>
      <c r="J2944" s="81">
        <f t="shared" si="202"/>
        <v>1023.6</v>
      </c>
      <c r="K2944" s="81">
        <f t="shared" si="203"/>
        <v>959.625</v>
      </c>
      <c r="L2944" s="94">
        <f t="shared" si="206"/>
        <v>204.72</v>
      </c>
      <c r="M2944" s="89">
        <f t="shared" si="204"/>
        <v>358.26000000000005</v>
      </c>
      <c r="N2944" s="86">
        <f t="shared" si="205"/>
        <v>870.06000000000006</v>
      </c>
      <c r="O2944" s="69" t="s">
        <v>8181</v>
      </c>
    </row>
    <row r="2945" spans="1:15" x14ac:dyDescent="0.25">
      <c r="A2945">
        <v>520</v>
      </c>
      <c r="B2945">
        <v>520802</v>
      </c>
      <c r="C2945">
        <v>0</v>
      </c>
      <c r="D2945" t="s">
        <v>4045</v>
      </c>
      <c r="E2945" s="3">
        <v>909</v>
      </c>
      <c r="F2945">
        <v>340</v>
      </c>
      <c r="G2945" s="2" t="s">
        <v>4046</v>
      </c>
      <c r="H2945" s="2" t="s">
        <v>4046</v>
      </c>
      <c r="I2945" s="2" t="s">
        <v>4046</v>
      </c>
      <c r="J2945" s="81">
        <f t="shared" si="202"/>
        <v>727.2</v>
      </c>
      <c r="K2945" s="81">
        <f t="shared" si="203"/>
        <v>681.75</v>
      </c>
      <c r="L2945" s="94">
        <f t="shared" si="206"/>
        <v>145.44</v>
      </c>
      <c r="M2945" s="89">
        <f t="shared" si="204"/>
        <v>254.52</v>
      </c>
      <c r="N2945" s="86">
        <f t="shared" si="205"/>
        <v>618.12</v>
      </c>
      <c r="O2945" s="69" t="s">
        <v>8181</v>
      </c>
    </row>
    <row r="2946" spans="1:15" x14ac:dyDescent="0.25">
      <c r="A2946">
        <v>520</v>
      </c>
      <c r="B2946">
        <v>520804</v>
      </c>
      <c r="C2946">
        <v>6</v>
      </c>
      <c r="D2946" t="s">
        <v>4047</v>
      </c>
      <c r="E2946" s="3">
        <v>909</v>
      </c>
      <c r="F2946">
        <v>340</v>
      </c>
      <c r="G2946" s="2" t="s">
        <v>4048</v>
      </c>
      <c r="H2946" s="2" t="s">
        <v>4048</v>
      </c>
      <c r="I2946" s="2" t="s">
        <v>4048</v>
      </c>
      <c r="J2946" s="81">
        <f t="shared" si="202"/>
        <v>727.2</v>
      </c>
      <c r="K2946" s="81">
        <f t="shared" si="203"/>
        <v>681.75</v>
      </c>
      <c r="L2946" s="94">
        <f t="shared" si="206"/>
        <v>145.44</v>
      </c>
      <c r="M2946" s="89">
        <f t="shared" si="204"/>
        <v>254.52</v>
      </c>
      <c r="N2946" s="86">
        <f t="shared" si="205"/>
        <v>618.12</v>
      </c>
      <c r="O2946" s="69" t="s">
        <v>8181</v>
      </c>
    </row>
    <row r="2947" spans="1:15" x14ac:dyDescent="0.25">
      <c r="A2947">
        <v>520</v>
      </c>
      <c r="B2947">
        <v>520820</v>
      </c>
      <c r="C2947">
        <v>2</v>
      </c>
      <c r="D2947" t="s">
        <v>4049</v>
      </c>
      <c r="E2947" s="3">
        <v>2136.5</v>
      </c>
      <c r="F2947">
        <v>340</v>
      </c>
      <c r="G2947" s="2" t="s">
        <v>4050</v>
      </c>
      <c r="H2947" s="2" t="s">
        <v>4050</v>
      </c>
      <c r="I2947" s="2" t="s">
        <v>4050</v>
      </c>
      <c r="J2947" s="81">
        <f t="shared" si="202"/>
        <v>1709.2</v>
      </c>
      <c r="K2947" s="81">
        <f t="shared" si="203"/>
        <v>1602.375</v>
      </c>
      <c r="L2947" s="94">
        <f t="shared" si="206"/>
        <v>341.84000000000003</v>
      </c>
      <c r="M2947" s="89">
        <f t="shared" si="204"/>
        <v>598.22</v>
      </c>
      <c r="N2947" s="86">
        <f t="shared" si="205"/>
        <v>1452.8200000000002</v>
      </c>
      <c r="O2947" s="69" t="s">
        <v>8181</v>
      </c>
    </row>
    <row r="2948" spans="1:15" x14ac:dyDescent="0.25">
      <c r="A2948">
        <v>520</v>
      </c>
      <c r="B2948">
        <v>520850</v>
      </c>
      <c r="C2948">
        <v>9</v>
      </c>
      <c r="D2948" t="s">
        <v>4051</v>
      </c>
      <c r="E2948" s="3">
        <v>909</v>
      </c>
      <c r="F2948">
        <v>340</v>
      </c>
      <c r="G2948" s="2" t="s">
        <v>4046</v>
      </c>
      <c r="H2948" s="2" t="s">
        <v>4046</v>
      </c>
      <c r="I2948" s="2" t="s">
        <v>4046</v>
      </c>
      <c r="J2948" s="81">
        <f t="shared" si="202"/>
        <v>727.2</v>
      </c>
      <c r="K2948" s="81">
        <f t="shared" si="203"/>
        <v>681.75</v>
      </c>
      <c r="L2948" s="94">
        <f t="shared" si="206"/>
        <v>145.44</v>
      </c>
      <c r="M2948" s="89">
        <f t="shared" si="204"/>
        <v>254.52</v>
      </c>
      <c r="N2948" s="86">
        <f t="shared" si="205"/>
        <v>618.12</v>
      </c>
      <c r="O2948" s="69" t="s">
        <v>8181</v>
      </c>
    </row>
    <row r="2949" spans="1:15" x14ac:dyDescent="0.25">
      <c r="A2949">
        <v>520</v>
      </c>
      <c r="B2949">
        <v>520879</v>
      </c>
      <c r="C2949">
        <v>8</v>
      </c>
      <c r="D2949" t="s">
        <v>4052</v>
      </c>
      <c r="E2949" s="3">
        <v>795.5</v>
      </c>
      <c r="F2949">
        <v>340</v>
      </c>
      <c r="G2949" s="2" t="s">
        <v>4053</v>
      </c>
      <c r="H2949" s="2" t="s">
        <v>4053</v>
      </c>
      <c r="I2949" s="2" t="s">
        <v>4053</v>
      </c>
      <c r="J2949" s="81">
        <f t="shared" si="202"/>
        <v>636.40000000000009</v>
      </c>
      <c r="K2949" s="81">
        <f t="shared" si="203"/>
        <v>596.625</v>
      </c>
      <c r="L2949" s="94">
        <f t="shared" si="206"/>
        <v>127.28</v>
      </c>
      <c r="M2949" s="89">
        <f t="shared" si="204"/>
        <v>222.74</v>
      </c>
      <c r="N2949" s="86">
        <f t="shared" si="205"/>
        <v>540.94000000000005</v>
      </c>
      <c r="O2949" s="69" t="s">
        <v>8181</v>
      </c>
    </row>
    <row r="2950" spans="1:15" x14ac:dyDescent="0.25">
      <c r="A2950">
        <v>520</v>
      </c>
      <c r="B2950">
        <v>520881</v>
      </c>
      <c r="C2950">
        <v>4</v>
      </c>
      <c r="D2950" t="s">
        <v>4054</v>
      </c>
      <c r="E2950" s="3">
        <v>1542.5</v>
      </c>
      <c r="F2950">
        <v>340</v>
      </c>
      <c r="G2950" s="2" t="s">
        <v>4055</v>
      </c>
      <c r="H2950" s="2" t="s">
        <v>4055</v>
      </c>
      <c r="I2950" s="2" t="s">
        <v>4055</v>
      </c>
      <c r="J2950" s="81">
        <f t="shared" si="202"/>
        <v>1234</v>
      </c>
      <c r="K2950" s="81">
        <f t="shared" si="203"/>
        <v>1156.875</v>
      </c>
      <c r="L2950" s="94">
        <f t="shared" si="206"/>
        <v>246.8</v>
      </c>
      <c r="M2950" s="89">
        <f t="shared" si="204"/>
        <v>431.90000000000003</v>
      </c>
      <c r="N2950" s="86">
        <f t="shared" si="205"/>
        <v>1048.9000000000001</v>
      </c>
      <c r="O2950" s="69" t="s">
        <v>8181</v>
      </c>
    </row>
    <row r="2951" spans="1:15" x14ac:dyDescent="0.25">
      <c r="A2951">
        <v>520</v>
      </c>
      <c r="B2951">
        <v>520890</v>
      </c>
      <c r="C2951">
        <v>5</v>
      </c>
      <c r="D2951" t="s">
        <v>4056</v>
      </c>
      <c r="E2951" s="3">
        <v>1430</v>
      </c>
      <c r="F2951">
        <v>340</v>
      </c>
      <c r="G2951" s="2" t="s">
        <v>4057</v>
      </c>
      <c r="H2951" s="2" t="s">
        <v>4057</v>
      </c>
      <c r="I2951" s="2" t="s">
        <v>4057</v>
      </c>
      <c r="J2951" s="81">
        <f t="shared" si="202"/>
        <v>1144</v>
      </c>
      <c r="K2951" s="81">
        <f t="shared" si="203"/>
        <v>1072.5</v>
      </c>
      <c r="L2951" s="94">
        <f t="shared" si="206"/>
        <v>228.8</v>
      </c>
      <c r="M2951" s="89">
        <f t="shared" si="204"/>
        <v>400.40000000000003</v>
      </c>
      <c r="N2951" s="86">
        <f t="shared" si="205"/>
        <v>972.40000000000009</v>
      </c>
      <c r="O2951" s="69" t="s">
        <v>8181</v>
      </c>
    </row>
    <row r="2952" spans="1:15" x14ac:dyDescent="0.25">
      <c r="A2952">
        <v>520</v>
      </c>
      <c r="B2952">
        <v>520893</v>
      </c>
      <c r="C2952">
        <v>9</v>
      </c>
      <c r="D2952" t="s">
        <v>4058</v>
      </c>
      <c r="E2952" s="3">
        <v>1089</v>
      </c>
      <c r="F2952">
        <v>340</v>
      </c>
      <c r="G2952" s="2" t="s">
        <v>4059</v>
      </c>
      <c r="H2952" s="2" t="s">
        <v>4059</v>
      </c>
      <c r="I2952" s="2" t="s">
        <v>4059</v>
      </c>
      <c r="J2952" s="81">
        <f t="shared" si="202"/>
        <v>871.2</v>
      </c>
      <c r="K2952" s="81">
        <f t="shared" si="203"/>
        <v>816.75</v>
      </c>
      <c r="L2952" s="94">
        <f t="shared" si="206"/>
        <v>174.24</v>
      </c>
      <c r="M2952" s="89">
        <f t="shared" si="204"/>
        <v>304.92</v>
      </c>
      <c r="N2952" s="86">
        <f t="shared" si="205"/>
        <v>740.5200000000001</v>
      </c>
      <c r="O2952" s="69" t="s">
        <v>8181</v>
      </c>
    </row>
    <row r="2953" spans="1:15" x14ac:dyDescent="0.25">
      <c r="A2953">
        <v>520</v>
      </c>
      <c r="B2953">
        <v>520900</v>
      </c>
      <c r="C2953">
        <v>2</v>
      </c>
      <c r="D2953" t="s">
        <v>4060</v>
      </c>
      <c r="E2953" s="3">
        <v>640.5</v>
      </c>
      <c r="F2953">
        <v>340</v>
      </c>
      <c r="G2953" s="2" t="s">
        <v>4061</v>
      </c>
      <c r="H2953" s="2" t="s">
        <v>4061</v>
      </c>
      <c r="I2953" s="2" t="s">
        <v>4061</v>
      </c>
      <c r="J2953" s="81">
        <f t="shared" si="202"/>
        <v>512.4</v>
      </c>
      <c r="K2953" s="81">
        <f t="shared" si="203"/>
        <v>480.375</v>
      </c>
      <c r="L2953" s="94">
        <f t="shared" si="206"/>
        <v>102.48</v>
      </c>
      <c r="M2953" s="89">
        <f t="shared" si="204"/>
        <v>179.34</v>
      </c>
      <c r="N2953" s="86">
        <f t="shared" si="205"/>
        <v>435.54</v>
      </c>
      <c r="O2953" s="69" t="s">
        <v>8181</v>
      </c>
    </row>
    <row r="2954" spans="1:15" x14ac:dyDescent="0.25">
      <c r="A2954">
        <v>520</v>
      </c>
      <c r="B2954">
        <v>520901</v>
      </c>
      <c r="C2954">
        <v>0</v>
      </c>
      <c r="D2954" t="s">
        <v>4062</v>
      </c>
      <c r="E2954" s="3">
        <v>976</v>
      </c>
      <c r="F2954">
        <v>340</v>
      </c>
      <c r="G2954" s="2" t="s">
        <v>4063</v>
      </c>
      <c r="H2954" s="2" t="s">
        <v>4063</v>
      </c>
      <c r="I2954" s="2" t="s">
        <v>4063</v>
      </c>
      <c r="J2954" s="81">
        <f t="shared" si="202"/>
        <v>780.80000000000007</v>
      </c>
      <c r="K2954" s="81">
        <f t="shared" si="203"/>
        <v>732</v>
      </c>
      <c r="L2954" s="94">
        <f t="shared" si="206"/>
        <v>156.16</v>
      </c>
      <c r="M2954" s="89">
        <f t="shared" si="204"/>
        <v>273.28000000000003</v>
      </c>
      <c r="N2954" s="86">
        <f t="shared" si="205"/>
        <v>663.68000000000006</v>
      </c>
      <c r="O2954" s="69" t="s">
        <v>8181</v>
      </c>
    </row>
    <row r="2955" spans="1:15" x14ac:dyDescent="0.25">
      <c r="A2955">
        <v>520</v>
      </c>
      <c r="B2955">
        <v>520950</v>
      </c>
      <c r="C2955">
        <v>7</v>
      </c>
      <c r="D2955" t="s">
        <v>4064</v>
      </c>
      <c r="E2955" s="3">
        <v>36.5</v>
      </c>
      <c r="F2955">
        <v>636</v>
      </c>
      <c r="G2955" s="2" t="s">
        <v>528</v>
      </c>
      <c r="H2955" s="2" t="s">
        <v>4065</v>
      </c>
      <c r="I2955" s="2" t="s">
        <v>4065</v>
      </c>
      <c r="J2955" s="14" t="s">
        <v>8199</v>
      </c>
      <c r="K2955" s="14" t="s">
        <v>8199</v>
      </c>
      <c r="L2955" s="14" t="s">
        <v>8199</v>
      </c>
      <c r="M2955" s="14" t="s">
        <v>8199</v>
      </c>
      <c r="N2955" s="14" t="s">
        <v>8199</v>
      </c>
      <c r="O2955" s="14" t="s">
        <v>8199</v>
      </c>
    </row>
    <row r="2956" spans="1:15" x14ac:dyDescent="0.25">
      <c r="A2956">
        <v>520</v>
      </c>
      <c r="B2956">
        <v>520951</v>
      </c>
      <c r="C2956">
        <v>5</v>
      </c>
      <c r="D2956" t="s">
        <v>4066</v>
      </c>
      <c r="E2956" s="3">
        <v>214.5</v>
      </c>
      <c r="F2956">
        <v>636</v>
      </c>
      <c r="G2956" s="2" t="s">
        <v>528</v>
      </c>
      <c r="H2956" s="2" t="s">
        <v>4067</v>
      </c>
      <c r="I2956" s="2" t="s">
        <v>4067</v>
      </c>
      <c r="J2956" s="14" t="s">
        <v>8199</v>
      </c>
      <c r="K2956" s="14" t="s">
        <v>8199</v>
      </c>
      <c r="L2956" s="14" t="s">
        <v>8199</v>
      </c>
      <c r="M2956" s="14" t="s">
        <v>8199</v>
      </c>
      <c r="N2956" s="14" t="s">
        <v>8199</v>
      </c>
      <c r="O2956" s="14" t="s">
        <v>8199</v>
      </c>
    </row>
    <row r="2957" spans="1:15" x14ac:dyDescent="0.25">
      <c r="A2957">
        <v>520</v>
      </c>
      <c r="B2957">
        <v>520953</v>
      </c>
      <c r="C2957">
        <v>1</v>
      </c>
      <c r="D2957" t="s">
        <v>4068</v>
      </c>
      <c r="E2957" s="3">
        <v>10</v>
      </c>
      <c r="F2957">
        <v>636</v>
      </c>
      <c r="G2957" s="2" t="s">
        <v>528</v>
      </c>
      <c r="H2957" s="2" t="s">
        <v>4069</v>
      </c>
      <c r="I2957" s="2" t="s">
        <v>4069</v>
      </c>
      <c r="J2957" s="14" t="s">
        <v>8199</v>
      </c>
      <c r="K2957" s="14" t="s">
        <v>8199</v>
      </c>
      <c r="L2957" s="14" t="s">
        <v>8199</v>
      </c>
      <c r="M2957" s="14" t="s">
        <v>8199</v>
      </c>
      <c r="N2957" s="14" t="s">
        <v>8199</v>
      </c>
      <c r="O2957" s="14" t="s">
        <v>8199</v>
      </c>
    </row>
    <row r="2958" spans="1:15" x14ac:dyDescent="0.25">
      <c r="A2958">
        <v>520</v>
      </c>
      <c r="B2958">
        <v>520954</v>
      </c>
      <c r="C2958">
        <v>9</v>
      </c>
      <c r="D2958" t="s">
        <v>4070</v>
      </c>
      <c r="E2958" s="3">
        <v>10</v>
      </c>
      <c r="F2958">
        <v>636</v>
      </c>
      <c r="G2958" s="2" t="s">
        <v>528</v>
      </c>
      <c r="H2958" s="2" t="s">
        <v>4071</v>
      </c>
      <c r="I2958" s="2" t="s">
        <v>4071</v>
      </c>
      <c r="J2958" s="14" t="s">
        <v>8199</v>
      </c>
      <c r="K2958" s="14" t="s">
        <v>8199</v>
      </c>
      <c r="L2958" s="14" t="s">
        <v>8199</v>
      </c>
      <c r="M2958" s="14" t="s">
        <v>8199</v>
      </c>
      <c r="N2958" s="14" t="s">
        <v>8199</v>
      </c>
      <c r="O2958" s="14" t="s">
        <v>8199</v>
      </c>
    </row>
    <row r="2959" spans="1:15" x14ac:dyDescent="0.25">
      <c r="A2959">
        <v>520</v>
      </c>
      <c r="B2959">
        <v>520955</v>
      </c>
      <c r="C2959">
        <v>6</v>
      </c>
      <c r="D2959" t="s">
        <v>4072</v>
      </c>
      <c r="E2959" s="3">
        <v>55</v>
      </c>
      <c r="F2959">
        <v>636</v>
      </c>
      <c r="G2959" s="2" t="s">
        <v>528</v>
      </c>
      <c r="H2959" s="2" t="s">
        <v>4073</v>
      </c>
      <c r="I2959" s="2" t="s">
        <v>4073</v>
      </c>
      <c r="J2959" s="14" t="s">
        <v>8199</v>
      </c>
      <c r="K2959" s="14" t="s">
        <v>8199</v>
      </c>
      <c r="L2959" s="14" t="s">
        <v>8199</v>
      </c>
      <c r="M2959" s="14" t="s">
        <v>8199</v>
      </c>
      <c r="N2959" s="14" t="s">
        <v>8199</v>
      </c>
      <c r="O2959" s="14" t="s">
        <v>8199</v>
      </c>
    </row>
    <row r="2960" spans="1:15" x14ac:dyDescent="0.25">
      <c r="A2960">
        <v>520</v>
      </c>
      <c r="B2960">
        <v>520956</v>
      </c>
      <c r="C2960">
        <v>4</v>
      </c>
      <c r="D2960" t="s">
        <v>4074</v>
      </c>
      <c r="E2960" s="3">
        <v>214.5</v>
      </c>
      <c r="F2960">
        <v>636</v>
      </c>
      <c r="G2960" s="2" t="s">
        <v>528</v>
      </c>
      <c r="H2960" s="2" t="s">
        <v>4075</v>
      </c>
      <c r="I2960" s="2" t="s">
        <v>4075</v>
      </c>
      <c r="J2960" s="14" t="s">
        <v>8199</v>
      </c>
      <c r="K2960" s="14" t="s">
        <v>8199</v>
      </c>
      <c r="L2960" s="14" t="s">
        <v>8199</v>
      </c>
      <c r="M2960" s="14" t="s">
        <v>8199</v>
      </c>
      <c r="N2960" s="14" t="s">
        <v>8199</v>
      </c>
      <c r="O2960" s="14" t="s">
        <v>8199</v>
      </c>
    </row>
    <row r="2961" spans="1:15" x14ac:dyDescent="0.25">
      <c r="A2961">
        <v>520</v>
      </c>
      <c r="B2961">
        <v>520957</v>
      </c>
      <c r="C2961">
        <v>2</v>
      </c>
      <c r="D2961" t="s">
        <v>4076</v>
      </c>
      <c r="E2961" s="3">
        <v>214.5</v>
      </c>
      <c r="F2961">
        <v>636</v>
      </c>
      <c r="G2961" s="2" t="s">
        <v>528</v>
      </c>
      <c r="H2961" s="2" t="s">
        <v>4077</v>
      </c>
      <c r="I2961" s="2" t="s">
        <v>4077</v>
      </c>
      <c r="J2961" s="14" t="s">
        <v>8199</v>
      </c>
      <c r="K2961" s="14" t="s">
        <v>8199</v>
      </c>
      <c r="L2961" s="14" t="s">
        <v>8199</v>
      </c>
      <c r="M2961" s="14" t="s">
        <v>8199</v>
      </c>
      <c r="N2961" s="14" t="s">
        <v>8199</v>
      </c>
      <c r="O2961" s="14" t="s">
        <v>8199</v>
      </c>
    </row>
    <row r="2962" spans="1:15" x14ac:dyDescent="0.25">
      <c r="A2962">
        <v>520</v>
      </c>
      <c r="B2962">
        <v>520958</v>
      </c>
      <c r="C2962">
        <v>0</v>
      </c>
      <c r="D2962" t="s">
        <v>4078</v>
      </c>
      <c r="E2962" s="3">
        <v>214.5</v>
      </c>
      <c r="F2962">
        <v>636</v>
      </c>
      <c r="G2962" s="2" t="s">
        <v>4079</v>
      </c>
      <c r="H2962" s="2" t="s">
        <v>4079</v>
      </c>
      <c r="I2962" s="2" t="s">
        <v>4079</v>
      </c>
      <c r="J2962" s="14" t="s">
        <v>8199</v>
      </c>
      <c r="K2962" s="14" t="s">
        <v>8199</v>
      </c>
      <c r="L2962" s="14" t="s">
        <v>8199</v>
      </c>
      <c r="M2962" s="14" t="s">
        <v>8199</v>
      </c>
      <c r="N2962" s="14" t="s">
        <v>8199</v>
      </c>
      <c r="O2962" s="14" t="s">
        <v>8199</v>
      </c>
    </row>
    <row r="2963" spans="1:15" x14ac:dyDescent="0.25">
      <c r="A2963">
        <v>520</v>
      </c>
      <c r="B2963">
        <v>520959</v>
      </c>
      <c r="C2963">
        <v>8</v>
      </c>
      <c r="D2963" t="s">
        <v>4080</v>
      </c>
      <c r="E2963" s="3">
        <v>214.5</v>
      </c>
      <c r="F2963">
        <v>636</v>
      </c>
      <c r="G2963" s="2" t="s">
        <v>528</v>
      </c>
      <c r="H2963" s="2" t="s">
        <v>4081</v>
      </c>
      <c r="I2963" s="2" t="s">
        <v>4081</v>
      </c>
      <c r="J2963" s="14" t="s">
        <v>8199</v>
      </c>
      <c r="K2963" s="14" t="s">
        <v>8199</v>
      </c>
      <c r="L2963" s="14" t="s">
        <v>8199</v>
      </c>
      <c r="M2963" s="14" t="s">
        <v>8199</v>
      </c>
      <c r="N2963" s="14" t="s">
        <v>8199</v>
      </c>
      <c r="O2963" s="14" t="s">
        <v>8199</v>
      </c>
    </row>
    <row r="2964" spans="1:15" x14ac:dyDescent="0.25">
      <c r="A2964">
        <v>520</v>
      </c>
      <c r="B2964">
        <v>520960</v>
      </c>
      <c r="C2964">
        <v>6</v>
      </c>
      <c r="D2964" t="s">
        <v>4082</v>
      </c>
      <c r="E2964" s="3">
        <v>214.5</v>
      </c>
      <c r="F2964">
        <v>636</v>
      </c>
      <c r="G2964" s="2" t="s">
        <v>528</v>
      </c>
      <c r="H2964" s="2" t="s">
        <v>4083</v>
      </c>
      <c r="I2964" s="2" t="s">
        <v>4083</v>
      </c>
      <c r="J2964" s="14" t="s">
        <v>8199</v>
      </c>
      <c r="K2964" s="14" t="s">
        <v>8199</v>
      </c>
      <c r="L2964" s="14" t="s">
        <v>8199</v>
      </c>
      <c r="M2964" s="14" t="s">
        <v>8199</v>
      </c>
      <c r="N2964" s="14" t="s">
        <v>8199</v>
      </c>
      <c r="O2964" s="14" t="s">
        <v>8199</v>
      </c>
    </row>
    <row r="2965" spans="1:15" x14ac:dyDescent="0.25">
      <c r="A2965">
        <v>520</v>
      </c>
      <c r="B2965">
        <v>520962</v>
      </c>
      <c r="C2965">
        <v>2</v>
      </c>
      <c r="D2965" t="s">
        <v>4084</v>
      </c>
      <c r="E2965" s="3">
        <v>214.5</v>
      </c>
      <c r="F2965">
        <v>636</v>
      </c>
      <c r="G2965" s="2" t="s">
        <v>528</v>
      </c>
      <c r="H2965" s="2" t="s">
        <v>4085</v>
      </c>
      <c r="I2965" s="2" t="s">
        <v>4085</v>
      </c>
      <c r="J2965" s="14" t="s">
        <v>8199</v>
      </c>
      <c r="K2965" s="14" t="s">
        <v>8199</v>
      </c>
      <c r="L2965" s="14" t="s">
        <v>8199</v>
      </c>
      <c r="M2965" s="14" t="s">
        <v>8199</v>
      </c>
      <c r="N2965" s="14" t="s">
        <v>8199</v>
      </c>
      <c r="O2965" s="14" t="s">
        <v>8199</v>
      </c>
    </row>
    <row r="2966" spans="1:15" x14ac:dyDescent="0.25">
      <c r="A2966">
        <v>520</v>
      </c>
      <c r="B2966">
        <v>520963</v>
      </c>
      <c r="C2966">
        <v>0</v>
      </c>
      <c r="D2966" t="s">
        <v>4086</v>
      </c>
      <c r="E2966" s="3">
        <v>214.5</v>
      </c>
      <c r="F2966">
        <v>636</v>
      </c>
      <c r="G2966" s="2" t="s">
        <v>528</v>
      </c>
      <c r="H2966" s="2" t="s">
        <v>4087</v>
      </c>
      <c r="I2966" s="2" t="s">
        <v>4087</v>
      </c>
      <c r="J2966" s="14" t="s">
        <v>8199</v>
      </c>
      <c r="K2966" s="14" t="s">
        <v>8199</v>
      </c>
      <c r="L2966" s="14" t="s">
        <v>8199</v>
      </c>
      <c r="M2966" s="14" t="s">
        <v>8199</v>
      </c>
      <c r="N2966" s="14" t="s">
        <v>8199</v>
      </c>
      <c r="O2966" s="14" t="s">
        <v>8199</v>
      </c>
    </row>
    <row r="2967" spans="1:15" x14ac:dyDescent="0.25">
      <c r="A2967">
        <v>520</v>
      </c>
      <c r="B2967">
        <v>520965</v>
      </c>
      <c r="C2967">
        <v>5</v>
      </c>
      <c r="D2967" t="s">
        <v>4088</v>
      </c>
      <c r="E2967" s="3">
        <v>214.5</v>
      </c>
      <c r="F2967">
        <v>636</v>
      </c>
      <c r="G2967" s="2" t="s">
        <v>528</v>
      </c>
      <c r="H2967" s="2" t="s">
        <v>4075</v>
      </c>
      <c r="I2967" s="2" t="s">
        <v>4075</v>
      </c>
      <c r="J2967" s="14" t="s">
        <v>8199</v>
      </c>
      <c r="K2967" s="14" t="s">
        <v>8199</v>
      </c>
      <c r="L2967" s="14" t="s">
        <v>8199</v>
      </c>
      <c r="M2967" s="14" t="s">
        <v>8199</v>
      </c>
      <c r="N2967" s="14" t="s">
        <v>8199</v>
      </c>
      <c r="O2967" s="14" t="s">
        <v>8199</v>
      </c>
    </row>
    <row r="2968" spans="1:15" x14ac:dyDescent="0.25">
      <c r="A2968">
        <v>520</v>
      </c>
      <c r="B2968">
        <v>520966</v>
      </c>
      <c r="C2968">
        <v>3</v>
      </c>
      <c r="D2968" t="s">
        <v>4089</v>
      </c>
      <c r="E2968" s="3">
        <v>214.5</v>
      </c>
      <c r="F2968">
        <v>636</v>
      </c>
      <c r="G2968" s="2" t="s">
        <v>528</v>
      </c>
      <c r="H2968" s="2" t="s">
        <v>4079</v>
      </c>
      <c r="I2968" s="2" t="s">
        <v>4079</v>
      </c>
      <c r="J2968" s="14" t="s">
        <v>8199</v>
      </c>
      <c r="K2968" s="14" t="s">
        <v>8199</v>
      </c>
      <c r="L2968" s="14" t="s">
        <v>8199</v>
      </c>
      <c r="M2968" s="14" t="s">
        <v>8199</v>
      </c>
      <c r="N2968" s="14" t="s">
        <v>8199</v>
      </c>
      <c r="O2968" s="14" t="s">
        <v>8199</v>
      </c>
    </row>
    <row r="2969" spans="1:15" x14ac:dyDescent="0.25">
      <c r="A2969">
        <v>520</v>
      </c>
      <c r="B2969">
        <v>520968</v>
      </c>
      <c r="C2969">
        <v>9</v>
      </c>
      <c r="D2969" t="s">
        <v>4090</v>
      </c>
      <c r="E2969" s="3">
        <v>214.5</v>
      </c>
      <c r="F2969">
        <v>636</v>
      </c>
      <c r="G2969" s="2" t="s">
        <v>528</v>
      </c>
      <c r="H2969" s="2" t="s">
        <v>4091</v>
      </c>
      <c r="I2969" s="2" t="s">
        <v>4091</v>
      </c>
      <c r="J2969" s="14" t="s">
        <v>8199</v>
      </c>
      <c r="K2969" s="14" t="s">
        <v>8199</v>
      </c>
      <c r="L2969" s="14" t="s">
        <v>8199</v>
      </c>
      <c r="M2969" s="14" t="s">
        <v>8199</v>
      </c>
      <c r="N2969" s="14" t="s">
        <v>8199</v>
      </c>
      <c r="O2969" s="14" t="s">
        <v>8199</v>
      </c>
    </row>
    <row r="2970" spans="1:15" x14ac:dyDescent="0.25">
      <c r="A2970">
        <v>520</v>
      </c>
      <c r="B2970">
        <v>520969</v>
      </c>
      <c r="C2970">
        <v>7</v>
      </c>
      <c r="D2970" t="s">
        <v>4092</v>
      </c>
      <c r="E2970" s="3">
        <v>214.5</v>
      </c>
      <c r="F2970">
        <v>636</v>
      </c>
      <c r="G2970" s="2" t="s">
        <v>528</v>
      </c>
      <c r="H2970" s="2" t="s">
        <v>4093</v>
      </c>
      <c r="I2970" s="2" t="s">
        <v>4093</v>
      </c>
      <c r="J2970" s="14" t="s">
        <v>8199</v>
      </c>
      <c r="K2970" s="14" t="s">
        <v>8199</v>
      </c>
      <c r="L2970" s="14" t="s">
        <v>8199</v>
      </c>
      <c r="M2970" s="14" t="s">
        <v>8199</v>
      </c>
      <c r="N2970" s="14" t="s">
        <v>8199</v>
      </c>
      <c r="O2970" s="14" t="s">
        <v>8199</v>
      </c>
    </row>
    <row r="2971" spans="1:15" x14ac:dyDescent="0.25">
      <c r="A2971">
        <v>520</v>
      </c>
      <c r="B2971">
        <v>520970</v>
      </c>
      <c r="C2971">
        <v>5</v>
      </c>
      <c r="D2971" t="s">
        <v>4094</v>
      </c>
      <c r="E2971" s="3">
        <v>214.5</v>
      </c>
      <c r="F2971">
        <v>636</v>
      </c>
      <c r="G2971" s="2" t="s">
        <v>528</v>
      </c>
      <c r="H2971" s="2" t="s">
        <v>4081</v>
      </c>
      <c r="I2971" s="2" t="s">
        <v>4081</v>
      </c>
      <c r="J2971" s="14" t="s">
        <v>8199</v>
      </c>
      <c r="K2971" s="14" t="s">
        <v>8199</v>
      </c>
      <c r="L2971" s="14" t="s">
        <v>8199</v>
      </c>
      <c r="M2971" s="14" t="s">
        <v>8199</v>
      </c>
      <c r="N2971" s="14" t="s">
        <v>8199</v>
      </c>
      <c r="O2971" s="14" t="s">
        <v>8199</v>
      </c>
    </row>
    <row r="2972" spans="1:15" x14ac:dyDescent="0.25">
      <c r="A2972">
        <v>520</v>
      </c>
      <c r="B2972">
        <v>520971</v>
      </c>
      <c r="C2972">
        <v>3</v>
      </c>
      <c r="D2972" t="s">
        <v>4095</v>
      </c>
      <c r="E2972" s="3">
        <v>214.5</v>
      </c>
      <c r="F2972">
        <v>636</v>
      </c>
      <c r="G2972" s="2" t="s">
        <v>528</v>
      </c>
      <c r="H2972" s="2" t="s">
        <v>4096</v>
      </c>
      <c r="I2972" s="2" t="s">
        <v>4096</v>
      </c>
      <c r="J2972" s="14" t="s">
        <v>8199</v>
      </c>
      <c r="K2972" s="14" t="s">
        <v>8199</v>
      </c>
      <c r="L2972" s="14" t="s">
        <v>8199</v>
      </c>
      <c r="M2972" s="14" t="s">
        <v>8199</v>
      </c>
      <c r="N2972" s="14" t="s">
        <v>8199</v>
      </c>
      <c r="O2972" s="14" t="s">
        <v>8199</v>
      </c>
    </row>
    <row r="2973" spans="1:15" x14ac:dyDescent="0.25">
      <c r="A2973">
        <v>520</v>
      </c>
      <c r="B2973">
        <v>520972</v>
      </c>
      <c r="C2973">
        <v>1</v>
      </c>
      <c r="D2973" t="s">
        <v>4097</v>
      </c>
      <c r="E2973" s="3">
        <v>214.5</v>
      </c>
      <c r="F2973">
        <v>636</v>
      </c>
      <c r="G2973" s="2" t="s">
        <v>528</v>
      </c>
      <c r="H2973" s="2" t="s">
        <v>4098</v>
      </c>
      <c r="I2973" s="2" t="s">
        <v>4098</v>
      </c>
      <c r="J2973" s="14" t="s">
        <v>8199</v>
      </c>
      <c r="K2973" s="14" t="s">
        <v>8199</v>
      </c>
      <c r="L2973" s="14" t="s">
        <v>8199</v>
      </c>
      <c r="M2973" s="14" t="s">
        <v>8199</v>
      </c>
      <c r="N2973" s="14" t="s">
        <v>8199</v>
      </c>
      <c r="O2973" s="14" t="s">
        <v>8199</v>
      </c>
    </row>
    <row r="2974" spans="1:15" x14ac:dyDescent="0.25">
      <c r="A2974">
        <v>520</v>
      </c>
      <c r="B2974">
        <v>520974</v>
      </c>
      <c r="C2974">
        <v>7</v>
      </c>
      <c r="D2974" t="s">
        <v>4099</v>
      </c>
      <c r="E2974" s="3">
        <v>214.5</v>
      </c>
      <c r="F2974">
        <v>636</v>
      </c>
      <c r="G2974" s="2" t="s">
        <v>528</v>
      </c>
      <c r="H2974" s="2" t="s">
        <v>4100</v>
      </c>
      <c r="I2974" s="2" t="s">
        <v>4100</v>
      </c>
      <c r="J2974" s="14" t="s">
        <v>8199</v>
      </c>
      <c r="K2974" s="14" t="s">
        <v>8199</v>
      </c>
      <c r="L2974" s="14" t="s">
        <v>8199</v>
      </c>
      <c r="M2974" s="14" t="s">
        <v>8199</v>
      </c>
      <c r="N2974" s="14" t="s">
        <v>8199</v>
      </c>
      <c r="O2974" s="14" t="s">
        <v>8199</v>
      </c>
    </row>
    <row r="2975" spans="1:15" x14ac:dyDescent="0.25">
      <c r="A2975">
        <v>520</v>
      </c>
      <c r="B2975">
        <v>520975</v>
      </c>
      <c r="C2975">
        <v>4</v>
      </c>
      <c r="D2975" t="s">
        <v>4101</v>
      </c>
      <c r="E2975" s="3">
        <v>1068.5</v>
      </c>
      <c r="F2975">
        <v>636</v>
      </c>
      <c r="G2975" s="2" t="s">
        <v>528</v>
      </c>
      <c r="H2975" s="2" t="s">
        <v>4102</v>
      </c>
      <c r="I2975" s="2" t="s">
        <v>4102</v>
      </c>
      <c r="J2975" s="14" t="s">
        <v>8199</v>
      </c>
      <c r="K2975" s="14" t="s">
        <v>8199</v>
      </c>
      <c r="L2975" s="14" t="s">
        <v>8199</v>
      </c>
      <c r="M2975" s="14" t="s">
        <v>8199</v>
      </c>
      <c r="N2975" s="14" t="s">
        <v>8199</v>
      </c>
      <c r="O2975" s="14" t="s">
        <v>8199</v>
      </c>
    </row>
    <row r="2976" spans="1:15" x14ac:dyDescent="0.25">
      <c r="A2976">
        <v>520</v>
      </c>
      <c r="B2976">
        <v>624685</v>
      </c>
      <c r="C2976">
        <v>4</v>
      </c>
      <c r="D2976" t="s">
        <v>4103</v>
      </c>
      <c r="E2976" s="3">
        <v>184</v>
      </c>
      <c r="F2976">
        <v>636</v>
      </c>
      <c r="G2976" s="2" t="s">
        <v>4104</v>
      </c>
      <c r="H2976" s="2" t="s">
        <v>4104</v>
      </c>
      <c r="I2976" s="2" t="s">
        <v>4104</v>
      </c>
      <c r="J2976" s="14" t="s">
        <v>8199</v>
      </c>
      <c r="K2976" s="14" t="s">
        <v>8199</v>
      </c>
      <c r="L2976" s="14" t="s">
        <v>8199</v>
      </c>
      <c r="M2976" s="14" t="s">
        <v>8199</v>
      </c>
      <c r="N2976" s="14" t="s">
        <v>8199</v>
      </c>
      <c r="O2976" s="14" t="s">
        <v>8199</v>
      </c>
    </row>
    <row r="2977" spans="1:15" x14ac:dyDescent="0.25">
      <c r="A2977">
        <v>530</v>
      </c>
      <c r="B2977">
        <v>530005</v>
      </c>
      <c r="C2977">
        <v>8</v>
      </c>
      <c r="D2977" t="s">
        <v>4105</v>
      </c>
      <c r="E2977" s="3">
        <v>275</v>
      </c>
      <c r="F2977">
        <v>434</v>
      </c>
      <c r="G2977" s="2" t="s">
        <v>4106</v>
      </c>
      <c r="H2977" s="2" t="s">
        <v>4106</v>
      </c>
      <c r="I2977" s="2" t="s">
        <v>4106</v>
      </c>
      <c r="J2977" s="42">
        <f>0.68*E2977</f>
        <v>187</v>
      </c>
      <c r="K2977" s="81">
        <f t="shared" ref="K2977:K3007" si="207">0.75*E2977</f>
        <v>206.25</v>
      </c>
      <c r="L2977" s="94">
        <f t="shared" ref="L2977:L3007" si="208">0.16*E2977</f>
        <v>44</v>
      </c>
      <c r="M2977" s="89">
        <f t="shared" ref="M2977:M3007" si="209">0.28*E2977</f>
        <v>77.000000000000014</v>
      </c>
      <c r="N2977" s="90">
        <f>0.42*E2977</f>
        <v>115.5</v>
      </c>
      <c r="O2977" s="69" t="s">
        <v>8193</v>
      </c>
    </row>
    <row r="2978" spans="1:15" x14ac:dyDescent="0.25">
      <c r="A2978">
        <v>530</v>
      </c>
      <c r="B2978">
        <v>530006</v>
      </c>
      <c r="C2978">
        <v>6</v>
      </c>
      <c r="D2978" t="s">
        <v>4107</v>
      </c>
      <c r="E2978" s="3">
        <v>275</v>
      </c>
      <c r="F2978">
        <v>434</v>
      </c>
      <c r="G2978" s="2" t="s">
        <v>4108</v>
      </c>
      <c r="H2978" s="2" t="s">
        <v>4108</v>
      </c>
      <c r="I2978" s="2" t="s">
        <v>4108</v>
      </c>
      <c r="J2978" s="42">
        <f t="shared" ref="J2978:J3007" si="210">0.68*E2978</f>
        <v>187</v>
      </c>
      <c r="K2978" s="81">
        <f t="shared" si="207"/>
        <v>206.25</v>
      </c>
      <c r="L2978" s="94">
        <f t="shared" si="208"/>
        <v>44</v>
      </c>
      <c r="M2978" s="89">
        <f t="shared" si="209"/>
        <v>77.000000000000014</v>
      </c>
      <c r="N2978" s="90">
        <f t="shared" ref="N2978:N3007" si="211">0.42*E2978</f>
        <v>115.5</v>
      </c>
      <c r="O2978" s="69" t="s">
        <v>8193</v>
      </c>
    </row>
    <row r="2979" spans="1:15" x14ac:dyDescent="0.25">
      <c r="A2979">
        <v>530</v>
      </c>
      <c r="B2979">
        <v>530007</v>
      </c>
      <c r="C2979">
        <v>4</v>
      </c>
      <c r="D2979" t="s">
        <v>4109</v>
      </c>
      <c r="E2979" s="3">
        <v>275</v>
      </c>
      <c r="F2979">
        <v>434</v>
      </c>
      <c r="G2979" s="2" t="s">
        <v>4110</v>
      </c>
      <c r="H2979" s="2" t="s">
        <v>4110</v>
      </c>
      <c r="I2979" s="2" t="s">
        <v>4110</v>
      </c>
      <c r="J2979" s="42">
        <f t="shared" si="210"/>
        <v>187</v>
      </c>
      <c r="K2979" s="81">
        <f t="shared" si="207"/>
        <v>206.25</v>
      </c>
      <c r="L2979" s="94">
        <f t="shared" si="208"/>
        <v>44</v>
      </c>
      <c r="M2979" s="89">
        <f t="shared" si="209"/>
        <v>77.000000000000014</v>
      </c>
      <c r="N2979" s="90">
        <f t="shared" si="211"/>
        <v>115.5</v>
      </c>
      <c r="O2979" s="69" t="s">
        <v>8193</v>
      </c>
    </row>
    <row r="2980" spans="1:15" x14ac:dyDescent="0.25">
      <c r="A2980">
        <v>530</v>
      </c>
      <c r="B2980">
        <v>530009</v>
      </c>
      <c r="C2980">
        <v>0</v>
      </c>
      <c r="D2980" t="s">
        <v>4111</v>
      </c>
      <c r="E2980" s="3">
        <v>136.5</v>
      </c>
      <c r="F2980">
        <v>434</v>
      </c>
      <c r="G2980" s="2" t="s">
        <v>4112</v>
      </c>
      <c r="H2980" s="2" t="s">
        <v>4112</v>
      </c>
      <c r="I2980" s="2" t="s">
        <v>4112</v>
      </c>
      <c r="J2980" s="42">
        <f t="shared" si="210"/>
        <v>92.820000000000007</v>
      </c>
      <c r="K2980" s="81">
        <f t="shared" si="207"/>
        <v>102.375</v>
      </c>
      <c r="L2980" s="94">
        <f t="shared" si="208"/>
        <v>21.84</v>
      </c>
      <c r="M2980" s="89">
        <f t="shared" si="209"/>
        <v>38.220000000000006</v>
      </c>
      <c r="N2980" s="90">
        <f t="shared" si="211"/>
        <v>57.33</v>
      </c>
      <c r="O2980" s="69" t="s">
        <v>8193</v>
      </c>
    </row>
    <row r="2981" spans="1:15" x14ac:dyDescent="0.25">
      <c r="A2981">
        <v>530</v>
      </c>
      <c r="B2981">
        <v>530019</v>
      </c>
      <c r="C2981">
        <v>9</v>
      </c>
      <c r="D2981" t="s">
        <v>4113</v>
      </c>
      <c r="E2981" s="3">
        <v>106</v>
      </c>
      <c r="F2981">
        <v>430</v>
      </c>
      <c r="G2981" s="2" t="s">
        <v>4114</v>
      </c>
      <c r="H2981" s="2" t="s">
        <v>4115</v>
      </c>
      <c r="I2981" s="2" t="s">
        <v>4115</v>
      </c>
      <c r="J2981" s="42">
        <f t="shared" si="210"/>
        <v>72.08</v>
      </c>
      <c r="K2981" s="81">
        <f t="shared" si="207"/>
        <v>79.5</v>
      </c>
      <c r="L2981" s="94">
        <f t="shared" si="208"/>
        <v>16.96</v>
      </c>
      <c r="M2981" s="89">
        <f t="shared" si="209"/>
        <v>29.680000000000003</v>
      </c>
      <c r="N2981" s="90">
        <f t="shared" si="211"/>
        <v>44.519999999999996</v>
      </c>
      <c r="O2981" s="69" t="s">
        <v>8193</v>
      </c>
    </row>
    <row r="2982" spans="1:15" x14ac:dyDescent="0.25">
      <c r="A2982">
        <v>530</v>
      </c>
      <c r="B2982">
        <v>530021</v>
      </c>
      <c r="C2982">
        <v>5</v>
      </c>
      <c r="D2982" t="s">
        <v>4116</v>
      </c>
      <c r="E2982" s="3">
        <v>85</v>
      </c>
      <c r="F2982">
        <v>430</v>
      </c>
      <c r="G2982" s="2" t="s">
        <v>4114</v>
      </c>
      <c r="H2982" s="2" t="s">
        <v>4117</v>
      </c>
      <c r="I2982" s="2" t="s">
        <v>4117</v>
      </c>
      <c r="J2982" s="42">
        <f t="shared" si="210"/>
        <v>57.800000000000004</v>
      </c>
      <c r="K2982" s="81">
        <f t="shared" si="207"/>
        <v>63.75</v>
      </c>
      <c r="L2982" s="94">
        <f t="shared" si="208"/>
        <v>13.6</v>
      </c>
      <c r="M2982" s="89">
        <f t="shared" si="209"/>
        <v>23.8</v>
      </c>
      <c r="N2982" s="90">
        <f t="shared" si="211"/>
        <v>35.699999999999996</v>
      </c>
      <c r="O2982" s="69" t="s">
        <v>8193</v>
      </c>
    </row>
    <row r="2983" spans="1:15" x14ac:dyDescent="0.25">
      <c r="A2983">
        <v>530</v>
      </c>
      <c r="B2983">
        <v>530025</v>
      </c>
      <c r="C2983">
        <v>6</v>
      </c>
      <c r="D2983" t="s">
        <v>4118</v>
      </c>
      <c r="E2983" s="3">
        <v>275</v>
      </c>
      <c r="F2983">
        <v>430</v>
      </c>
      <c r="G2983" s="2" t="s">
        <v>4119</v>
      </c>
      <c r="H2983" s="2" t="s">
        <v>4120</v>
      </c>
      <c r="I2983" s="2" t="s">
        <v>4120</v>
      </c>
      <c r="J2983" s="42">
        <f t="shared" si="210"/>
        <v>187</v>
      </c>
      <c r="K2983" s="81">
        <f t="shared" si="207"/>
        <v>206.25</v>
      </c>
      <c r="L2983" s="94">
        <f t="shared" si="208"/>
        <v>44</v>
      </c>
      <c r="M2983" s="89">
        <f t="shared" si="209"/>
        <v>77.000000000000014</v>
      </c>
      <c r="N2983" s="90">
        <f t="shared" si="211"/>
        <v>115.5</v>
      </c>
      <c r="O2983" s="69" t="s">
        <v>8193</v>
      </c>
    </row>
    <row r="2984" spans="1:15" x14ac:dyDescent="0.25">
      <c r="A2984">
        <v>530</v>
      </c>
      <c r="B2984">
        <v>530029</v>
      </c>
      <c r="C2984">
        <v>8</v>
      </c>
      <c r="D2984" t="s">
        <v>4121</v>
      </c>
      <c r="E2984" s="3">
        <v>106</v>
      </c>
      <c r="F2984">
        <v>430</v>
      </c>
      <c r="G2984" s="2" t="s">
        <v>4114</v>
      </c>
      <c r="H2984" s="2" t="s">
        <v>4122</v>
      </c>
      <c r="I2984" s="2" t="s">
        <v>4122</v>
      </c>
      <c r="J2984" s="42">
        <f t="shared" si="210"/>
        <v>72.08</v>
      </c>
      <c r="K2984" s="81">
        <f t="shared" si="207"/>
        <v>79.5</v>
      </c>
      <c r="L2984" s="94">
        <f t="shared" si="208"/>
        <v>16.96</v>
      </c>
      <c r="M2984" s="89">
        <f t="shared" si="209"/>
        <v>29.680000000000003</v>
      </c>
      <c r="N2984" s="90">
        <f t="shared" si="211"/>
        <v>44.519999999999996</v>
      </c>
      <c r="O2984" s="69" t="s">
        <v>8193</v>
      </c>
    </row>
    <row r="2985" spans="1:15" x14ac:dyDescent="0.25">
      <c r="A2985">
        <v>530</v>
      </c>
      <c r="B2985">
        <v>530050</v>
      </c>
      <c r="C2985">
        <v>4</v>
      </c>
      <c r="D2985" t="s">
        <v>4123</v>
      </c>
      <c r="E2985" s="3">
        <v>56.5</v>
      </c>
      <c r="F2985">
        <v>430</v>
      </c>
      <c r="G2985" s="2" t="s">
        <v>4114</v>
      </c>
      <c r="H2985" s="2" t="s">
        <v>4124</v>
      </c>
      <c r="I2985" s="2" t="s">
        <v>4124</v>
      </c>
      <c r="J2985" s="42">
        <f t="shared" si="210"/>
        <v>38.42</v>
      </c>
      <c r="K2985" s="81">
        <f t="shared" si="207"/>
        <v>42.375</v>
      </c>
      <c r="L2985" s="94">
        <f t="shared" si="208"/>
        <v>9.0400000000000009</v>
      </c>
      <c r="M2985" s="89">
        <f t="shared" si="209"/>
        <v>15.820000000000002</v>
      </c>
      <c r="N2985" s="90">
        <f t="shared" si="211"/>
        <v>23.73</v>
      </c>
      <c r="O2985" s="69" t="s">
        <v>8193</v>
      </c>
    </row>
    <row r="2986" spans="1:15" x14ac:dyDescent="0.25">
      <c r="A2986">
        <v>530</v>
      </c>
      <c r="B2986">
        <v>530055</v>
      </c>
      <c r="C2986">
        <v>3</v>
      </c>
      <c r="D2986" t="s">
        <v>4125</v>
      </c>
      <c r="E2986" s="3">
        <v>85</v>
      </c>
      <c r="F2986">
        <v>430</v>
      </c>
      <c r="G2986" s="2" t="s">
        <v>4114</v>
      </c>
      <c r="H2986" s="2" t="s">
        <v>4126</v>
      </c>
      <c r="I2986" s="2" t="s">
        <v>4126</v>
      </c>
      <c r="J2986" s="42">
        <f t="shared" si="210"/>
        <v>57.800000000000004</v>
      </c>
      <c r="K2986" s="81">
        <f t="shared" si="207"/>
        <v>63.75</v>
      </c>
      <c r="L2986" s="94">
        <f t="shared" si="208"/>
        <v>13.6</v>
      </c>
      <c r="M2986" s="89">
        <f t="shared" si="209"/>
        <v>23.8</v>
      </c>
      <c r="N2986" s="90">
        <f t="shared" si="211"/>
        <v>35.699999999999996</v>
      </c>
      <c r="O2986" s="69" t="s">
        <v>8193</v>
      </c>
    </row>
    <row r="2987" spans="1:15" x14ac:dyDescent="0.25">
      <c r="A2987">
        <v>530</v>
      </c>
      <c r="B2987">
        <v>530065</v>
      </c>
      <c r="C2987">
        <v>2</v>
      </c>
      <c r="D2987" t="s">
        <v>4127</v>
      </c>
      <c r="E2987" s="3">
        <v>110</v>
      </c>
      <c r="F2987">
        <v>430</v>
      </c>
      <c r="G2987" s="2" t="s">
        <v>4114</v>
      </c>
      <c r="H2987" s="2" t="s">
        <v>4128</v>
      </c>
      <c r="I2987" s="2" t="s">
        <v>4128</v>
      </c>
      <c r="J2987" s="42">
        <f t="shared" si="210"/>
        <v>74.800000000000011</v>
      </c>
      <c r="K2987" s="81">
        <f t="shared" si="207"/>
        <v>82.5</v>
      </c>
      <c r="L2987" s="94">
        <f t="shared" si="208"/>
        <v>17.600000000000001</v>
      </c>
      <c r="M2987" s="89">
        <f t="shared" si="209"/>
        <v>30.800000000000004</v>
      </c>
      <c r="N2987" s="90">
        <f t="shared" si="211"/>
        <v>46.199999999999996</v>
      </c>
      <c r="O2987" s="69" t="s">
        <v>8193</v>
      </c>
    </row>
    <row r="2988" spans="1:15" x14ac:dyDescent="0.25">
      <c r="A2988">
        <v>530</v>
      </c>
      <c r="B2988">
        <v>530069</v>
      </c>
      <c r="C2988">
        <v>4</v>
      </c>
      <c r="D2988" t="s">
        <v>4129</v>
      </c>
      <c r="E2988" s="3">
        <v>106</v>
      </c>
      <c r="F2988">
        <v>430</v>
      </c>
      <c r="G2988" s="2" t="s">
        <v>4114</v>
      </c>
      <c r="H2988" s="2" t="s">
        <v>4130</v>
      </c>
      <c r="I2988" s="2" t="s">
        <v>4130</v>
      </c>
      <c r="J2988" s="42">
        <f t="shared" si="210"/>
        <v>72.08</v>
      </c>
      <c r="K2988" s="81">
        <f t="shared" si="207"/>
        <v>79.5</v>
      </c>
      <c r="L2988" s="94">
        <f t="shared" si="208"/>
        <v>16.96</v>
      </c>
      <c r="M2988" s="89">
        <f t="shared" si="209"/>
        <v>29.680000000000003</v>
      </c>
      <c r="N2988" s="90">
        <f t="shared" si="211"/>
        <v>44.519999999999996</v>
      </c>
      <c r="O2988" s="69" t="s">
        <v>8193</v>
      </c>
    </row>
    <row r="2989" spans="1:15" x14ac:dyDescent="0.25">
      <c r="A2989">
        <v>530</v>
      </c>
      <c r="B2989">
        <v>530075</v>
      </c>
      <c r="C2989">
        <v>1</v>
      </c>
      <c r="D2989" t="s">
        <v>4131</v>
      </c>
      <c r="E2989" s="3">
        <v>321.5</v>
      </c>
      <c r="F2989">
        <v>430</v>
      </c>
      <c r="G2989" s="2" t="s">
        <v>4114</v>
      </c>
      <c r="H2989" s="2" t="s">
        <v>4132</v>
      </c>
      <c r="I2989" s="2" t="s">
        <v>4132</v>
      </c>
      <c r="J2989" s="42">
        <f t="shared" si="210"/>
        <v>218.62</v>
      </c>
      <c r="K2989" s="81">
        <f t="shared" si="207"/>
        <v>241.125</v>
      </c>
      <c r="L2989" s="94">
        <f t="shared" si="208"/>
        <v>51.44</v>
      </c>
      <c r="M2989" s="89">
        <f t="shared" si="209"/>
        <v>90.02000000000001</v>
      </c>
      <c r="N2989" s="90">
        <f t="shared" si="211"/>
        <v>135.03</v>
      </c>
      <c r="O2989" s="69" t="s">
        <v>8193</v>
      </c>
    </row>
    <row r="2990" spans="1:15" x14ac:dyDescent="0.25">
      <c r="A2990">
        <v>530</v>
      </c>
      <c r="B2990">
        <v>530080</v>
      </c>
      <c r="C2990">
        <v>1</v>
      </c>
      <c r="D2990" t="s">
        <v>4133</v>
      </c>
      <c r="E2990" s="3">
        <v>110</v>
      </c>
      <c r="F2990">
        <v>430</v>
      </c>
      <c r="G2990" s="2" t="s">
        <v>4114</v>
      </c>
      <c r="H2990" s="2" t="s">
        <v>4134</v>
      </c>
      <c r="I2990" s="2" t="s">
        <v>4134</v>
      </c>
      <c r="J2990" s="42">
        <f t="shared" si="210"/>
        <v>74.800000000000011</v>
      </c>
      <c r="K2990" s="81">
        <f t="shared" si="207"/>
        <v>82.5</v>
      </c>
      <c r="L2990" s="94">
        <f t="shared" si="208"/>
        <v>17.600000000000001</v>
      </c>
      <c r="M2990" s="89">
        <f t="shared" si="209"/>
        <v>30.800000000000004</v>
      </c>
      <c r="N2990" s="90">
        <f t="shared" si="211"/>
        <v>46.199999999999996</v>
      </c>
      <c r="O2990" s="69" t="s">
        <v>8193</v>
      </c>
    </row>
    <row r="2991" spans="1:15" x14ac:dyDescent="0.25">
      <c r="A2991">
        <v>530</v>
      </c>
      <c r="B2991">
        <v>530085</v>
      </c>
      <c r="C2991">
        <v>0</v>
      </c>
      <c r="D2991" t="s">
        <v>4135</v>
      </c>
      <c r="E2991" s="3">
        <v>154</v>
      </c>
      <c r="F2991">
        <v>430</v>
      </c>
      <c r="G2991" s="2" t="s">
        <v>4114</v>
      </c>
      <c r="H2991" s="2" t="s">
        <v>4136</v>
      </c>
      <c r="I2991" s="2" t="s">
        <v>4136</v>
      </c>
      <c r="J2991" s="42">
        <f t="shared" si="210"/>
        <v>104.72000000000001</v>
      </c>
      <c r="K2991" s="81">
        <f t="shared" si="207"/>
        <v>115.5</v>
      </c>
      <c r="L2991" s="94">
        <f t="shared" si="208"/>
        <v>24.64</v>
      </c>
      <c r="M2991" s="89">
        <f t="shared" si="209"/>
        <v>43.120000000000005</v>
      </c>
      <c r="N2991" s="90">
        <f t="shared" si="211"/>
        <v>64.679999999999993</v>
      </c>
      <c r="O2991" s="69" t="s">
        <v>8193</v>
      </c>
    </row>
    <row r="2992" spans="1:15" x14ac:dyDescent="0.25">
      <c r="A2992">
        <v>530</v>
      </c>
      <c r="B2992">
        <v>530090</v>
      </c>
      <c r="C2992">
        <v>0</v>
      </c>
      <c r="D2992" t="s">
        <v>4137</v>
      </c>
      <c r="E2992" s="3">
        <v>106</v>
      </c>
      <c r="F2992">
        <v>430</v>
      </c>
      <c r="G2992" s="2" t="s">
        <v>4114</v>
      </c>
      <c r="H2992" s="2" t="s">
        <v>4138</v>
      </c>
      <c r="I2992" s="2" t="s">
        <v>4138</v>
      </c>
      <c r="J2992" s="42">
        <f t="shared" si="210"/>
        <v>72.08</v>
      </c>
      <c r="K2992" s="81">
        <f t="shared" si="207"/>
        <v>79.5</v>
      </c>
      <c r="L2992" s="94">
        <f t="shared" si="208"/>
        <v>16.96</v>
      </c>
      <c r="M2992" s="89">
        <f t="shared" si="209"/>
        <v>29.680000000000003</v>
      </c>
      <c r="N2992" s="90">
        <f t="shared" si="211"/>
        <v>44.519999999999996</v>
      </c>
      <c r="O2992" s="69" t="s">
        <v>8193</v>
      </c>
    </row>
    <row r="2993" spans="1:15" x14ac:dyDescent="0.25">
      <c r="A2993">
        <v>530</v>
      </c>
      <c r="B2993">
        <v>530093</v>
      </c>
      <c r="C2993">
        <v>4</v>
      </c>
      <c r="D2993" t="s">
        <v>4139</v>
      </c>
      <c r="E2993" s="3">
        <v>275</v>
      </c>
      <c r="F2993">
        <v>430</v>
      </c>
      <c r="G2993" s="2" t="s">
        <v>4140</v>
      </c>
      <c r="H2993" s="2" t="s">
        <v>4140</v>
      </c>
      <c r="I2993" s="2" t="s">
        <v>4140</v>
      </c>
      <c r="J2993" s="42">
        <f t="shared" si="210"/>
        <v>187</v>
      </c>
      <c r="K2993" s="81">
        <f t="shared" si="207"/>
        <v>206.25</v>
      </c>
      <c r="L2993" s="94">
        <f t="shared" si="208"/>
        <v>44</v>
      </c>
      <c r="M2993" s="89">
        <f t="shared" si="209"/>
        <v>77.000000000000014</v>
      </c>
      <c r="N2993" s="90">
        <f t="shared" si="211"/>
        <v>115.5</v>
      </c>
      <c r="O2993" s="69" t="s">
        <v>8193</v>
      </c>
    </row>
    <row r="2994" spans="1:15" x14ac:dyDescent="0.25">
      <c r="A2994">
        <v>530</v>
      </c>
      <c r="B2994">
        <v>530095</v>
      </c>
      <c r="C2994">
        <v>9</v>
      </c>
      <c r="D2994" t="s">
        <v>4141</v>
      </c>
      <c r="E2994" s="3">
        <v>106</v>
      </c>
      <c r="F2994">
        <v>430</v>
      </c>
      <c r="G2994" s="2" t="s">
        <v>4114</v>
      </c>
      <c r="H2994" s="2" t="s">
        <v>4142</v>
      </c>
      <c r="I2994" s="2" t="s">
        <v>4142</v>
      </c>
      <c r="J2994" s="42">
        <f t="shared" si="210"/>
        <v>72.08</v>
      </c>
      <c r="K2994" s="81">
        <f t="shared" si="207"/>
        <v>79.5</v>
      </c>
      <c r="L2994" s="94">
        <f t="shared" si="208"/>
        <v>16.96</v>
      </c>
      <c r="M2994" s="89">
        <f t="shared" si="209"/>
        <v>29.680000000000003</v>
      </c>
      <c r="N2994" s="90">
        <f t="shared" si="211"/>
        <v>44.519999999999996</v>
      </c>
      <c r="O2994" s="69" t="s">
        <v>8193</v>
      </c>
    </row>
    <row r="2995" spans="1:15" x14ac:dyDescent="0.25">
      <c r="A2995">
        <v>530</v>
      </c>
      <c r="B2995">
        <v>530097</v>
      </c>
      <c r="C2995">
        <v>5</v>
      </c>
      <c r="D2995" t="s">
        <v>4143</v>
      </c>
      <c r="E2995" s="3">
        <v>154</v>
      </c>
      <c r="F2995">
        <v>430</v>
      </c>
      <c r="G2995" s="2" t="s">
        <v>4114</v>
      </c>
      <c r="H2995" s="2" t="s">
        <v>4144</v>
      </c>
      <c r="I2995" s="2" t="s">
        <v>4144</v>
      </c>
      <c r="J2995" s="42">
        <f t="shared" si="210"/>
        <v>104.72000000000001</v>
      </c>
      <c r="K2995" s="81">
        <f t="shared" si="207"/>
        <v>115.5</v>
      </c>
      <c r="L2995" s="94">
        <f t="shared" si="208"/>
        <v>24.64</v>
      </c>
      <c r="M2995" s="89">
        <f t="shared" si="209"/>
        <v>43.120000000000005</v>
      </c>
      <c r="N2995" s="90">
        <f t="shared" si="211"/>
        <v>64.679999999999993</v>
      </c>
      <c r="O2995" s="69" t="s">
        <v>8193</v>
      </c>
    </row>
    <row r="2996" spans="1:15" x14ac:dyDescent="0.25">
      <c r="A2996">
        <v>530</v>
      </c>
      <c r="B2996">
        <v>530100</v>
      </c>
      <c r="C2996">
        <v>7</v>
      </c>
      <c r="D2996" t="s">
        <v>4145</v>
      </c>
      <c r="E2996" s="3">
        <v>275</v>
      </c>
      <c r="F2996">
        <v>430</v>
      </c>
      <c r="G2996" s="2" t="s">
        <v>4114</v>
      </c>
      <c r="H2996" s="2" t="s">
        <v>4146</v>
      </c>
      <c r="I2996" s="2" t="s">
        <v>4146</v>
      </c>
      <c r="J2996" s="42">
        <f t="shared" si="210"/>
        <v>187</v>
      </c>
      <c r="K2996" s="81">
        <f t="shared" si="207"/>
        <v>206.25</v>
      </c>
      <c r="L2996" s="94">
        <f t="shared" si="208"/>
        <v>44</v>
      </c>
      <c r="M2996" s="89">
        <f t="shared" si="209"/>
        <v>77.000000000000014</v>
      </c>
      <c r="N2996" s="90">
        <f t="shared" si="211"/>
        <v>115.5</v>
      </c>
      <c r="O2996" s="69" t="s">
        <v>8193</v>
      </c>
    </row>
    <row r="2997" spans="1:15" x14ac:dyDescent="0.25">
      <c r="A2997">
        <v>530</v>
      </c>
      <c r="B2997">
        <v>530103</v>
      </c>
      <c r="C2997">
        <v>1</v>
      </c>
      <c r="D2997" t="s">
        <v>4147</v>
      </c>
      <c r="E2997" s="3">
        <v>275</v>
      </c>
      <c r="F2997">
        <v>430</v>
      </c>
      <c r="G2997" s="2" t="s">
        <v>4114</v>
      </c>
      <c r="H2997" s="2" t="s">
        <v>4148</v>
      </c>
      <c r="I2997" s="2" t="s">
        <v>4148</v>
      </c>
      <c r="J2997" s="42">
        <f t="shared" si="210"/>
        <v>187</v>
      </c>
      <c r="K2997" s="81">
        <f t="shared" si="207"/>
        <v>206.25</v>
      </c>
      <c r="L2997" s="94">
        <f t="shared" si="208"/>
        <v>44</v>
      </c>
      <c r="M2997" s="89">
        <f t="shared" si="209"/>
        <v>77.000000000000014</v>
      </c>
      <c r="N2997" s="90">
        <f t="shared" si="211"/>
        <v>115.5</v>
      </c>
      <c r="O2997" s="69" t="s">
        <v>8193</v>
      </c>
    </row>
    <row r="2998" spans="1:15" x14ac:dyDescent="0.25">
      <c r="A2998">
        <v>530</v>
      </c>
      <c r="B2998">
        <v>530122</v>
      </c>
      <c r="C2998">
        <v>1</v>
      </c>
      <c r="D2998" t="s">
        <v>4149</v>
      </c>
      <c r="E2998" s="3">
        <v>119</v>
      </c>
      <c r="F2998">
        <v>430</v>
      </c>
      <c r="G2998" s="2" t="s">
        <v>4114</v>
      </c>
      <c r="H2998" s="2" t="s">
        <v>4114</v>
      </c>
      <c r="I2998" s="2" t="s">
        <v>4114</v>
      </c>
      <c r="J2998" s="42">
        <f t="shared" si="210"/>
        <v>80.92</v>
      </c>
      <c r="K2998" s="81">
        <f t="shared" si="207"/>
        <v>89.25</v>
      </c>
      <c r="L2998" s="94">
        <f t="shared" si="208"/>
        <v>19.04</v>
      </c>
      <c r="M2998" s="89">
        <f t="shared" si="209"/>
        <v>33.32</v>
      </c>
      <c r="N2998" s="90">
        <f t="shared" si="211"/>
        <v>49.98</v>
      </c>
      <c r="O2998" s="69" t="s">
        <v>8193</v>
      </c>
    </row>
    <row r="2999" spans="1:15" x14ac:dyDescent="0.25">
      <c r="A2999">
        <v>530</v>
      </c>
      <c r="B2999">
        <v>530125</v>
      </c>
      <c r="C2999">
        <v>4</v>
      </c>
      <c r="D2999" t="s">
        <v>4150</v>
      </c>
      <c r="E2999" s="3">
        <v>106</v>
      </c>
      <c r="F2999">
        <v>430</v>
      </c>
      <c r="G2999" s="2" t="s">
        <v>4114</v>
      </c>
      <c r="H2999" s="2" t="s">
        <v>4151</v>
      </c>
      <c r="I2999" s="2" t="s">
        <v>4151</v>
      </c>
      <c r="J2999" s="42">
        <f t="shared" si="210"/>
        <v>72.08</v>
      </c>
      <c r="K2999" s="81">
        <f t="shared" si="207"/>
        <v>79.5</v>
      </c>
      <c r="L2999" s="94">
        <f t="shared" si="208"/>
        <v>16.96</v>
      </c>
      <c r="M2999" s="89">
        <f t="shared" si="209"/>
        <v>29.680000000000003</v>
      </c>
      <c r="N2999" s="90">
        <f t="shared" si="211"/>
        <v>44.519999999999996</v>
      </c>
      <c r="O2999" s="69" t="s">
        <v>8193</v>
      </c>
    </row>
    <row r="3000" spans="1:15" x14ac:dyDescent="0.25">
      <c r="A3000">
        <v>530</v>
      </c>
      <c r="B3000">
        <v>530140</v>
      </c>
      <c r="C3000">
        <v>3</v>
      </c>
      <c r="D3000" t="s">
        <v>4152</v>
      </c>
      <c r="E3000" s="3">
        <v>111.5</v>
      </c>
      <c r="F3000">
        <v>430</v>
      </c>
      <c r="G3000" s="2" t="s">
        <v>4114</v>
      </c>
      <c r="H3000" s="2" t="s">
        <v>4153</v>
      </c>
      <c r="I3000" s="2" t="s">
        <v>4153</v>
      </c>
      <c r="J3000" s="42">
        <f t="shared" si="210"/>
        <v>75.820000000000007</v>
      </c>
      <c r="K3000" s="81">
        <f t="shared" si="207"/>
        <v>83.625</v>
      </c>
      <c r="L3000" s="94">
        <f t="shared" si="208"/>
        <v>17.84</v>
      </c>
      <c r="M3000" s="89">
        <f t="shared" si="209"/>
        <v>31.220000000000002</v>
      </c>
      <c r="N3000" s="90">
        <f t="shared" si="211"/>
        <v>46.83</v>
      </c>
      <c r="O3000" s="69" t="s">
        <v>8193</v>
      </c>
    </row>
    <row r="3001" spans="1:15" x14ac:dyDescent="0.25">
      <c r="A3001">
        <v>530</v>
      </c>
      <c r="B3001">
        <v>530150</v>
      </c>
      <c r="C3001">
        <v>2</v>
      </c>
      <c r="D3001" t="s">
        <v>4154</v>
      </c>
      <c r="E3001" s="3">
        <v>92.5</v>
      </c>
      <c r="F3001">
        <v>430</v>
      </c>
      <c r="G3001" s="2" t="s">
        <v>4114</v>
      </c>
      <c r="H3001" s="2" t="s">
        <v>4155</v>
      </c>
      <c r="I3001" s="2" t="s">
        <v>4155</v>
      </c>
      <c r="J3001" s="42">
        <f t="shared" si="210"/>
        <v>62.900000000000006</v>
      </c>
      <c r="K3001" s="81">
        <f t="shared" si="207"/>
        <v>69.375</v>
      </c>
      <c r="L3001" s="94">
        <f t="shared" si="208"/>
        <v>14.8</v>
      </c>
      <c r="M3001" s="89">
        <f t="shared" si="209"/>
        <v>25.900000000000002</v>
      </c>
      <c r="N3001" s="90">
        <f t="shared" si="211"/>
        <v>38.85</v>
      </c>
      <c r="O3001" s="69" t="s">
        <v>8193</v>
      </c>
    </row>
    <row r="3002" spans="1:15" x14ac:dyDescent="0.25">
      <c r="A3002">
        <v>530</v>
      </c>
      <c r="B3002">
        <v>530152</v>
      </c>
      <c r="C3002">
        <v>8</v>
      </c>
      <c r="D3002" t="s">
        <v>4156</v>
      </c>
      <c r="E3002" s="3">
        <v>110</v>
      </c>
      <c r="F3002">
        <v>430</v>
      </c>
      <c r="G3002" s="2" t="s">
        <v>4114</v>
      </c>
      <c r="H3002" s="2" t="s">
        <v>4157</v>
      </c>
      <c r="I3002" s="2" t="s">
        <v>4157</v>
      </c>
      <c r="J3002" s="42">
        <f t="shared" si="210"/>
        <v>74.800000000000011</v>
      </c>
      <c r="K3002" s="81">
        <f t="shared" si="207"/>
        <v>82.5</v>
      </c>
      <c r="L3002" s="94">
        <f t="shared" si="208"/>
        <v>17.600000000000001</v>
      </c>
      <c r="M3002" s="89">
        <f t="shared" si="209"/>
        <v>30.800000000000004</v>
      </c>
      <c r="N3002" s="90">
        <f t="shared" si="211"/>
        <v>46.199999999999996</v>
      </c>
      <c r="O3002" s="69" t="s">
        <v>8193</v>
      </c>
    </row>
    <row r="3003" spans="1:15" x14ac:dyDescent="0.25">
      <c r="A3003">
        <v>530</v>
      </c>
      <c r="B3003">
        <v>530154</v>
      </c>
      <c r="C3003">
        <v>4</v>
      </c>
      <c r="D3003" t="s">
        <v>4158</v>
      </c>
      <c r="E3003" s="3">
        <v>65</v>
      </c>
      <c r="F3003">
        <v>430</v>
      </c>
      <c r="G3003" s="2" t="s">
        <v>4114</v>
      </c>
      <c r="H3003" s="2" t="s">
        <v>4159</v>
      </c>
      <c r="I3003" s="2" t="s">
        <v>4159</v>
      </c>
      <c r="J3003" s="42">
        <f t="shared" si="210"/>
        <v>44.2</v>
      </c>
      <c r="K3003" s="81">
        <f t="shared" si="207"/>
        <v>48.75</v>
      </c>
      <c r="L3003" s="94">
        <f t="shared" si="208"/>
        <v>10.4</v>
      </c>
      <c r="M3003" s="89">
        <f t="shared" si="209"/>
        <v>18.200000000000003</v>
      </c>
      <c r="N3003" s="90">
        <f t="shared" si="211"/>
        <v>27.3</v>
      </c>
      <c r="O3003" s="69" t="s">
        <v>8193</v>
      </c>
    </row>
    <row r="3004" spans="1:15" x14ac:dyDescent="0.25">
      <c r="A3004">
        <v>530</v>
      </c>
      <c r="B3004">
        <v>530160</v>
      </c>
      <c r="C3004">
        <v>1</v>
      </c>
      <c r="D3004" t="s">
        <v>4160</v>
      </c>
      <c r="E3004" s="3">
        <v>119</v>
      </c>
      <c r="F3004">
        <v>430</v>
      </c>
      <c r="G3004" s="2" t="s">
        <v>4114</v>
      </c>
      <c r="H3004" s="2" t="s">
        <v>4161</v>
      </c>
      <c r="I3004" s="2" t="s">
        <v>4161</v>
      </c>
      <c r="J3004" s="42">
        <f t="shared" si="210"/>
        <v>80.92</v>
      </c>
      <c r="K3004" s="81">
        <f t="shared" si="207"/>
        <v>89.25</v>
      </c>
      <c r="L3004" s="94">
        <f t="shared" si="208"/>
        <v>19.04</v>
      </c>
      <c r="M3004" s="89">
        <f t="shared" si="209"/>
        <v>33.32</v>
      </c>
      <c r="N3004" s="90">
        <f t="shared" si="211"/>
        <v>49.98</v>
      </c>
      <c r="O3004" s="69" t="s">
        <v>8193</v>
      </c>
    </row>
    <row r="3005" spans="1:15" x14ac:dyDescent="0.25">
      <c r="A3005">
        <v>530</v>
      </c>
      <c r="B3005">
        <v>530163</v>
      </c>
      <c r="C3005">
        <v>5</v>
      </c>
      <c r="D3005" t="s">
        <v>4162</v>
      </c>
      <c r="E3005" s="3">
        <v>65</v>
      </c>
      <c r="F3005">
        <v>430</v>
      </c>
      <c r="G3005" s="2" t="s">
        <v>4163</v>
      </c>
      <c r="H3005" s="2" t="s">
        <v>4163</v>
      </c>
      <c r="I3005" s="2" t="s">
        <v>4163</v>
      </c>
      <c r="J3005" s="42">
        <f t="shared" si="210"/>
        <v>44.2</v>
      </c>
      <c r="K3005" s="81">
        <f t="shared" si="207"/>
        <v>48.75</v>
      </c>
      <c r="L3005" s="94">
        <f t="shared" si="208"/>
        <v>10.4</v>
      </c>
      <c r="M3005" s="89">
        <f t="shared" si="209"/>
        <v>18.200000000000003</v>
      </c>
      <c r="N3005" s="90">
        <f t="shared" si="211"/>
        <v>27.3</v>
      </c>
      <c r="O3005" s="69" t="s">
        <v>8193</v>
      </c>
    </row>
    <row r="3006" spans="1:15" x14ac:dyDescent="0.25">
      <c r="A3006">
        <v>530</v>
      </c>
      <c r="B3006">
        <v>530165</v>
      </c>
      <c r="C3006">
        <v>0</v>
      </c>
      <c r="D3006" t="s">
        <v>4164</v>
      </c>
      <c r="E3006" s="3">
        <v>106</v>
      </c>
      <c r="F3006">
        <v>430</v>
      </c>
      <c r="G3006" s="2" t="s">
        <v>4114</v>
      </c>
      <c r="H3006" s="2" t="s">
        <v>4165</v>
      </c>
      <c r="I3006" s="2" t="s">
        <v>4165</v>
      </c>
      <c r="J3006" s="42">
        <f t="shared" si="210"/>
        <v>72.08</v>
      </c>
      <c r="K3006" s="81">
        <f t="shared" si="207"/>
        <v>79.5</v>
      </c>
      <c r="L3006" s="94">
        <f t="shared" si="208"/>
        <v>16.96</v>
      </c>
      <c r="M3006" s="89">
        <f t="shared" si="209"/>
        <v>29.680000000000003</v>
      </c>
      <c r="N3006" s="90">
        <f t="shared" si="211"/>
        <v>44.519999999999996</v>
      </c>
      <c r="O3006" s="69" t="s">
        <v>8193</v>
      </c>
    </row>
    <row r="3007" spans="1:15" x14ac:dyDescent="0.25">
      <c r="A3007">
        <v>530</v>
      </c>
      <c r="B3007">
        <v>530170</v>
      </c>
      <c r="C3007">
        <v>0</v>
      </c>
      <c r="D3007" t="s">
        <v>4166</v>
      </c>
      <c r="E3007" s="3">
        <v>210.5</v>
      </c>
      <c r="F3007">
        <v>430</v>
      </c>
      <c r="G3007" s="2" t="s">
        <v>4167</v>
      </c>
      <c r="H3007" s="2" t="s">
        <v>4167</v>
      </c>
      <c r="I3007" s="2" t="s">
        <v>4167</v>
      </c>
      <c r="J3007" s="42">
        <f t="shared" si="210"/>
        <v>143.14000000000001</v>
      </c>
      <c r="K3007" s="81">
        <f t="shared" si="207"/>
        <v>157.875</v>
      </c>
      <c r="L3007" s="94">
        <f t="shared" si="208"/>
        <v>33.68</v>
      </c>
      <c r="M3007" s="89">
        <f t="shared" si="209"/>
        <v>58.940000000000005</v>
      </c>
      <c r="N3007" s="90">
        <f t="shared" si="211"/>
        <v>88.41</v>
      </c>
      <c r="O3007" s="69" t="s">
        <v>8193</v>
      </c>
    </row>
    <row r="3008" spans="1:15" x14ac:dyDescent="0.25">
      <c r="A3008">
        <v>540</v>
      </c>
      <c r="B3008">
        <v>28020</v>
      </c>
      <c r="C3008">
        <v>6</v>
      </c>
      <c r="D3008" t="s">
        <v>4168</v>
      </c>
      <c r="E3008" s="3">
        <v>12155</v>
      </c>
      <c r="F3008">
        <v>278</v>
      </c>
      <c r="G3008" s="2" t="s">
        <v>4169</v>
      </c>
      <c r="H3008" s="2" t="s">
        <v>4169</v>
      </c>
      <c r="I3008" s="2" t="s">
        <v>4169</v>
      </c>
      <c r="J3008" s="73" t="s">
        <v>8199</v>
      </c>
      <c r="K3008" s="73" t="s">
        <v>8199</v>
      </c>
      <c r="L3008" s="73" t="s">
        <v>8199</v>
      </c>
      <c r="M3008" s="73" t="s">
        <v>8199</v>
      </c>
      <c r="N3008" s="73" t="s">
        <v>8199</v>
      </c>
      <c r="O3008" s="73" t="s">
        <v>8199</v>
      </c>
    </row>
    <row r="3009" spans="1:15" x14ac:dyDescent="0.25">
      <c r="A3009">
        <v>540</v>
      </c>
      <c r="B3009">
        <v>38825</v>
      </c>
      <c r="C3009">
        <v>6</v>
      </c>
      <c r="D3009" t="s">
        <v>4170</v>
      </c>
      <c r="E3009" s="3">
        <v>3055</v>
      </c>
      <c r="F3009">
        <v>270</v>
      </c>
      <c r="G3009" s="2" t="s">
        <v>528</v>
      </c>
      <c r="H3009" s="2" t="s">
        <v>528</v>
      </c>
      <c r="I3009" s="2" t="s">
        <v>528</v>
      </c>
      <c r="J3009" s="73" t="s">
        <v>8199</v>
      </c>
      <c r="K3009" s="73" t="s">
        <v>8199</v>
      </c>
      <c r="L3009" s="73" t="s">
        <v>8199</v>
      </c>
      <c r="M3009" s="73" t="s">
        <v>8199</v>
      </c>
      <c r="N3009" s="73" t="s">
        <v>8199</v>
      </c>
      <c r="O3009" s="73" t="s">
        <v>8199</v>
      </c>
    </row>
    <row r="3010" spans="1:15" x14ac:dyDescent="0.25">
      <c r="A3010">
        <v>540</v>
      </c>
      <c r="B3010">
        <v>38826</v>
      </c>
      <c r="C3010">
        <v>4</v>
      </c>
      <c r="D3010" t="s">
        <v>4171</v>
      </c>
      <c r="E3010" s="3">
        <v>68</v>
      </c>
      <c r="F3010">
        <v>270</v>
      </c>
      <c r="G3010" s="2" t="s">
        <v>528</v>
      </c>
      <c r="H3010" s="2" t="s">
        <v>528</v>
      </c>
      <c r="I3010" s="2" t="s">
        <v>528</v>
      </c>
      <c r="J3010" s="73" t="s">
        <v>8199</v>
      </c>
      <c r="K3010" s="73" t="s">
        <v>8199</v>
      </c>
      <c r="L3010" s="73" t="s">
        <v>8199</v>
      </c>
      <c r="M3010" s="73" t="s">
        <v>8199</v>
      </c>
      <c r="N3010" s="73" t="s">
        <v>8199</v>
      </c>
      <c r="O3010" s="73" t="s">
        <v>8199</v>
      </c>
    </row>
    <row r="3011" spans="1:15" x14ac:dyDescent="0.25">
      <c r="A3011">
        <v>540</v>
      </c>
      <c r="B3011">
        <v>54675</v>
      </c>
      <c r="C3011">
        <v>4</v>
      </c>
      <c r="D3011" t="s">
        <v>4172</v>
      </c>
      <c r="E3011" s="3">
        <v>2302.5</v>
      </c>
      <c r="F3011">
        <v>274</v>
      </c>
      <c r="G3011" s="2" t="s">
        <v>1299</v>
      </c>
      <c r="H3011" s="2" t="s">
        <v>1299</v>
      </c>
      <c r="I3011" s="2" t="s">
        <v>1299</v>
      </c>
      <c r="J3011" s="73" t="s">
        <v>8199</v>
      </c>
      <c r="K3011" s="73" t="s">
        <v>8199</v>
      </c>
      <c r="L3011" s="73" t="s">
        <v>8199</v>
      </c>
      <c r="M3011" s="73" t="s">
        <v>8199</v>
      </c>
      <c r="N3011" s="73" t="s">
        <v>8199</v>
      </c>
      <c r="O3011" s="73" t="s">
        <v>8199</v>
      </c>
    </row>
    <row r="3012" spans="1:15" x14ac:dyDescent="0.25">
      <c r="A3012">
        <v>540</v>
      </c>
      <c r="B3012">
        <v>60665</v>
      </c>
      <c r="C3012">
        <v>7</v>
      </c>
      <c r="D3012" t="s">
        <v>4173</v>
      </c>
      <c r="E3012" s="3">
        <v>617.5</v>
      </c>
      <c r="F3012">
        <v>279</v>
      </c>
      <c r="G3012" s="2" t="s">
        <v>1433</v>
      </c>
      <c r="H3012" s="2" t="s">
        <v>1433</v>
      </c>
      <c r="I3012" s="2" t="s">
        <v>1433</v>
      </c>
      <c r="J3012" s="73" t="s">
        <v>8199</v>
      </c>
      <c r="K3012" s="73" t="s">
        <v>8199</v>
      </c>
      <c r="L3012" s="73" t="s">
        <v>8199</v>
      </c>
      <c r="M3012" s="73" t="s">
        <v>8199</v>
      </c>
      <c r="N3012" s="73" t="s">
        <v>8199</v>
      </c>
      <c r="O3012" s="73" t="s">
        <v>8199</v>
      </c>
    </row>
    <row r="3013" spans="1:15" x14ac:dyDescent="0.25">
      <c r="A3013">
        <v>540</v>
      </c>
      <c r="B3013">
        <v>60990</v>
      </c>
      <c r="C3013">
        <v>9</v>
      </c>
      <c r="D3013" t="s">
        <v>4174</v>
      </c>
      <c r="E3013" s="3">
        <v>6848</v>
      </c>
      <c r="F3013">
        <v>278</v>
      </c>
      <c r="G3013" s="2" t="s">
        <v>1299</v>
      </c>
      <c r="H3013" s="2" t="s">
        <v>1299</v>
      </c>
      <c r="I3013" s="2" t="s">
        <v>1299</v>
      </c>
      <c r="J3013" s="73" t="s">
        <v>8199</v>
      </c>
      <c r="K3013" s="73" t="s">
        <v>8199</v>
      </c>
      <c r="L3013" s="73" t="s">
        <v>8199</v>
      </c>
      <c r="M3013" s="73" t="s">
        <v>8199</v>
      </c>
      <c r="N3013" s="73" t="s">
        <v>8199</v>
      </c>
      <c r="O3013" s="73" t="s">
        <v>8199</v>
      </c>
    </row>
    <row r="3014" spans="1:15" x14ac:dyDescent="0.25">
      <c r="A3014">
        <v>540</v>
      </c>
      <c r="B3014">
        <v>61202</v>
      </c>
      <c r="C3014">
        <v>8</v>
      </c>
      <c r="D3014" t="s">
        <v>4175</v>
      </c>
      <c r="E3014" s="3">
        <v>2132</v>
      </c>
      <c r="F3014">
        <v>278</v>
      </c>
      <c r="G3014" s="2" t="s">
        <v>971</v>
      </c>
      <c r="H3014" s="2" t="s">
        <v>971</v>
      </c>
      <c r="I3014" s="2" t="s">
        <v>971</v>
      </c>
      <c r="J3014" s="73" t="s">
        <v>8199</v>
      </c>
      <c r="K3014" s="73" t="s">
        <v>8199</v>
      </c>
      <c r="L3014" s="73" t="s">
        <v>8199</v>
      </c>
      <c r="M3014" s="73" t="s">
        <v>8199</v>
      </c>
      <c r="N3014" s="73" t="s">
        <v>8199</v>
      </c>
      <c r="O3014" s="73" t="s">
        <v>8199</v>
      </c>
    </row>
    <row r="3015" spans="1:15" x14ac:dyDescent="0.25">
      <c r="A3015">
        <v>540</v>
      </c>
      <c r="B3015">
        <v>61206</v>
      </c>
      <c r="C3015">
        <v>9</v>
      </c>
      <c r="D3015" t="s">
        <v>4176</v>
      </c>
      <c r="E3015" s="3">
        <v>219</v>
      </c>
      <c r="F3015">
        <v>272</v>
      </c>
      <c r="G3015" s="2" t="s">
        <v>650</v>
      </c>
      <c r="J3015" s="73" t="s">
        <v>8199</v>
      </c>
      <c r="K3015" s="73" t="s">
        <v>8199</v>
      </c>
      <c r="L3015" s="73" t="s">
        <v>8199</v>
      </c>
      <c r="M3015" s="73" t="s">
        <v>8199</v>
      </c>
      <c r="N3015" s="73" t="s">
        <v>8199</v>
      </c>
      <c r="O3015" s="73" t="s">
        <v>8199</v>
      </c>
    </row>
    <row r="3016" spans="1:15" x14ac:dyDescent="0.25">
      <c r="A3016">
        <v>540</v>
      </c>
      <c r="B3016">
        <v>61228</v>
      </c>
      <c r="C3016">
        <v>3</v>
      </c>
      <c r="D3016" t="s">
        <v>4177</v>
      </c>
      <c r="E3016" s="3">
        <v>6292</v>
      </c>
      <c r="F3016">
        <v>278</v>
      </c>
      <c r="G3016" s="2" t="s">
        <v>1448</v>
      </c>
      <c r="H3016" s="2" t="s">
        <v>1448</v>
      </c>
      <c r="I3016" s="2" t="s">
        <v>1448</v>
      </c>
      <c r="J3016" s="73" t="s">
        <v>8199</v>
      </c>
      <c r="K3016" s="73" t="s">
        <v>8199</v>
      </c>
      <c r="L3016" s="73" t="s">
        <v>8199</v>
      </c>
      <c r="M3016" s="73" t="s">
        <v>8199</v>
      </c>
      <c r="N3016" s="73" t="s">
        <v>8199</v>
      </c>
      <c r="O3016" s="73" t="s">
        <v>8199</v>
      </c>
    </row>
    <row r="3017" spans="1:15" x14ac:dyDescent="0.25">
      <c r="A3017">
        <v>540</v>
      </c>
      <c r="B3017">
        <v>61230</v>
      </c>
      <c r="C3017">
        <v>9</v>
      </c>
      <c r="D3017" t="s">
        <v>4178</v>
      </c>
      <c r="E3017" s="3">
        <v>21175</v>
      </c>
      <c r="F3017">
        <v>278</v>
      </c>
      <c r="G3017" s="2" t="s">
        <v>1395</v>
      </c>
      <c r="H3017" s="2" t="s">
        <v>1395</v>
      </c>
      <c r="I3017" s="2" t="s">
        <v>1395</v>
      </c>
      <c r="J3017" s="73" t="s">
        <v>8199</v>
      </c>
      <c r="K3017" s="73" t="s">
        <v>8199</v>
      </c>
      <c r="L3017" s="73" t="s">
        <v>8199</v>
      </c>
      <c r="M3017" s="73" t="s">
        <v>8199</v>
      </c>
      <c r="N3017" s="73" t="s">
        <v>8199</v>
      </c>
      <c r="O3017" s="73" t="s">
        <v>8199</v>
      </c>
    </row>
    <row r="3018" spans="1:15" x14ac:dyDescent="0.25">
      <c r="A3018">
        <v>540</v>
      </c>
      <c r="B3018">
        <v>61231</v>
      </c>
      <c r="C3018">
        <v>7</v>
      </c>
      <c r="D3018" t="s">
        <v>4179</v>
      </c>
      <c r="E3018" s="3">
        <v>605</v>
      </c>
      <c r="F3018">
        <v>279</v>
      </c>
      <c r="G3018" s="2" t="s">
        <v>4180</v>
      </c>
      <c r="H3018" s="2" t="s">
        <v>4180</v>
      </c>
      <c r="I3018" s="2" t="s">
        <v>4180</v>
      </c>
      <c r="J3018" s="73" t="s">
        <v>8199</v>
      </c>
      <c r="K3018" s="73" t="s">
        <v>8199</v>
      </c>
      <c r="L3018" s="73" t="s">
        <v>8199</v>
      </c>
      <c r="M3018" s="73" t="s">
        <v>8199</v>
      </c>
      <c r="N3018" s="73" t="s">
        <v>8199</v>
      </c>
      <c r="O3018" s="73" t="s">
        <v>8199</v>
      </c>
    </row>
    <row r="3019" spans="1:15" x14ac:dyDescent="0.25">
      <c r="A3019">
        <v>540</v>
      </c>
      <c r="B3019">
        <v>61233</v>
      </c>
      <c r="C3019">
        <v>3</v>
      </c>
      <c r="D3019" t="s">
        <v>4181</v>
      </c>
      <c r="E3019" s="3">
        <v>388.5</v>
      </c>
      <c r="F3019">
        <v>920</v>
      </c>
      <c r="G3019" s="2" t="s">
        <v>4182</v>
      </c>
      <c r="H3019" s="2" t="s">
        <v>4182</v>
      </c>
      <c r="I3019" s="2" t="s">
        <v>4182</v>
      </c>
      <c r="J3019" s="73" t="s">
        <v>8199</v>
      </c>
      <c r="K3019" s="81">
        <f t="shared" ref="K3019" si="212">0.75*E3019</f>
        <v>291.375</v>
      </c>
      <c r="L3019" s="73" t="s">
        <v>8199</v>
      </c>
      <c r="M3019" s="73" t="s">
        <v>8199</v>
      </c>
      <c r="N3019" s="73" t="s">
        <v>8199</v>
      </c>
      <c r="O3019" s="75" t="s">
        <v>8218</v>
      </c>
    </row>
    <row r="3020" spans="1:15" x14ac:dyDescent="0.25">
      <c r="A3020">
        <v>540</v>
      </c>
      <c r="B3020">
        <v>61234</v>
      </c>
      <c r="C3020">
        <v>1</v>
      </c>
      <c r="D3020" t="s">
        <v>4183</v>
      </c>
      <c r="E3020" s="3">
        <v>1222</v>
      </c>
      <c r="F3020">
        <v>279</v>
      </c>
      <c r="G3020" s="2" t="s">
        <v>4184</v>
      </c>
      <c r="H3020" s="2" t="s">
        <v>4184</v>
      </c>
      <c r="I3020" s="2" t="s">
        <v>4184</v>
      </c>
      <c r="J3020" s="73" t="s">
        <v>8199</v>
      </c>
      <c r="K3020" s="73" t="s">
        <v>8199</v>
      </c>
      <c r="L3020" s="73" t="s">
        <v>8199</v>
      </c>
      <c r="M3020" s="73" t="s">
        <v>8199</v>
      </c>
      <c r="N3020" s="73" t="s">
        <v>8199</v>
      </c>
      <c r="O3020" s="73" t="s">
        <v>8199</v>
      </c>
    </row>
    <row r="3021" spans="1:15" x14ac:dyDescent="0.25">
      <c r="A3021">
        <v>540</v>
      </c>
      <c r="B3021">
        <v>61236</v>
      </c>
      <c r="C3021">
        <v>6</v>
      </c>
      <c r="D3021" t="s">
        <v>4185</v>
      </c>
      <c r="E3021" s="3">
        <v>52</v>
      </c>
      <c r="F3021">
        <v>279</v>
      </c>
      <c r="G3021" s="2" t="s">
        <v>1487</v>
      </c>
      <c r="H3021" s="2" t="s">
        <v>1487</v>
      </c>
      <c r="I3021" s="2" t="s">
        <v>1487</v>
      </c>
      <c r="J3021" s="73" t="s">
        <v>8199</v>
      </c>
      <c r="K3021" s="73" t="s">
        <v>8199</v>
      </c>
      <c r="L3021" s="73" t="s">
        <v>8199</v>
      </c>
      <c r="M3021" s="73" t="s">
        <v>8199</v>
      </c>
      <c r="N3021" s="73" t="s">
        <v>8199</v>
      </c>
      <c r="O3021" s="73" t="s">
        <v>8199</v>
      </c>
    </row>
    <row r="3022" spans="1:15" x14ac:dyDescent="0.25">
      <c r="A3022">
        <v>540</v>
      </c>
      <c r="B3022">
        <v>61237</v>
      </c>
      <c r="C3022">
        <v>4</v>
      </c>
      <c r="D3022" t="s">
        <v>4186</v>
      </c>
      <c r="E3022" s="3">
        <v>286</v>
      </c>
      <c r="F3022">
        <v>279</v>
      </c>
      <c r="G3022" s="2" t="s">
        <v>4187</v>
      </c>
      <c r="H3022" s="2" t="s">
        <v>4187</v>
      </c>
      <c r="I3022" s="2" t="s">
        <v>4187</v>
      </c>
      <c r="J3022" s="73" t="s">
        <v>8199</v>
      </c>
      <c r="K3022" s="73" t="s">
        <v>8199</v>
      </c>
      <c r="L3022" s="73" t="s">
        <v>8199</v>
      </c>
      <c r="M3022" s="73" t="s">
        <v>8199</v>
      </c>
      <c r="N3022" s="73" t="s">
        <v>8199</v>
      </c>
      <c r="O3022" s="73" t="s">
        <v>8199</v>
      </c>
    </row>
    <row r="3023" spans="1:15" x14ac:dyDescent="0.25">
      <c r="A3023">
        <v>540</v>
      </c>
      <c r="B3023">
        <v>61262</v>
      </c>
      <c r="C3023">
        <v>2</v>
      </c>
      <c r="D3023" t="s">
        <v>4188</v>
      </c>
      <c r="E3023" s="3">
        <v>2302.5</v>
      </c>
      <c r="F3023">
        <v>274</v>
      </c>
      <c r="G3023" s="2" t="s">
        <v>1299</v>
      </c>
      <c r="H3023" s="2" t="s">
        <v>1299</v>
      </c>
      <c r="I3023" s="2" t="s">
        <v>1299</v>
      </c>
      <c r="J3023" s="73" t="s">
        <v>8199</v>
      </c>
      <c r="K3023" s="73" t="s">
        <v>8199</v>
      </c>
      <c r="L3023" s="73" t="s">
        <v>8199</v>
      </c>
      <c r="M3023" s="73" t="s">
        <v>8199</v>
      </c>
      <c r="N3023" s="73" t="s">
        <v>8199</v>
      </c>
      <c r="O3023" s="73" t="s">
        <v>8199</v>
      </c>
    </row>
    <row r="3024" spans="1:15" x14ac:dyDescent="0.25">
      <c r="A3024">
        <v>540</v>
      </c>
      <c r="B3024">
        <v>61380</v>
      </c>
      <c r="C3024">
        <v>2</v>
      </c>
      <c r="D3024" t="s">
        <v>4189</v>
      </c>
      <c r="E3024" s="3">
        <v>2662</v>
      </c>
      <c r="F3024">
        <v>279</v>
      </c>
      <c r="G3024" s="2" t="s">
        <v>4190</v>
      </c>
      <c r="H3024" s="2" t="s">
        <v>4190</v>
      </c>
      <c r="I3024" s="2" t="s">
        <v>4190</v>
      </c>
      <c r="J3024" s="73" t="s">
        <v>8199</v>
      </c>
      <c r="K3024" s="73" t="s">
        <v>8199</v>
      </c>
      <c r="L3024" s="73" t="s">
        <v>8199</v>
      </c>
      <c r="M3024" s="73" t="s">
        <v>8199</v>
      </c>
      <c r="N3024" s="73" t="s">
        <v>8199</v>
      </c>
      <c r="O3024" s="73" t="s">
        <v>8199</v>
      </c>
    </row>
    <row r="3025" spans="1:15" x14ac:dyDescent="0.25">
      <c r="A3025">
        <v>540</v>
      </c>
      <c r="B3025">
        <v>61945</v>
      </c>
      <c r="C3025">
        <v>2</v>
      </c>
      <c r="D3025" t="s">
        <v>4191</v>
      </c>
      <c r="E3025" s="3">
        <v>2302.5</v>
      </c>
      <c r="F3025">
        <v>278</v>
      </c>
      <c r="G3025" s="2" t="s">
        <v>1299</v>
      </c>
      <c r="H3025" s="2" t="s">
        <v>1299</v>
      </c>
      <c r="I3025" s="2" t="s">
        <v>1299</v>
      </c>
      <c r="J3025" s="73" t="s">
        <v>8199</v>
      </c>
      <c r="K3025" s="73" t="s">
        <v>8199</v>
      </c>
      <c r="L3025" s="73" t="s">
        <v>8199</v>
      </c>
      <c r="M3025" s="73" t="s">
        <v>8199</v>
      </c>
      <c r="N3025" s="73" t="s">
        <v>8199</v>
      </c>
      <c r="O3025" s="73" t="s">
        <v>8199</v>
      </c>
    </row>
    <row r="3026" spans="1:15" x14ac:dyDescent="0.25">
      <c r="A3026">
        <v>540</v>
      </c>
      <c r="B3026">
        <v>540050</v>
      </c>
      <c r="C3026">
        <v>2</v>
      </c>
      <c r="D3026" t="s">
        <v>12</v>
      </c>
      <c r="E3026" s="3">
        <v>0</v>
      </c>
      <c r="F3026">
        <v>360</v>
      </c>
      <c r="G3026" s="69" t="s">
        <v>8173</v>
      </c>
      <c r="H3026" s="69" t="s">
        <v>8173</v>
      </c>
      <c r="I3026" s="69" t="s">
        <v>8173</v>
      </c>
      <c r="J3026" s="69" t="s">
        <v>8173</v>
      </c>
      <c r="K3026" s="69" t="s">
        <v>8173</v>
      </c>
      <c r="L3026" s="69" t="s">
        <v>8173</v>
      </c>
      <c r="M3026" s="69" t="s">
        <v>8173</v>
      </c>
      <c r="N3026" s="69" t="s">
        <v>8173</v>
      </c>
      <c r="O3026" s="69" t="s">
        <v>8173</v>
      </c>
    </row>
    <row r="3027" spans="1:15" x14ac:dyDescent="0.25">
      <c r="A3027">
        <v>540</v>
      </c>
      <c r="B3027">
        <v>540100</v>
      </c>
      <c r="C3027">
        <v>5</v>
      </c>
      <c r="D3027" t="s">
        <v>4192</v>
      </c>
      <c r="E3027" s="3">
        <v>0</v>
      </c>
      <c r="F3027">
        <v>360</v>
      </c>
      <c r="G3027" s="69" t="s">
        <v>8173</v>
      </c>
      <c r="H3027" s="69" t="s">
        <v>8173</v>
      </c>
      <c r="I3027" s="69" t="s">
        <v>8173</v>
      </c>
      <c r="J3027" s="69" t="s">
        <v>8173</v>
      </c>
      <c r="K3027" s="69" t="s">
        <v>8173</v>
      </c>
      <c r="L3027" s="69" t="s">
        <v>8173</v>
      </c>
      <c r="M3027" s="69" t="s">
        <v>8173</v>
      </c>
      <c r="N3027" s="69" t="s">
        <v>8173</v>
      </c>
      <c r="O3027" s="69" t="s">
        <v>8173</v>
      </c>
    </row>
    <row r="3028" spans="1:15" x14ac:dyDescent="0.25">
      <c r="A3028">
        <v>540</v>
      </c>
      <c r="B3028">
        <v>540150</v>
      </c>
      <c r="C3028">
        <v>0</v>
      </c>
      <c r="D3028" t="s">
        <v>12</v>
      </c>
      <c r="E3028" s="3">
        <v>0</v>
      </c>
      <c r="F3028">
        <v>360</v>
      </c>
      <c r="G3028" s="69" t="s">
        <v>8173</v>
      </c>
      <c r="H3028" s="69" t="s">
        <v>8173</v>
      </c>
      <c r="I3028" s="69" t="s">
        <v>8173</v>
      </c>
      <c r="J3028" s="69" t="s">
        <v>8173</v>
      </c>
      <c r="K3028" s="69" t="s">
        <v>8173</v>
      </c>
      <c r="L3028" s="69" t="s">
        <v>8173</v>
      </c>
      <c r="M3028" s="69" t="s">
        <v>8173</v>
      </c>
      <c r="N3028" s="69" t="s">
        <v>8173</v>
      </c>
      <c r="O3028" s="69" t="s">
        <v>8173</v>
      </c>
    </row>
    <row r="3029" spans="1:15" x14ac:dyDescent="0.25">
      <c r="A3029">
        <v>540</v>
      </c>
      <c r="B3029">
        <v>540910</v>
      </c>
      <c r="C3029">
        <v>7</v>
      </c>
      <c r="D3029" t="s">
        <v>4193</v>
      </c>
      <c r="E3029" s="3">
        <v>3262</v>
      </c>
      <c r="F3029">
        <v>360</v>
      </c>
      <c r="G3029" s="2" t="s">
        <v>466</v>
      </c>
      <c r="H3029" s="2" t="s">
        <v>466</v>
      </c>
      <c r="I3029" s="2" t="s">
        <v>466</v>
      </c>
      <c r="J3029" s="94">
        <f>0.38*E3029</f>
        <v>1239.56</v>
      </c>
      <c r="K3029" s="81">
        <f t="shared" ref="K3029:K3055" si="213">0.75*E3029</f>
        <v>2446.5</v>
      </c>
      <c r="L3029" s="94">
        <f t="shared" ref="L3029:L3073" si="214">0.16*E3029</f>
        <v>521.91999999999996</v>
      </c>
      <c r="M3029" s="89">
        <f t="shared" ref="M3029:M3092" si="215">0.28*E3029</f>
        <v>913.36000000000013</v>
      </c>
      <c r="N3029" s="91">
        <f t="shared" ref="N3029:N3092" si="216">0.46*E3029</f>
        <v>1500.52</v>
      </c>
      <c r="O3029" s="90">
        <f>0.35*E3029</f>
        <v>1141.6999999999998</v>
      </c>
    </row>
    <row r="3030" spans="1:15" x14ac:dyDescent="0.25">
      <c r="A3030">
        <v>540</v>
      </c>
      <c r="B3030">
        <v>540911</v>
      </c>
      <c r="C3030">
        <v>5</v>
      </c>
      <c r="D3030" t="s">
        <v>4194</v>
      </c>
      <c r="E3030" s="3">
        <v>3114</v>
      </c>
      <c r="F3030">
        <v>750</v>
      </c>
      <c r="G3030" s="2" t="s">
        <v>4195</v>
      </c>
      <c r="H3030" s="2" t="s">
        <v>4195</v>
      </c>
      <c r="I3030" s="2" t="s">
        <v>4195</v>
      </c>
      <c r="J3030" s="94">
        <f t="shared" ref="J3030:J3055" si="217">0.38*E3030</f>
        <v>1183.32</v>
      </c>
      <c r="K3030" s="81">
        <f t="shared" si="213"/>
        <v>2335.5</v>
      </c>
      <c r="L3030" s="94">
        <f t="shared" si="214"/>
        <v>498.24</v>
      </c>
      <c r="M3030" s="89">
        <f t="shared" si="215"/>
        <v>871.92000000000007</v>
      </c>
      <c r="N3030" s="91">
        <f t="shared" si="216"/>
        <v>1432.44</v>
      </c>
      <c r="O3030" s="90">
        <f t="shared" ref="O3030:O3078" si="218">0.35*E3030</f>
        <v>1089.8999999999999</v>
      </c>
    </row>
    <row r="3031" spans="1:15" x14ac:dyDescent="0.25">
      <c r="A3031">
        <v>540</v>
      </c>
      <c r="B3031">
        <v>540912</v>
      </c>
      <c r="C3031">
        <v>3</v>
      </c>
      <c r="D3031" t="s">
        <v>4196</v>
      </c>
      <c r="E3031" s="3">
        <v>3114</v>
      </c>
      <c r="F3031">
        <v>750</v>
      </c>
      <c r="G3031" s="2" t="s">
        <v>4197</v>
      </c>
      <c r="H3031" s="2" t="s">
        <v>4197</v>
      </c>
      <c r="I3031" s="2" t="s">
        <v>4197</v>
      </c>
      <c r="J3031" s="94">
        <f t="shared" si="217"/>
        <v>1183.32</v>
      </c>
      <c r="K3031" s="81">
        <f t="shared" si="213"/>
        <v>2335.5</v>
      </c>
      <c r="L3031" s="94">
        <f t="shared" si="214"/>
        <v>498.24</v>
      </c>
      <c r="M3031" s="89">
        <f t="shared" si="215"/>
        <v>871.92000000000007</v>
      </c>
      <c r="N3031" s="91">
        <f t="shared" si="216"/>
        <v>1432.44</v>
      </c>
      <c r="O3031" s="90">
        <f t="shared" si="218"/>
        <v>1089.8999999999999</v>
      </c>
    </row>
    <row r="3032" spans="1:15" x14ac:dyDescent="0.25">
      <c r="A3032">
        <v>540</v>
      </c>
      <c r="B3032">
        <v>540913</v>
      </c>
      <c r="C3032">
        <v>1</v>
      </c>
      <c r="D3032" t="s">
        <v>4198</v>
      </c>
      <c r="E3032" s="3">
        <v>1528</v>
      </c>
      <c r="F3032">
        <v>750</v>
      </c>
      <c r="G3032" s="2" t="s">
        <v>4199</v>
      </c>
      <c r="H3032" s="2" t="s">
        <v>4199</v>
      </c>
      <c r="I3032" s="2" t="s">
        <v>4199</v>
      </c>
      <c r="J3032" s="94">
        <f t="shared" si="217"/>
        <v>580.64</v>
      </c>
      <c r="K3032" s="81">
        <f t="shared" si="213"/>
        <v>1146</v>
      </c>
      <c r="L3032" s="94">
        <f t="shared" si="214"/>
        <v>244.48000000000002</v>
      </c>
      <c r="M3032" s="89">
        <f t="shared" si="215"/>
        <v>427.84000000000003</v>
      </c>
      <c r="N3032" s="91">
        <f t="shared" si="216"/>
        <v>702.88</v>
      </c>
      <c r="O3032" s="90">
        <f t="shared" si="218"/>
        <v>534.79999999999995</v>
      </c>
    </row>
    <row r="3033" spans="1:15" x14ac:dyDescent="0.25">
      <c r="A3033">
        <v>540</v>
      </c>
      <c r="B3033">
        <v>540914</v>
      </c>
      <c r="C3033">
        <v>9</v>
      </c>
      <c r="D3033" t="s">
        <v>4200</v>
      </c>
      <c r="E3033" s="3">
        <v>1528</v>
      </c>
      <c r="F3033">
        <v>750</v>
      </c>
      <c r="G3033" s="2" t="s">
        <v>4201</v>
      </c>
      <c r="H3033" s="2" t="s">
        <v>4201</v>
      </c>
      <c r="I3033" s="2" t="s">
        <v>4201</v>
      </c>
      <c r="J3033" s="94">
        <f t="shared" si="217"/>
        <v>580.64</v>
      </c>
      <c r="K3033" s="81">
        <f t="shared" si="213"/>
        <v>1146</v>
      </c>
      <c r="L3033" s="94">
        <f t="shared" si="214"/>
        <v>244.48000000000002</v>
      </c>
      <c r="M3033" s="89">
        <f t="shared" si="215"/>
        <v>427.84000000000003</v>
      </c>
      <c r="N3033" s="91">
        <f t="shared" si="216"/>
        <v>702.88</v>
      </c>
      <c r="O3033" s="90">
        <f t="shared" si="218"/>
        <v>534.79999999999995</v>
      </c>
    </row>
    <row r="3034" spans="1:15" x14ac:dyDescent="0.25">
      <c r="A3034">
        <v>540</v>
      </c>
      <c r="B3034">
        <v>540915</v>
      </c>
      <c r="C3034">
        <v>6</v>
      </c>
      <c r="D3034" t="s">
        <v>4202</v>
      </c>
      <c r="E3034" s="3">
        <v>2008</v>
      </c>
      <c r="F3034">
        <v>750</v>
      </c>
      <c r="G3034" s="2" t="s">
        <v>4203</v>
      </c>
      <c r="H3034" s="2" t="s">
        <v>4203</v>
      </c>
      <c r="I3034" s="2" t="s">
        <v>4203</v>
      </c>
      <c r="J3034" s="94">
        <f t="shared" si="217"/>
        <v>763.04</v>
      </c>
      <c r="K3034" s="81">
        <f t="shared" si="213"/>
        <v>1506</v>
      </c>
      <c r="L3034" s="94">
        <f t="shared" si="214"/>
        <v>321.28000000000003</v>
      </c>
      <c r="M3034" s="89">
        <f t="shared" si="215"/>
        <v>562.24</v>
      </c>
      <c r="N3034" s="91">
        <f t="shared" si="216"/>
        <v>923.68000000000006</v>
      </c>
      <c r="O3034" s="90">
        <f t="shared" si="218"/>
        <v>702.8</v>
      </c>
    </row>
    <row r="3035" spans="1:15" x14ac:dyDescent="0.25">
      <c r="A3035">
        <v>540</v>
      </c>
      <c r="B3035">
        <v>540916</v>
      </c>
      <c r="C3035">
        <v>4</v>
      </c>
      <c r="D3035" t="s">
        <v>4204</v>
      </c>
      <c r="E3035" s="3">
        <v>2008</v>
      </c>
      <c r="F3035">
        <v>750</v>
      </c>
      <c r="G3035" s="2" t="s">
        <v>4205</v>
      </c>
      <c r="H3035" s="2" t="s">
        <v>4205</v>
      </c>
      <c r="I3035" s="2" t="s">
        <v>4205</v>
      </c>
      <c r="J3035" s="94">
        <f t="shared" si="217"/>
        <v>763.04</v>
      </c>
      <c r="K3035" s="81">
        <f t="shared" si="213"/>
        <v>1506</v>
      </c>
      <c r="L3035" s="94">
        <f t="shared" si="214"/>
        <v>321.28000000000003</v>
      </c>
      <c r="M3035" s="89">
        <f t="shared" si="215"/>
        <v>562.24</v>
      </c>
      <c r="N3035" s="91">
        <f t="shared" si="216"/>
        <v>923.68000000000006</v>
      </c>
      <c r="O3035" s="90">
        <f t="shared" si="218"/>
        <v>702.8</v>
      </c>
    </row>
    <row r="3036" spans="1:15" x14ac:dyDescent="0.25">
      <c r="A3036">
        <v>540</v>
      </c>
      <c r="B3036">
        <v>540917</v>
      </c>
      <c r="C3036">
        <v>2</v>
      </c>
      <c r="D3036" t="s">
        <v>4206</v>
      </c>
      <c r="E3036" s="3">
        <v>6036</v>
      </c>
      <c r="F3036">
        <v>360</v>
      </c>
      <c r="G3036" s="2" t="s">
        <v>4207</v>
      </c>
      <c r="H3036" s="2" t="s">
        <v>4207</v>
      </c>
      <c r="I3036" s="2" t="s">
        <v>4207</v>
      </c>
      <c r="J3036" s="94">
        <f t="shared" si="217"/>
        <v>2293.6799999999998</v>
      </c>
      <c r="K3036" s="81">
        <f t="shared" si="213"/>
        <v>4527</v>
      </c>
      <c r="L3036" s="94">
        <f t="shared" si="214"/>
        <v>965.76</v>
      </c>
      <c r="M3036" s="89">
        <f t="shared" si="215"/>
        <v>1690.0800000000002</v>
      </c>
      <c r="N3036" s="91">
        <f t="shared" si="216"/>
        <v>2776.56</v>
      </c>
      <c r="O3036" s="90">
        <f t="shared" si="218"/>
        <v>2112.6</v>
      </c>
    </row>
    <row r="3037" spans="1:15" x14ac:dyDescent="0.25">
      <c r="A3037">
        <v>540</v>
      </c>
      <c r="B3037">
        <v>540918</v>
      </c>
      <c r="C3037">
        <v>0</v>
      </c>
      <c r="D3037" t="s">
        <v>4208</v>
      </c>
      <c r="E3037" s="3">
        <v>8462</v>
      </c>
      <c r="F3037">
        <v>360</v>
      </c>
      <c r="G3037" s="2" t="s">
        <v>4209</v>
      </c>
      <c r="H3037" s="2" t="s">
        <v>4209</v>
      </c>
      <c r="I3037" s="2" t="s">
        <v>4209</v>
      </c>
      <c r="J3037" s="94">
        <f t="shared" si="217"/>
        <v>3215.56</v>
      </c>
      <c r="K3037" s="81">
        <f t="shared" si="213"/>
        <v>6346.5</v>
      </c>
      <c r="L3037" s="94">
        <f t="shared" si="214"/>
        <v>1353.92</v>
      </c>
      <c r="M3037" s="89">
        <f t="shared" si="215"/>
        <v>2369.36</v>
      </c>
      <c r="N3037" s="91">
        <f t="shared" si="216"/>
        <v>3892.52</v>
      </c>
      <c r="O3037" s="90">
        <f t="shared" si="218"/>
        <v>2961.7</v>
      </c>
    </row>
    <row r="3038" spans="1:15" x14ac:dyDescent="0.25">
      <c r="A3038">
        <v>540</v>
      </c>
      <c r="B3038">
        <v>540921</v>
      </c>
      <c r="C3038">
        <v>4</v>
      </c>
      <c r="D3038" t="s">
        <v>4210</v>
      </c>
      <c r="E3038" s="3">
        <v>2251</v>
      </c>
      <c r="F3038">
        <v>360</v>
      </c>
      <c r="G3038" s="2" t="s">
        <v>4211</v>
      </c>
      <c r="H3038" s="2" t="s">
        <v>4211</v>
      </c>
      <c r="I3038" s="2" t="s">
        <v>4211</v>
      </c>
      <c r="J3038" s="94">
        <f t="shared" si="217"/>
        <v>855.38</v>
      </c>
      <c r="K3038" s="81">
        <f t="shared" si="213"/>
        <v>1688.25</v>
      </c>
      <c r="L3038" s="94">
        <f t="shared" si="214"/>
        <v>360.16</v>
      </c>
      <c r="M3038" s="89">
        <f t="shared" si="215"/>
        <v>630.28000000000009</v>
      </c>
      <c r="N3038" s="91">
        <f t="shared" si="216"/>
        <v>1035.46</v>
      </c>
      <c r="O3038" s="90">
        <f t="shared" si="218"/>
        <v>787.84999999999991</v>
      </c>
    </row>
    <row r="3039" spans="1:15" x14ac:dyDescent="0.25">
      <c r="A3039">
        <v>540</v>
      </c>
      <c r="B3039">
        <v>540922</v>
      </c>
      <c r="C3039">
        <v>2</v>
      </c>
      <c r="D3039" t="s">
        <v>4212</v>
      </c>
      <c r="E3039" s="3">
        <v>1220</v>
      </c>
      <c r="F3039">
        <v>360</v>
      </c>
      <c r="G3039" s="2" t="s">
        <v>4213</v>
      </c>
      <c r="H3039" s="2" t="s">
        <v>4213</v>
      </c>
      <c r="I3039" s="2" t="s">
        <v>4213</v>
      </c>
      <c r="J3039" s="94">
        <f t="shared" si="217"/>
        <v>463.6</v>
      </c>
      <c r="K3039" s="81">
        <f t="shared" si="213"/>
        <v>915</v>
      </c>
      <c r="L3039" s="94">
        <f t="shared" si="214"/>
        <v>195.20000000000002</v>
      </c>
      <c r="M3039" s="89">
        <f t="shared" si="215"/>
        <v>341.6</v>
      </c>
      <c r="N3039" s="91">
        <f t="shared" si="216"/>
        <v>561.20000000000005</v>
      </c>
      <c r="O3039" s="90">
        <f t="shared" si="218"/>
        <v>427</v>
      </c>
    </row>
    <row r="3040" spans="1:15" x14ac:dyDescent="0.25">
      <c r="A3040">
        <v>540</v>
      </c>
      <c r="B3040">
        <v>540923</v>
      </c>
      <c r="C3040">
        <v>0</v>
      </c>
      <c r="D3040" t="s">
        <v>4214</v>
      </c>
      <c r="E3040" s="3">
        <v>5474</v>
      </c>
      <c r="F3040">
        <v>360</v>
      </c>
      <c r="G3040" s="2" t="s">
        <v>4215</v>
      </c>
      <c r="H3040" s="2" t="s">
        <v>4215</v>
      </c>
      <c r="I3040" s="2" t="s">
        <v>4215</v>
      </c>
      <c r="J3040" s="94">
        <f t="shared" si="217"/>
        <v>2080.12</v>
      </c>
      <c r="K3040" s="81">
        <f t="shared" si="213"/>
        <v>4105.5</v>
      </c>
      <c r="L3040" s="94">
        <f t="shared" si="214"/>
        <v>875.84</v>
      </c>
      <c r="M3040" s="89">
        <f t="shared" si="215"/>
        <v>1532.7200000000003</v>
      </c>
      <c r="N3040" s="91">
        <f t="shared" si="216"/>
        <v>2518.04</v>
      </c>
      <c r="O3040" s="90">
        <f t="shared" si="218"/>
        <v>1915.8999999999999</v>
      </c>
    </row>
    <row r="3041" spans="1:15" x14ac:dyDescent="0.25">
      <c r="A3041">
        <v>540</v>
      </c>
      <c r="B3041">
        <v>540924</v>
      </c>
      <c r="C3041">
        <v>8</v>
      </c>
      <c r="D3041" t="s">
        <v>4216</v>
      </c>
      <c r="E3041" s="3">
        <v>5474</v>
      </c>
      <c r="F3041">
        <v>360</v>
      </c>
      <c r="G3041" s="2" t="s">
        <v>4217</v>
      </c>
      <c r="H3041" s="2" t="s">
        <v>4217</v>
      </c>
      <c r="I3041" s="2" t="s">
        <v>4217</v>
      </c>
      <c r="J3041" s="94">
        <f t="shared" si="217"/>
        <v>2080.12</v>
      </c>
      <c r="K3041" s="81">
        <f t="shared" si="213"/>
        <v>4105.5</v>
      </c>
      <c r="L3041" s="94">
        <f t="shared" si="214"/>
        <v>875.84</v>
      </c>
      <c r="M3041" s="89">
        <f t="shared" si="215"/>
        <v>1532.7200000000003</v>
      </c>
      <c r="N3041" s="91">
        <f t="shared" si="216"/>
        <v>2518.04</v>
      </c>
      <c r="O3041" s="90">
        <f t="shared" si="218"/>
        <v>1915.8999999999999</v>
      </c>
    </row>
    <row r="3042" spans="1:15" x14ac:dyDescent="0.25">
      <c r="A3042">
        <v>540</v>
      </c>
      <c r="B3042">
        <v>540966</v>
      </c>
      <c r="C3042">
        <v>9</v>
      </c>
      <c r="D3042" t="s">
        <v>4218</v>
      </c>
      <c r="E3042" s="3">
        <v>639</v>
      </c>
      <c r="F3042">
        <v>360</v>
      </c>
      <c r="G3042" s="2" t="s">
        <v>2282</v>
      </c>
      <c r="H3042" s="2" t="s">
        <v>2282</v>
      </c>
      <c r="I3042" s="2" t="s">
        <v>2282</v>
      </c>
      <c r="J3042" s="94">
        <f t="shared" si="217"/>
        <v>242.82</v>
      </c>
      <c r="K3042" s="81">
        <f t="shared" si="213"/>
        <v>479.25</v>
      </c>
      <c r="L3042" s="94">
        <f t="shared" si="214"/>
        <v>102.24000000000001</v>
      </c>
      <c r="M3042" s="89">
        <f t="shared" si="215"/>
        <v>178.92000000000002</v>
      </c>
      <c r="N3042" s="91">
        <f t="shared" si="216"/>
        <v>293.94</v>
      </c>
      <c r="O3042" s="90">
        <f t="shared" si="218"/>
        <v>223.64999999999998</v>
      </c>
    </row>
    <row r="3043" spans="1:15" x14ac:dyDescent="0.25">
      <c r="A3043">
        <v>540</v>
      </c>
      <c r="B3043">
        <v>540967</v>
      </c>
      <c r="C3043">
        <v>7</v>
      </c>
      <c r="D3043" t="s">
        <v>4219</v>
      </c>
      <c r="E3043" s="3">
        <v>2745</v>
      </c>
      <c r="F3043">
        <v>360</v>
      </c>
      <c r="G3043" s="2" t="s">
        <v>4220</v>
      </c>
      <c r="H3043" s="2" t="s">
        <v>4220</v>
      </c>
      <c r="I3043" s="2" t="s">
        <v>4220</v>
      </c>
      <c r="J3043" s="94">
        <f t="shared" si="217"/>
        <v>1043.0999999999999</v>
      </c>
      <c r="K3043" s="81">
        <f t="shared" si="213"/>
        <v>2058.75</v>
      </c>
      <c r="L3043" s="94">
        <f t="shared" si="214"/>
        <v>439.2</v>
      </c>
      <c r="M3043" s="89">
        <f t="shared" si="215"/>
        <v>768.6</v>
      </c>
      <c r="N3043" s="91">
        <f t="shared" si="216"/>
        <v>1262.7</v>
      </c>
      <c r="O3043" s="90">
        <f t="shared" si="218"/>
        <v>960.74999999999989</v>
      </c>
    </row>
    <row r="3044" spans="1:15" x14ac:dyDescent="0.25">
      <c r="A3044">
        <v>540</v>
      </c>
      <c r="B3044">
        <v>540968</v>
      </c>
      <c r="C3044">
        <v>5</v>
      </c>
      <c r="D3044" t="s">
        <v>4221</v>
      </c>
      <c r="E3044" s="3">
        <v>6036</v>
      </c>
      <c r="F3044">
        <v>360</v>
      </c>
      <c r="G3044" s="2" t="s">
        <v>4222</v>
      </c>
      <c r="H3044" s="2" t="s">
        <v>4222</v>
      </c>
      <c r="I3044" s="2" t="s">
        <v>4222</v>
      </c>
      <c r="J3044" s="94">
        <f t="shared" si="217"/>
        <v>2293.6799999999998</v>
      </c>
      <c r="K3044" s="81">
        <f t="shared" si="213"/>
        <v>4527</v>
      </c>
      <c r="L3044" s="94">
        <f t="shared" si="214"/>
        <v>965.76</v>
      </c>
      <c r="M3044" s="89">
        <f t="shared" si="215"/>
        <v>1690.0800000000002</v>
      </c>
      <c r="N3044" s="91">
        <f t="shared" si="216"/>
        <v>2776.56</v>
      </c>
      <c r="O3044" s="90">
        <f t="shared" si="218"/>
        <v>2112.6</v>
      </c>
    </row>
    <row r="3045" spans="1:15" x14ac:dyDescent="0.25">
      <c r="A3045">
        <v>540</v>
      </c>
      <c r="B3045">
        <v>540969</v>
      </c>
      <c r="C3045">
        <v>3</v>
      </c>
      <c r="D3045" t="s">
        <v>4223</v>
      </c>
      <c r="E3045" s="3">
        <v>8462</v>
      </c>
      <c r="F3045">
        <v>360</v>
      </c>
      <c r="G3045" s="2" t="s">
        <v>4224</v>
      </c>
      <c r="H3045" s="2" t="s">
        <v>4224</v>
      </c>
      <c r="I3045" s="2" t="s">
        <v>4224</v>
      </c>
      <c r="J3045" s="94">
        <f t="shared" si="217"/>
        <v>3215.56</v>
      </c>
      <c r="K3045" s="81">
        <f t="shared" si="213"/>
        <v>6346.5</v>
      </c>
      <c r="L3045" s="94">
        <f t="shared" si="214"/>
        <v>1353.92</v>
      </c>
      <c r="M3045" s="89">
        <f t="shared" si="215"/>
        <v>2369.36</v>
      </c>
      <c r="N3045" s="91">
        <f t="shared" si="216"/>
        <v>3892.52</v>
      </c>
      <c r="O3045" s="90">
        <f t="shared" si="218"/>
        <v>2961.7</v>
      </c>
    </row>
    <row r="3046" spans="1:15" x14ac:dyDescent="0.25">
      <c r="A3046">
        <v>540</v>
      </c>
      <c r="B3046">
        <v>540970</v>
      </c>
      <c r="C3046">
        <v>1</v>
      </c>
      <c r="D3046" t="s">
        <v>4225</v>
      </c>
      <c r="E3046" s="3">
        <v>6036</v>
      </c>
      <c r="F3046">
        <v>360</v>
      </c>
      <c r="G3046" s="2" t="s">
        <v>4226</v>
      </c>
      <c r="H3046" s="2" t="s">
        <v>4226</v>
      </c>
      <c r="I3046" s="2" t="s">
        <v>4226</v>
      </c>
      <c r="J3046" s="94">
        <f t="shared" si="217"/>
        <v>2293.6799999999998</v>
      </c>
      <c r="K3046" s="81">
        <f t="shared" si="213"/>
        <v>4527</v>
      </c>
      <c r="L3046" s="94">
        <f t="shared" si="214"/>
        <v>965.76</v>
      </c>
      <c r="M3046" s="89">
        <f t="shared" si="215"/>
        <v>1690.0800000000002</v>
      </c>
      <c r="N3046" s="91">
        <f t="shared" si="216"/>
        <v>2776.56</v>
      </c>
      <c r="O3046" s="90">
        <f t="shared" si="218"/>
        <v>2112.6</v>
      </c>
    </row>
    <row r="3047" spans="1:15" x14ac:dyDescent="0.25">
      <c r="A3047">
        <v>540</v>
      </c>
      <c r="B3047">
        <v>540971</v>
      </c>
      <c r="C3047">
        <v>9</v>
      </c>
      <c r="D3047" t="s">
        <v>4227</v>
      </c>
      <c r="E3047" s="3">
        <v>8462</v>
      </c>
      <c r="F3047">
        <v>360</v>
      </c>
      <c r="G3047" s="2" t="s">
        <v>4228</v>
      </c>
      <c r="H3047" s="2" t="s">
        <v>4228</v>
      </c>
      <c r="I3047" s="2" t="s">
        <v>4228</v>
      </c>
      <c r="J3047" s="94">
        <f t="shared" si="217"/>
        <v>3215.56</v>
      </c>
      <c r="K3047" s="81">
        <f t="shared" si="213"/>
        <v>6346.5</v>
      </c>
      <c r="L3047" s="94">
        <f t="shared" si="214"/>
        <v>1353.92</v>
      </c>
      <c r="M3047" s="89">
        <f t="shared" si="215"/>
        <v>2369.36</v>
      </c>
      <c r="N3047" s="91">
        <f t="shared" si="216"/>
        <v>3892.52</v>
      </c>
      <c r="O3047" s="90">
        <f t="shared" si="218"/>
        <v>2961.7</v>
      </c>
    </row>
    <row r="3048" spans="1:15" x14ac:dyDescent="0.25">
      <c r="A3048">
        <v>540</v>
      </c>
      <c r="B3048">
        <v>540972</v>
      </c>
      <c r="C3048">
        <v>7</v>
      </c>
      <c r="D3048" t="s">
        <v>4229</v>
      </c>
      <c r="E3048" s="3">
        <v>6036</v>
      </c>
      <c r="F3048">
        <v>360</v>
      </c>
      <c r="G3048" s="2" t="s">
        <v>4230</v>
      </c>
      <c r="H3048" s="2" t="s">
        <v>4230</v>
      </c>
      <c r="I3048" s="2" t="s">
        <v>4230</v>
      </c>
      <c r="J3048" s="94">
        <f t="shared" si="217"/>
        <v>2293.6799999999998</v>
      </c>
      <c r="K3048" s="81">
        <f t="shared" si="213"/>
        <v>4527</v>
      </c>
      <c r="L3048" s="94">
        <f t="shared" si="214"/>
        <v>965.76</v>
      </c>
      <c r="M3048" s="89">
        <f t="shared" si="215"/>
        <v>1690.0800000000002</v>
      </c>
      <c r="N3048" s="91">
        <f t="shared" si="216"/>
        <v>2776.56</v>
      </c>
      <c r="O3048" s="90">
        <f t="shared" si="218"/>
        <v>2112.6</v>
      </c>
    </row>
    <row r="3049" spans="1:15" x14ac:dyDescent="0.25">
      <c r="A3049">
        <v>540</v>
      </c>
      <c r="B3049">
        <v>540973</v>
      </c>
      <c r="C3049">
        <v>5</v>
      </c>
      <c r="D3049" t="s">
        <v>4231</v>
      </c>
      <c r="E3049" s="3">
        <v>35144</v>
      </c>
      <c r="F3049">
        <v>360</v>
      </c>
      <c r="G3049" s="2" t="s">
        <v>4232</v>
      </c>
      <c r="H3049" s="2" t="s">
        <v>4232</v>
      </c>
      <c r="I3049" s="2" t="s">
        <v>4232</v>
      </c>
      <c r="J3049" s="94">
        <f t="shared" si="217"/>
        <v>13354.72</v>
      </c>
      <c r="K3049" s="81">
        <f t="shared" si="213"/>
        <v>26358</v>
      </c>
      <c r="L3049" s="94">
        <f t="shared" si="214"/>
        <v>5623.04</v>
      </c>
      <c r="M3049" s="89">
        <f t="shared" si="215"/>
        <v>9840.3200000000015</v>
      </c>
      <c r="N3049" s="91">
        <f t="shared" si="216"/>
        <v>16166.240000000002</v>
      </c>
      <c r="O3049" s="90">
        <f t="shared" si="218"/>
        <v>12300.4</v>
      </c>
    </row>
    <row r="3050" spans="1:15" x14ac:dyDescent="0.25">
      <c r="A3050">
        <v>540</v>
      </c>
      <c r="B3050">
        <v>540974</v>
      </c>
      <c r="C3050">
        <v>3</v>
      </c>
      <c r="D3050" t="s">
        <v>4233</v>
      </c>
      <c r="E3050" s="3">
        <v>6218</v>
      </c>
      <c r="F3050">
        <v>360</v>
      </c>
      <c r="G3050" s="2" t="s">
        <v>4234</v>
      </c>
      <c r="H3050" s="2" t="s">
        <v>4234</v>
      </c>
      <c r="I3050" s="2" t="s">
        <v>4234</v>
      </c>
      <c r="J3050" s="94">
        <f t="shared" si="217"/>
        <v>2362.84</v>
      </c>
      <c r="K3050" s="81">
        <f t="shared" si="213"/>
        <v>4663.5</v>
      </c>
      <c r="L3050" s="94">
        <f t="shared" si="214"/>
        <v>994.88</v>
      </c>
      <c r="M3050" s="89">
        <f t="shared" si="215"/>
        <v>1741.0400000000002</v>
      </c>
      <c r="N3050" s="91">
        <f t="shared" si="216"/>
        <v>2860.28</v>
      </c>
      <c r="O3050" s="90">
        <f t="shared" si="218"/>
        <v>2176.2999999999997</v>
      </c>
    </row>
    <row r="3051" spans="1:15" x14ac:dyDescent="0.25">
      <c r="A3051">
        <v>540</v>
      </c>
      <c r="B3051">
        <v>540975</v>
      </c>
      <c r="C3051">
        <v>0</v>
      </c>
      <c r="D3051" t="s">
        <v>4235</v>
      </c>
      <c r="E3051" s="3">
        <v>3543</v>
      </c>
      <c r="F3051">
        <v>360</v>
      </c>
      <c r="G3051" s="2" t="s">
        <v>4236</v>
      </c>
      <c r="H3051" s="2" t="s">
        <v>4236</v>
      </c>
      <c r="I3051" s="2" t="s">
        <v>4236</v>
      </c>
      <c r="J3051" s="94">
        <f t="shared" si="217"/>
        <v>1346.34</v>
      </c>
      <c r="K3051" s="81">
        <f t="shared" si="213"/>
        <v>2657.25</v>
      </c>
      <c r="L3051" s="94">
        <f t="shared" si="214"/>
        <v>566.88</v>
      </c>
      <c r="M3051" s="89">
        <f t="shared" si="215"/>
        <v>992.04000000000008</v>
      </c>
      <c r="N3051" s="91">
        <f t="shared" si="216"/>
        <v>1629.78</v>
      </c>
      <c r="O3051" s="90">
        <f t="shared" si="218"/>
        <v>1240.05</v>
      </c>
    </row>
    <row r="3052" spans="1:15" x14ac:dyDescent="0.25">
      <c r="A3052">
        <v>540</v>
      </c>
      <c r="B3052">
        <v>540976</v>
      </c>
      <c r="C3052">
        <v>8</v>
      </c>
      <c r="D3052" t="s">
        <v>4237</v>
      </c>
      <c r="E3052" s="3">
        <v>1364</v>
      </c>
      <c r="F3052">
        <v>360</v>
      </c>
      <c r="G3052" s="2" t="s">
        <v>4238</v>
      </c>
      <c r="H3052" s="2" t="s">
        <v>4238</v>
      </c>
      <c r="I3052" s="2" t="s">
        <v>4239</v>
      </c>
      <c r="J3052" s="94">
        <f t="shared" si="217"/>
        <v>518.32000000000005</v>
      </c>
      <c r="K3052" s="81">
        <f t="shared" si="213"/>
        <v>1023</v>
      </c>
      <c r="L3052" s="94">
        <f t="shared" si="214"/>
        <v>218.24</v>
      </c>
      <c r="M3052" s="89">
        <f t="shared" si="215"/>
        <v>381.92</v>
      </c>
      <c r="N3052" s="91">
        <f t="shared" si="216"/>
        <v>627.44000000000005</v>
      </c>
      <c r="O3052" s="90">
        <f t="shared" si="218"/>
        <v>477.4</v>
      </c>
    </row>
    <row r="3053" spans="1:15" x14ac:dyDescent="0.25">
      <c r="A3053">
        <v>540</v>
      </c>
      <c r="B3053">
        <v>540977</v>
      </c>
      <c r="C3053">
        <v>6</v>
      </c>
      <c r="D3053" t="s">
        <v>4240</v>
      </c>
      <c r="E3053" s="3">
        <v>13406</v>
      </c>
      <c r="F3053">
        <v>360</v>
      </c>
      <c r="G3053" s="2" t="s">
        <v>4241</v>
      </c>
      <c r="H3053" s="2" t="s">
        <v>4241</v>
      </c>
      <c r="I3053" s="2" t="s">
        <v>4241</v>
      </c>
      <c r="J3053" s="94">
        <f t="shared" si="217"/>
        <v>5094.28</v>
      </c>
      <c r="K3053" s="81">
        <f t="shared" si="213"/>
        <v>10054.5</v>
      </c>
      <c r="L3053" s="94">
        <f t="shared" si="214"/>
        <v>2144.96</v>
      </c>
      <c r="M3053" s="89">
        <f t="shared" si="215"/>
        <v>3753.6800000000003</v>
      </c>
      <c r="N3053" s="91">
        <f t="shared" si="216"/>
        <v>6166.76</v>
      </c>
      <c r="O3053" s="90">
        <f t="shared" si="218"/>
        <v>4692.0999999999995</v>
      </c>
    </row>
    <row r="3054" spans="1:15" x14ac:dyDescent="0.25">
      <c r="A3054">
        <v>540</v>
      </c>
      <c r="B3054">
        <v>540978</v>
      </c>
      <c r="C3054">
        <v>4</v>
      </c>
      <c r="D3054" t="s">
        <v>4242</v>
      </c>
      <c r="E3054" s="3">
        <v>5474</v>
      </c>
      <c r="F3054">
        <v>360</v>
      </c>
      <c r="G3054" s="2" t="s">
        <v>4243</v>
      </c>
      <c r="H3054" s="2" t="s">
        <v>4243</v>
      </c>
      <c r="I3054" s="2" t="s">
        <v>4243</v>
      </c>
      <c r="J3054" s="94">
        <f t="shared" si="217"/>
        <v>2080.12</v>
      </c>
      <c r="K3054" s="81">
        <f t="shared" si="213"/>
        <v>4105.5</v>
      </c>
      <c r="L3054" s="94">
        <f t="shared" si="214"/>
        <v>875.84</v>
      </c>
      <c r="M3054" s="89">
        <f t="shared" si="215"/>
        <v>1532.7200000000003</v>
      </c>
      <c r="N3054" s="91">
        <f t="shared" si="216"/>
        <v>2518.04</v>
      </c>
      <c r="O3054" s="90">
        <f t="shared" si="218"/>
        <v>1915.8999999999999</v>
      </c>
    </row>
    <row r="3055" spans="1:15" x14ac:dyDescent="0.25">
      <c r="A3055">
        <v>540</v>
      </c>
      <c r="B3055">
        <v>540979</v>
      </c>
      <c r="C3055">
        <v>2</v>
      </c>
      <c r="D3055" t="s">
        <v>4244</v>
      </c>
      <c r="E3055" s="3">
        <v>1572</v>
      </c>
      <c r="F3055">
        <v>360</v>
      </c>
      <c r="G3055" s="2" t="s">
        <v>4245</v>
      </c>
      <c r="H3055" s="2" t="s">
        <v>4245</v>
      </c>
      <c r="I3055" s="2" t="s">
        <v>4245</v>
      </c>
      <c r="J3055" s="94">
        <f t="shared" si="217"/>
        <v>597.36</v>
      </c>
      <c r="K3055" s="81">
        <f t="shared" si="213"/>
        <v>1179</v>
      </c>
      <c r="L3055" s="94">
        <f t="shared" si="214"/>
        <v>251.52</v>
      </c>
      <c r="M3055" s="89">
        <f t="shared" si="215"/>
        <v>440.16</v>
      </c>
      <c r="N3055" s="91">
        <f t="shared" si="216"/>
        <v>723.12</v>
      </c>
      <c r="O3055" s="90">
        <f t="shared" si="218"/>
        <v>550.19999999999993</v>
      </c>
    </row>
    <row r="3056" spans="1:15" x14ac:dyDescent="0.25">
      <c r="A3056">
        <v>540</v>
      </c>
      <c r="B3056">
        <v>540980</v>
      </c>
      <c r="C3056">
        <v>0</v>
      </c>
      <c r="D3056" t="s">
        <v>4246</v>
      </c>
      <c r="E3056" s="3">
        <v>512</v>
      </c>
      <c r="F3056">
        <v>975</v>
      </c>
      <c r="G3056" s="2" t="s">
        <v>2221</v>
      </c>
      <c r="H3056" s="2" t="s">
        <v>2221</v>
      </c>
      <c r="I3056" s="2" t="s">
        <v>2221</v>
      </c>
      <c r="J3056" s="81">
        <f>0.32*E3056</f>
        <v>163.84</v>
      </c>
      <c r="K3056" s="81">
        <f>0.5*E3056</f>
        <v>256</v>
      </c>
      <c r="L3056" s="94">
        <f t="shared" si="214"/>
        <v>81.92</v>
      </c>
      <c r="M3056" s="89">
        <f t="shared" si="215"/>
        <v>143.36000000000001</v>
      </c>
      <c r="N3056" s="91">
        <f>0.35*E3056</f>
        <v>179.2</v>
      </c>
      <c r="O3056" s="90">
        <f t="shared" si="218"/>
        <v>179.2</v>
      </c>
    </row>
    <row r="3057" spans="1:15" x14ac:dyDescent="0.25">
      <c r="A3057">
        <v>540</v>
      </c>
      <c r="B3057">
        <v>540981</v>
      </c>
      <c r="C3057">
        <v>8</v>
      </c>
      <c r="D3057" t="s">
        <v>4247</v>
      </c>
      <c r="E3057" s="3">
        <v>449</v>
      </c>
      <c r="F3057">
        <v>975</v>
      </c>
      <c r="G3057" s="2" t="s">
        <v>4248</v>
      </c>
      <c r="H3057" s="2" t="s">
        <v>4248</v>
      </c>
      <c r="I3057" s="2" t="s">
        <v>4248</v>
      </c>
      <c r="J3057" s="94">
        <f t="shared" ref="J3057:J3065" si="219">0.32*E3057</f>
        <v>143.68</v>
      </c>
      <c r="K3057" s="81">
        <f t="shared" ref="K3057:K3065" si="220">0.5*E3057</f>
        <v>224.5</v>
      </c>
      <c r="L3057" s="94">
        <f t="shared" si="214"/>
        <v>71.84</v>
      </c>
      <c r="M3057" s="89">
        <f t="shared" si="215"/>
        <v>125.72000000000001</v>
      </c>
      <c r="N3057" s="91">
        <f t="shared" si="216"/>
        <v>206.54000000000002</v>
      </c>
      <c r="O3057" s="90">
        <f t="shared" si="218"/>
        <v>157.14999999999998</v>
      </c>
    </row>
    <row r="3058" spans="1:15" x14ac:dyDescent="0.25">
      <c r="A3058">
        <v>540</v>
      </c>
      <c r="B3058">
        <v>540982</v>
      </c>
      <c r="C3058">
        <v>6</v>
      </c>
      <c r="D3058" t="s">
        <v>4249</v>
      </c>
      <c r="E3058" s="3">
        <v>93</v>
      </c>
      <c r="F3058">
        <v>975</v>
      </c>
      <c r="G3058" s="2" t="s">
        <v>4250</v>
      </c>
      <c r="H3058" s="2" t="s">
        <v>4250</v>
      </c>
      <c r="I3058" s="2" t="s">
        <v>4250</v>
      </c>
      <c r="J3058" s="94">
        <f t="shared" si="219"/>
        <v>29.76</v>
      </c>
      <c r="K3058" s="81">
        <f t="shared" si="220"/>
        <v>46.5</v>
      </c>
      <c r="L3058" s="94">
        <f t="shared" si="214"/>
        <v>14.88</v>
      </c>
      <c r="M3058" s="89">
        <f t="shared" si="215"/>
        <v>26.040000000000003</v>
      </c>
      <c r="N3058" s="91">
        <f t="shared" si="216"/>
        <v>42.78</v>
      </c>
      <c r="O3058" s="90">
        <f t="shared" si="218"/>
        <v>32.549999999999997</v>
      </c>
    </row>
    <row r="3059" spans="1:15" x14ac:dyDescent="0.25">
      <c r="A3059">
        <v>540</v>
      </c>
      <c r="B3059">
        <v>540983</v>
      </c>
      <c r="C3059">
        <v>4</v>
      </c>
      <c r="D3059" t="s">
        <v>4251</v>
      </c>
      <c r="E3059" s="3">
        <v>1414</v>
      </c>
      <c r="F3059">
        <v>975</v>
      </c>
      <c r="G3059" s="2" t="s">
        <v>4252</v>
      </c>
      <c r="H3059" s="2" t="s">
        <v>4252</v>
      </c>
      <c r="I3059" s="2" t="s">
        <v>4252</v>
      </c>
      <c r="J3059" s="94">
        <f t="shared" si="219"/>
        <v>452.48</v>
      </c>
      <c r="K3059" s="81">
        <f t="shared" si="220"/>
        <v>707</v>
      </c>
      <c r="L3059" s="94">
        <f t="shared" si="214"/>
        <v>226.24</v>
      </c>
      <c r="M3059" s="89">
        <f t="shared" si="215"/>
        <v>395.92</v>
      </c>
      <c r="N3059" s="91">
        <f t="shared" si="216"/>
        <v>650.44000000000005</v>
      </c>
      <c r="O3059" s="90">
        <f t="shared" si="218"/>
        <v>494.9</v>
      </c>
    </row>
    <row r="3060" spans="1:15" x14ac:dyDescent="0.25">
      <c r="A3060">
        <v>540</v>
      </c>
      <c r="B3060">
        <v>540984</v>
      </c>
      <c r="C3060">
        <v>2</v>
      </c>
      <c r="D3060" t="s">
        <v>4253</v>
      </c>
      <c r="E3060" s="3">
        <v>226</v>
      </c>
      <c r="F3060">
        <v>975</v>
      </c>
      <c r="G3060" s="2" t="s">
        <v>4211</v>
      </c>
      <c r="H3060" s="2" t="s">
        <v>4211</v>
      </c>
      <c r="I3060" s="2" t="s">
        <v>4211</v>
      </c>
      <c r="J3060" s="94">
        <f t="shared" si="219"/>
        <v>72.320000000000007</v>
      </c>
      <c r="K3060" s="81">
        <f t="shared" si="220"/>
        <v>113</v>
      </c>
      <c r="L3060" s="94">
        <f t="shared" si="214"/>
        <v>36.160000000000004</v>
      </c>
      <c r="M3060" s="89">
        <f t="shared" si="215"/>
        <v>63.280000000000008</v>
      </c>
      <c r="N3060" s="91">
        <f t="shared" si="216"/>
        <v>103.96000000000001</v>
      </c>
      <c r="O3060" s="90">
        <f t="shared" si="218"/>
        <v>79.099999999999994</v>
      </c>
    </row>
    <row r="3061" spans="1:15" x14ac:dyDescent="0.25">
      <c r="A3061">
        <v>540</v>
      </c>
      <c r="B3061">
        <v>540985</v>
      </c>
      <c r="C3061">
        <v>9</v>
      </c>
      <c r="D3061" t="s">
        <v>4254</v>
      </c>
      <c r="E3061" s="3">
        <v>1079</v>
      </c>
      <c r="F3061">
        <v>975</v>
      </c>
      <c r="G3061" s="2" t="s">
        <v>4255</v>
      </c>
      <c r="H3061" s="2" t="s">
        <v>4255</v>
      </c>
      <c r="I3061" s="2" t="s">
        <v>4255</v>
      </c>
      <c r="J3061" s="94">
        <f t="shared" si="219"/>
        <v>345.28000000000003</v>
      </c>
      <c r="K3061" s="81">
        <f t="shared" si="220"/>
        <v>539.5</v>
      </c>
      <c r="L3061" s="94">
        <f t="shared" si="214"/>
        <v>172.64000000000001</v>
      </c>
      <c r="M3061" s="89">
        <f t="shared" si="215"/>
        <v>302.12</v>
      </c>
      <c r="N3061" s="91">
        <f t="shared" si="216"/>
        <v>496.34000000000003</v>
      </c>
      <c r="O3061" s="90">
        <f t="shared" si="218"/>
        <v>377.65</v>
      </c>
    </row>
    <row r="3062" spans="1:15" x14ac:dyDescent="0.25">
      <c r="A3062">
        <v>540</v>
      </c>
      <c r="B3062">
        <v>540986</v>
      </c>
      <c r="C3062">
        <v>7</v>
      </c>
      <c r="D3062" t="s">
        <v>4256</v>
      </c>
      <c r="E3062" s="3">
        <v>1063</v>
      </c>
      <c r="F3062">
        <v>975</v>
      </c>
      <c r="G3062" s="2" t="s">
        <v>4257</v>
      </c>
      <c r="H3062" s="2" t="s">
        <v>4257</v>
      </c>
      <c r="I3062" s="2" t="s">
        <v>4257</v>
      </c>
      <c r="J3062" s="94">
        <f t="shared" si="219"/>
        <v>340.16</v>
      </c>
      <c r="K3062" s="81">
        <f t="shared" si="220"/>
        <v>531.5</v>
      </c>
      <c r="L3062" s="94">
        <f t="shared" si="214"/>
        <v>170.08</v>
      </c>
      <c r="M3062" s="89">
        <f t="shared" si="215"/>
        <v>297.64000000000004</v>
      </c>
      <c r="N3062" s="91">
        <f t="shared" si="216"/>
        <v>488.98</v>
      </c>
      <c r="O3062" s="90">
        <f t="shared" si="218"/>
        <v>372.04999999999995</v>
      </c>
    </row>
    <row r="3063" spans="1:15" x14ac:dyDescent="0.25">
      <c r="A3063">
        <v>540</v>
      </c>
      <c r="B3063">
        <v>540987</v>
      </c>
      <c r="C3063">
        <v>5</v>
      </c>
      <c r="D3063" t="s">
        <v>2448</v>
      </c>
      <c r="E3063" s="3">
        <v>174</v>
      </c>
      <c r="F3063">
        <v>975</v>
      </c>
      <c r="G3063" s="2" t="s">
        <v>466</v>
      </c>
      <c r="H3063" s="2" t="s">
        <v>466</v>
      </c>
      <c r="I3063" s="2" t="s">
        <v>466</v>
      </c>
      <c r="J3063" s="94">
        <f t="shared" si="219"/>
        <v>55.68</v>
      </c>
      <c r="K3063" s="81">
        <f t="shared" si="220"/>
        <v>87</v>
      </c>
      <c r="L3063" s="94">
        <f t="shared" si="214"/>
        <v>27.84</v>
      </c>
      <c r="M3063" s="89">
        <f t="shared" si="215"/>
        <v>48.720000000000006</v>
      </c>
      <c r="N3063" s="91">
        <f t="shared" si="216"/>
        <v>80.040000000000006</v>
      </c>
      <c r="O3063" s="90">
        <f t="shared" si="218"/>
        <v>60.9</v>
      </c>
    </row>
    <row r="3064" spans="1:15" x14ac:dyDescent="0.25">
      <c r="A3064">
        <v>540</v>
      </c>
      <c r="B3064">
        <v>540988</v>
      </c>
      <c r="C3064">
        <v>3</v>
      </c>
      <c r="D3064" t="s">
        <v>4196</v>
      </c>
      <c r="E3064" s="3">
        <v>401</v>
      </c>
      <c r="F3064">
        <v>975</v>
      </c>
      <c r="G3064" s="2" t="s">
        <v>4197</v>
      </c>
      <c r="H3064" s="2" t="s">
        <v>4197</v>
      </c>
      <c r="I3064" s="2" t="s">
        <v>4197</v>
      </c>
      <c r="J3064" s="94">
        <f t="shared" si="219"/>
        <v>128.32</v>
      </c>
      <c r="K3064" s="81">
        <f t="shared" si="220"/>
        <v>200.5</v>
      </c>
      <c r="L3064" s="94">
        <f t="shared" si="214"/>
        <v>64.16</v>
      </c>
      <c r="M3064" s="89">
        <f t="shared" si="215"/>
        <v>112.28000000000002</v>
      </c>
      <c r="N3064" s="91">
        <f t="shared" si="216"/>
        <v>184.46</v>
      </c>
      <c r="O3064" s="90">
        <f t="shared" si="218"/>
        <v>140.35</v>
      </c>
    </row>
    <row r="3065" spans="1:15" x14ac:dyDescent="0.25">
      <c r="A3065">
        <v>540</v>
      </c>
      <c r="B3065">
        <v>540989</v>
      </c>
      <c r="C3065">
        <v>1</v>
      </c>
      <c r="D3065" t="s">
        <v>4202</v>
      </c>
      <c r="E3065" s="3">
        <v>240</v>
      </c>
      <c r="F3065">
        <v>975</v>
      </c>
      <c r="G3065" s="2" t="s">
        <v>4203</v>
      </c>
      <c r="H3065" s="2" t="s">
        <v>4203</v>
      </c>
      <c r="I3065" s="2" t="s">
        <v>4203</v>
      </c>
      <c r="J3065" s="94">
        <f t="shared" si="219"/>
        <v>76.8</v>
      </c>
      <c r="K3065" s="81">
        <f t="shared" si="220"/>
        <v>120</v>
      </c>
      <c r="L3065" s="94">
        <f t="shared" si="214"/>
        <v>38.4</v>
      </c>
      <c r="M3065" s="89">
        <f t="shared" si="215"/>
        <v>67.2</v>
      </c>
      <c r="N3065" s="91">
        <f t="shared" si="216"/>
        <v>110.4</v>
      </c>
      <c r="O3065" s="90">
        <f t="shared" si="218"/>
        <v>84</v>
      </c>
    </row>
    <row r="3066" spans="1:15" x14ac:dyDescent="0.25">
      <c r="A3066">
        <v>540</v>
      </c>
      <c r="B3066">
        <v>540992</v>
      </c>
      <c r="C3066">
        <v>5</v>
      </c>
      <c r="D3066" t="s">
        <v>4258</v>
      </c>
      <c r="E3066" s="3">
        <v>639</v>
      </c>
      <c r="F3066">
        <v>361</v>
      </c>
      <c r="G3066" s="2" t="s">
        <v>4259</v>
      </c>
      <c r="H3066" s="2" t="s">
        <v>4259</v>
      </c>
      <c r="I3066" s="2" t="s">
        <v>4259</v>
      </c>
      <c r="J3066" s="94">
        <f t="shared" ref="J3066:J3073" si="221">0.38*E3066</f>
        <v>242.82</v>
      </c>
      <c r="K3066" s="81">
        <f>0.75*E3066</f>
        <v>479.25</v>
      </c>
      <c r="L3066" s="94">
        <f t="shared" si="214"/>
        <v>102.24000000000001</v>
      </c>
      <c r="M3066" s="89">
        <f t="shared" si="215"/>
        <v>178.92000000000002</v>
      </c>
      <c r="N3066" s="91">
        <f t="shared" si="216"/>
        <v>293.94</v>
      </c>
      <c r="O3066" s="90">
        <f t="shared" si="218"/>
        <v>223.64999999999998</v>
      </c>
    </row>
    <row r="3067" spans="1:15" x14ac:dyDescent="0.25">
      <c r="A3067">
        <v>540</v>
      </c>
      <c r="B3067">
        <v>540993</v>
      </c>
      <c r="C3067">
        <v>3</v>
      </c>
      <c r="D3067" t="s">
        <v>4260</v>
      </c>
      <c r="E3067" s="3">
        <v>152</v>
      </c>
      <c r="F3067">
        <v>361</v>
      </c>
      <c r="G3067" s="2" t="s">
        <v>4261</v>
      </c>
      <c r="H3067" s="2" t="s">
        <v>4261</v>
      </c>
      <c r="I3067" s="2" t="s">
        <v>4261</v>
      </c>
      <c r="J3067" s="94">
        <f t="shared" si="221"/>
        <v>57.76</v>
      </c>
      <c r="K3067" s="81">
        <f t="shared" ref="K3067:K3073" si="222">0.75*E3067</f>
        <v>114</v>
      </c>
      <c r="L3067" s="94">
        <f t="shared" si="214"/>
        <v>24.32</v>
      </c>
      <c r="M3067" s="89">
        <f t="shared" si="215"/>
        <v>42.56</v>
      </c>
      <c r="N3067" s="91">
        <f t="shared" si="216"/>
        <v>69.92</v>
      </c>
      <c r="O3067" s="90">
        <f t="shared" si="218"/>
        <v>53.199999999999996</v>
      </c>
    </row>
    <row r="3068" spans="1:15" x14ac:dyDescent="0.25">
      <c r="A3068">
        <v>540</v>
      </c>
      <c r="B3068">
        <v>540994</v>
      </c>
      <c r="C3068">
        <v>1</v>
      </c>
      <c r="D3068" t="s">
        <v>4262</v>
      </c>
      <c r="E3068" s="3">
        <v>994</v>
      </c>
      <c r="F3068">
        <v>360</v>
      </c>
      <c r="G3068" s="2" t="s">
        <v>2221</v>
      </c>
      <c r="H3068" s="2" t="s">
        <v>2221</v>
      </c>
      <c r="I3068" s="2" t="s">
        <v>2221</v>
      </c>
      <c r="J3068" s="94">
        <f t="shared" si="221"/>
        <v>377.72</v>
      </c>
      <c r="K3068" s="81">
        <f t="shared" si="222"/>
        <v>745.5</v>
      </c>
      <c r="L3068" s="94">
        <f t="shared" si="214"/>
        <v>159.04</v>
      </c>
      <c r="M3068" s="89">
        <f t="shared" si="215"/>
        <v>278.32000000000005</v>
      </c>
      <c r="N3068" s="91">
        <f t="shared" si="216"/>
        <v>457.24</v>
      </c>
      <c r="O3068" s="90">
        <f t="shared" si="218"/>
        <v>347.9</v>
      </c>
    </row>
    <row r="3069" spans="1:15" x14ac:dyDescent="0.25">
      <c r="A3069">
        <v>540</v>
      </c>
      <c r="B3069">
        <v>540995</v>
      </c>
      <c r="C3069">
        <v>8</v>
      </c>
      <c r="D3069" t="s">
        <v>4263</v>
      </c>
      <c r="E3069" s="3">
        <v>3245</v>
      </c>
      <c r="F3069">
        <v>360</v>
      </c>
      <c r="G3069" s="2" t="s">
        <v>4248</v>
      </c>
      <c r="H3069" s="2" t="s">
        <v>4248</v>
      </c>
      <c r="I3069" s="2" t="s">
        <v>4248</v>
      </c>
      <c r="J3069" s="94">
        <f t="shared" si="221"/>
        <v>1233.0999999999999</v>
      </c>
      <c r="K3069" s="81">
        <f t="shared" si="222"/>
        <v>2433.75</v>
      </c>
      <c r="L3069" s="94">
        <f t="shared" si="214"/>
        <v>519.20000000000005</v>
      </c>
      <c r="M3069" s="89">
        <f t="shared" si="215"/>
        <v>908.60000000000014</v>
      </c>
      <c r="N3069" s="91">
        <f t="shared" si="216"/>
        <v>1492.7</v>
      </c>
      <c r="O3069" s="90">
        <f t="shared" si="218"/>
        <v>1135.75</v>
      </c>
    </row>
    <row r="3070" spans="1:15" x14ac:dyDescent="0.25">
      <c r="A3070">
        <v>540</v>
      </c>
      <c r="B3070">
        <v>540996</v>
      </c>
      <c r="C3070">
        <v>6</v>
      </c>
      <c r="D3070" t="s">
        <v>4264</v>
      </c>
      <c r="E3070" s="3">
        <v>1572</v>
      </c>
      <c r="F3070">
        <v>361</v>
      </c>
      <c r="G3070" s="2" t="s">
        <v>4250</v>
      </c>
      <c r="H3070" s="2" t="s">
        <v>4250</v>
      </c>
      <c r="I3070" s="2" t="s">
        <v>4250</v>
      </c>
      <c r="J3070" s="94">
        <f t="shared" si="221"/>
        <v>597.36</v>
      </c>
      <c r="K3070" s="81">
        <f t="shared" si="222"/>
        <v>1179</v>
      </c>
      <c r="L3070" s="94">
        <f t="shared" si="214"/>
        <v>251.52</v>
      </c>
      <c r="M3070" s="89">
        <f t="shared" si="215"/>
        <v>440.16</v>
      </c>
      <c r="N3070" s="91">
        <f t="shared" si="216"/>
        <v>723.12</v>
      </c>
      <c r="O3070" s="90">
        <f t="shared" si="218"/>
        <v>550.19999999999993</v>
      </c>
    </row>
    <row r="3071" spans="1:15" x14ac:dyDescent="0.25">
      <c r="A3071">
        <v>540</v>
      </c>
      <c r="B3071">
        <v>540997</v>
      </c>
      <c r="C3071">
        <v>4</v>
      </c>
      <c r="D3071" t="s">
        <v>4265</v>
      </c>
      <c r="E3071" s="3">
        <v>3245</v>
      </c>
      <c r="F3071">
        <v>360</v>
      </c>
      <c r="G3071" s="2" t="s">
        <v>4252</v>
      </c>
      <c r="H3071" s="2" t="s">
        <v>4252</v>
      </c>
      <c r="I3071" s="2" t="s">
        <v>4252</v>
      </c>
      <c r="J3071" s="94">
        <f t="shared" si="221"/>
        <v>1233.0999999999999</v>
      </c>
      <c r="K3071" s="81">
        <f t="shared" si="222"/>
        <v>2433.75</v>
      </c>
      <c r="L3071" s="94">
        <f t="shared" si="214"/>
        <v>519.20000000000005</v>
      </c>
      <c r="M3071" s="89">
        <f t="shared" si="215"/>
        <v>908.60000000000014</v>
      </c>
      <c r="N3071" s="91">
        <f t="shared" si="216"/>
        <v>1492.7</v>
      </c>
      <c r="O3071" s="90">
        <f t="shared" si="218"/>
        <v>1135.75</v>
      </c>
    </row>
    <row r="3072" spans="1:15" x14ac:dyDescent="0.25">
      <c r="A3072">
        <v>540</v>
      </c>
      <c r="B3072">
        <v>540998</v>
      </c>
      <c r="C3072">
        <v>2</v>
      </c>
      <c r="D3072" t="s">
        <v>4254</v>
      </c>
      <c r="E3072" s="3">
        <v>4637</v>
      </c>
      <c r="F3072">
        <v>360</v>
      </c>
      <c r="G3072" s="2" t="s">
        <v>4255</v>
      </c>
      <c r="H3072" s="2" t="s">
        <v>4255</v>
      </c>
      <c r="I3072" s="2" t="s">
        <v>4255</v>
      </c>
      <c r="J3072" s="94">
        <f t="shared" si="221"/>
        <v>1762.06</v>
      </c>
      <c r="K3072" s="81">
        <f t="shared" si="222"/>
        <v>3477.75</v>
      </c>
      <c r="L3072" s="94">
        <f t="shared" si="214"/>
        <v>741.92</v>
      </c>
      <c r="M3072" s="89">
        <f t="shared" si="215"/>
        <v>1298.3600000000001</v>
      </c>
      <c r="N3072" s="91">
        <f t="shared" si="216"/>
        <v>2133.02</v>
      </c>
      <c r="O3072" s="90">
        <f t="shared" si="218"/>
        <v>1622.9499999999998</v>
      </c>
    </row>
    <row r="3073" spans="1:15" x14ac:dyDescent="0.25">
      <c r="A3073">
        <v>540</v>
      </c>
      <c r="B3073">
        <v>540999</v>
      </c>
      <c r="C3073">
        <v>0</v>
      </c>
      <c r="D3073" t="s">
        <v>4256</v>
      </c>
      <c r="E3073" s="3">
        <v>2734</v>
      </c>
      <c r="F3073">
        <v>360</v>
      </c>
      <c r="G3073" s="2" t="s">
        <v>4257</v>
      </c>
      <c r="H3073" s="2" t="s">
        <v>4257</v>
      </c>
      <c r="I3073" s="2" t="s">
        <v>4257</v>
      </c>
      <c r="J3073" s="94">
        <f t="shared" si="221"/>
        <v>1038.92</v>
      </c>
      <c r="K3073" s="81">
        <f t="shared" si="222"/>
        <v>2050.5</v>
      </c>
      <c r="L3073" s="94">
        <f t="shared" si="214"/>
        <v>437.44</v>
      </c>
      <c r="M3073" s="89">
        <f t="shared" si="215"/>
        <v>765.5200000000001</v>
      </c>
      <c r="N3073" s="91">
        <f t="shared" si="216"/>
        <v>1257.6400000000001</v>
      </c>
      <c r="O3073" s="90">
        <f t="shared" si="218"/>
        <v>956.9</v>
      </c>
    </row>
    <row r="3074" spans="1:15" x14ac:dyDescent="0.25">
      <c r="A3074">
        <v>540</v>
      </c>
      <c r="B3074">
        <v>550050</v>
      </c>
      <c r="C3074">
        <v>9</v>
      </c>
      <c r="D3074" t="s">
        <v>4267</v>
      </c>
      <c r="E3074" s="3">
        <v>592</v>
      </c>
      <c r="F3074">
        <v>975</v>
      </c>
      <c r="G3074" s="2" t="s">
        <v>4268</v>
      </c>
      <c r="H3074" s="2" t="s">
        <v>4268</v>
      </c>
      <c r="I3074" s="2" t="s">
        <v>4268</v>
      </c>
      <c r="J3074" s="94">
        <f t="shared" ref="J3074:J3077" si="223">0.32*E3074</f>
        <v>189.44</v>
      </c>
      <c r="K3074" s="81">
        <f>0.5*E3074</f>
        <v>296</v>
      </c>
      <c r="L3074" s="94">
        <f t="shared" ref="L3074:L3077" si="224">0.4*E3074</f>
        <v>236.8</v>
      </c>
      <c r="M3074" s="89">
        <f t="shared" si="215"/>
        <v>165.76000000000002</v>
      </c>
      <c r="N3074" s="91">
        <f t="shared" si="216"/>
        <v>272.32</v>
      </c>
      <c r="O3074" s="90">
        <f t="shared" si="218"/>
        <v>207.2</v>
      </c>
    </row>
    <row r="3075" spans="1:15" x14ac:dyDescent="0.25">
      <c r="A3075">
        <v>540</v>
      </c>
      <c r="B3075">
        <v>550055</v>
      </c>
      <c r="C3075">
        <v>8</v>
      </c>
      <c r="D3075" t="s">
        <v>4269</v>
      </c>
      <c r="E3075" s="3">
        <v>1175</v>
      </c>
      <c r="F3075">
        <v>975</v>
      </c>
      <c r="G3075" s="2" t="s">
        <v>4270</v>
      </c>
      <c r="H3075" s="2" t="s">
        <v>4270</v>
      </c>
      <c r="I3075" s="2" t="s">
        <v>4270</v>
      </c>
      <c r="J3075" s="94">
        <f t="shared" si="223"/>
        <v>376</v>
      </c>
      <c r="K3075" s="81">
        <f t="shared" ref="K3075:K3077" si="225">0.5*E3075</f>
        <v>587.5</v>
      </c>
      <c r="L3075" s="94">
        <f t="shared" si="224"/>
        <v>470</v>
      </c>
      <c r="M3075" s="89">
        <f t="shared" si="215"/>
        <v>329.00000000000006</v>
      </c>
      <c r="N3075" s="91">
        <f t="shared" si="216"/>
        <v>540.5</v>
      </c>
      <c r="O3075" s="90">
        <f t="shared" si="218"/>
        <v>411.25</v>
      </c>
    </row>
    <row r="3076" spans="1:15" x14ac:dyDescent="0.25">
      <c r="A3076">
        <v>540</v>
      </c>
      <c r="B3076">
        <v>550057</v>
      </c>
      <c r="C3076">
        <v>4</v>
      </c>
      <c r="D3076" t="s">
        <v>4271</v>
      </c>
      <c r="E3076" s="3">
        <v>239</v>
      </c>
      <c r="F3076">
        <v>975</v>
      </c>
      <c r="G3076" s="2" t="s">
        <v>4272</v>
      </c>
      <c r="H3076" s="2" t="s">
        <v>4272</v>
      </c>
      <c r="I3076" s="2" t="s">
        <v>4272</v>
      </c>
      <c r="J3076" s="94">
        <f t="shared" si="223"/>
        <v>76.48</v>
      </c>
      <c r="K3076" s="81">
        <f t="shared" si="225"/>
        <v>119.5</v>
      </c>
      <c r="L3076" s="94">
        <f t="shared" si="224"/>
        <v>95.600000000000009</v>
      </c>
      <c r="M3076" s="89">
        <f t="shared" si="215"/>
        <v>66.92</v>
      </c>
      <c r="N3076" s="91">
        <f t="shared" si="216"/>
        <v>109.94</v>
      </c>
      <c r="O3076" s="90">
        <f t="shared" si="218"/>
        <v>83.649999999999991</v>
      </c>
    </row>
    <row r="3077" spans="1:15" x14ac:dyDescent="0.25">
      <c r="A3077">
        <v>540</v>
      </c>
      <c r="B3077">
        <v>550058</v>
      </c>
      <c r="C3077">
        <v>2</v>
      </c>
      <c r="D3077" t="s">
        <v>4273</v>
      </c>
      <c r="E3077" s="3">
        <v>152</v>
      </c>
      <c r="F3077">
        <v>960</v>
      </c>
      <c r="G3077" s="2" t="s">
        <v>4274</v>
      </c>
      <c r="H3077" s="2" t="s">
        <v>4274</v>
      </c>
      <c r="I3077" s="2" t="s">
        <v>4274</v>
      </c>
      <c r="J3077" s="94">
        <f t="shared" si="223"/>
        <v>48.64</v>
      </c>
      <c r="K3077" s="81">
        <f t="shared" si="225"/>
        <v>76</v>
      </c>
      <c r="L3077" s="94">
        <f t="shared" si="224"/>
        <v>60.800000000000004</v>
      </c>
      <c r="M3077" s="89">
        <f t="shared" si="215"/>
        <v>42.56</v>
      </c>
      <c r="N3077" s="91">
        <f t="shared" si="216"/>
        <v>69.92</v>
      </c>
      <c r="O3077" s="90">
        <f t="shared" si="218"/>
        <v>53.199999999999996</v>
      </c>
    </row>
    <row r="3078" spans="1:15" x14ac:dyDescent="0.25">
      <c r="A3078">
        <v>540</v>
      </c>
      <c r="B3078">
        <v>550059</v>
      </c>
      <c r="C3078">
        <v>0</v>
      </c>
      <c r="D3078" t="s">
        <v>4271</v>
      </c>
      <c r="E3078" s="3">
        <v>2745</v>
      </c>
      <c r="F3078">
        <v>361</v>
      </c>
      <c r="G3078" s="2" t="s">
        <v>4272</v>
      </c>
      <c r="H3078" s="2" t="s">
        <v>4272</v>
      </c>
      <c r="I3078" s="2" t="s">
        <v>4272</v>
      </c>
      <c r="J3078" s="81">
        <f t="shared" ref="J3078" si="226">0.43*E3078</f>
        <v>1180.3499999999999</v>
      </c>
      <c r="K3078" s="81">
        <f>0.75*E3078</f>
        <v>2058.75</v>
      </c>
      <c r="L3078" s="94">
        <f>0.16*E3078</f>
        <v>439.2</v>
      </c>
      <c r="M3078" s="89">
        <f t="shared" si="215"/>
        <v>768.6</v>
      </c>
      <c r="N3078" s="91">
        <f>0.46*E3078</f>
        <v>1262.7</v>
      </c>
      <c r="O3078" s="90">
        <f t="shared" si="218"/>
        <v>960.74999999999989</v>
      </c>
    </row>
    <row r="3079" spans="1:15" x14ac:dyDescent="0.25">
      <c r="A3079">
        <v>540</v>
      </c>
      <c r="B3079">
        <v>550060</v>
      </c>
      <c r="C3079">
        <v>8</v>
      </c>
      <c r="D3079" t="s">
        <v>4275</v>
      </c>
      <c r="E3079" s="3">
        <v>202.5</v>
      </c>
      <c r="F3079">
        <v>981</v>
      </c>
      <c r="G3079" s="2" t="s">
        <v>4276</v>
      </c>
      <c r="H3079" s="2" t="s">
        <v>4276</v>
      </c>
      <c r="I3079" s="2" t="s">
        <v>4276</v>
      </c>
      <c r="J3079" s="94">
        <f t="shared" ref="J3079:J3094" si="227">0.32*E3079</f>
        <v>64.8</v>
      </c>
      <c r="K3079" s="81">
        <f t="shared" ref="K3079:K3142" si="228">0.5*E3079</f>
        <v>101.25</v>
      </c>
      <c r="L3079" s="94">
        <f t="shared" ref="L3079:L3094" si="229">0.4*E3079</f>
        <v>81</v>
      </c>
      <c r="M3079" s="89">
        <f t="shared" si="215"/>
        <v>56.7</v>
      </c>
      <c r="N3079" s="91">
        <f t="shared" si="216"/>
        <v>93.15</v>
      </c>
      <c r="O3079" s="81">
        <f>0.59*E3079</f>
        <v>119.47499999999999</v>
      </c>
    </row>
    <row r="3080" spans="1:15" x14ac:dyDescent="0.25">
      <c r="A3080">
        <v>540</v>
      </c>
      <c r="B3080">
        <v>550070</v>
      </c>
      <c r="C3080">
        <v>7</v>
      </c>
      <c r="D3080" t="s">
        <v>4277</v>
      </c>
      <c r="E3080" s="3">
        <v>94</v>
      </c>
      <c r="F3080">
        <v>960</v>
      </c>
      <c r="G3080" s="2" t="s">
        <v>4278</v>
      </c>
      <c r="H3080" s="2" t="s">
        <v>4278</v>
      </c>
      <c r="I3080" s="2" t="s">
        <v>4278</v>
      </c>
      <c r="J3080" s="94">
        <f t="shared" si="227"/>
        <v>30.080000000000002</v>
      </c>
      <c r="K3080" s="81">
        <f t="shared" si="228"/>
        <v>47</v>
      </c>
      <c r="L3080" s="94">
        <f t="shared" si="229"/>
        <v>37.6</v>
      </c>
      <c r="M3080" s="89">
        <f t="shared" si="215"/>
        <v>26.320000000000004</v>
      </c>
      <c r="N3080" s="91">
        <f t="shared" si="216"/>
        <v>43.24</v>
      </c>
      <c r="O3080" s="90">
        <f t="shared" ref="O3080:O3113" si="230">0.35*E3080</f>
        <v>32.9</v>
      </c>
    </row>
    <row r="3081" spans="1:15" x14ac:dyDescent="0.25">
      <c r="A3081">
        <v>540</v>
      </c>
      <c r="B3081">
        <v>550075</v>
      </c>
      <c r="C3081">
        <v>6</v>
      </c>
      <c r="D3081" t="s">
        <v>4279</v>
      </c>
      <c r="E3081" s="3">
        <v>115.5</v>
      </c>
      <c r="F3081">
        <v>981</v>
      </c>
      <c r="G3081" s="2" t="s">
        <v>2400</v>
      </c>
      <c r="H3081" s="2" t="s">
        <v>2400</v>
      </c>
      <c r="I3081" s="2" t="s">
        <v>2400</v>
      </c>
      <c r="J3081" s="94">
        <f t="shared" si="227"/>
        <v>36.96</v>
      </c>
      <c r="K3081" s="81">
        <f t="shared" si="228"/>
        <v>57.75</v>
      </c>
      <c r="L3081" s="94">
        <f t="shared" si="229"/>
        <v>46.2</v>
      </c>
      <c r="M3081" s="89">
        <f t="shared" si="215"/>
        <v>32.340000000000003</v>
      </c>
      <c r="N3081" s="91">
        <f t="shared" si="216"/>
        <v>53.13</v>
      </c>
      <c r="O3081" s="90">
        <f t="shared" si="230"/>
        <v>40.424999999999997</v>
      </c>
    </row>
    <row r="3082" spans="1:15" x14ac:dyDescent="0.25">
      <c r="A3082">
        <v>540</v>
      </c>
      <c r="B3082">
        <v>550077</v>
      </c>
      <c r="C3082">
        <v>2</v>
      </c>
      <c r="D3082" t="s">
        <v>4280</v>
      </c>
      <c r="E3082" s="3">
        <v>382</v>
      </c>
      <c r="F3082">
        <v>975</v>
      </c>
      <c r="G3082" s="2" t="s">
        <v>4281</v>
      </c>
      <c r="H3082" s="2" t="s">
        <v>4281</v>
      </c>
      <c r="I3082" s="2" t="s">
        <v>4281</v>
      </c>
      <c r="J3082" s="94">
        <f t="shared" si="227"/>
        <v>122.24000000000001</v>
      </c>
      <c r="K3082" s="81">
        <f t="shared" si="228"/>
        <v>191</v>
      </c>
      <c r="L3082" s="94">
        <f t="shared" si="229"/>
        <v>152.80000000000001</v>
      </c>
      <c r="M3082" s="89">
        <f t="shared" si="215"/>
        <v>106.96000000000001</v>
      </c>
      <c r="N3082" s="91">
        <f t="shared" si="216"/>
        <v>175.72</v>
      </c>
      <c r="O3082" s="90">
        <f t="shared" si="230"/>
        <v>133.69999999999999</v>
      </c>
    </row>
    <row r="3083" spans="1:15" x14ac:dyDescent="0.25">
      <c r="A3083">
        <v>540</v>
      </c>
      <c r="B3083">
        <v>550080</v>
      </c>
      <c r="C3083">
        <v>6</v>
      </c>
      <c r="D3083" t="s">
        <v>4240</v>
      </c>
      <c r="E3083" s="3">
        <v>1043</v>
      </c>
      <c r="F3083">
        <v>975</v>
      </c>
      <c r="G3083" s="2" t="s">
        <v>4241</v>
      </c>
      <c r="H3083" s="2" t="s">
        <v>4241</v>
      </c>
      <c r="I3083" s="2" t="s">
        <v>4241</v>
      </c>
      <c r="J3083" s="94">
        <f t="shared" si="227"/>
        <v>333.76</v>
      </c>
      <c r="K3083" s="81">
        <f t="shared" si="228"/>
        <v>521.5</v>
      </c>
      <c r="L3083" s="94">
        <f t="shared" si="229"/>
        <v>417.20000000000005</v>
      </c>
      <c r="M3083" s="89">
        <f t="shared" si="215"/>
        <v>292.04000000000002</v>
      </c>
      <c r="N3083" s="91">
        <f t="shared" si="216"/>
        <v>479.78000000000003</v>
      </c>
      <c r="O3083" s="90">
        <f t="shared" si="230"/>
        <v>365.04999999999995</v>
      </c>
    </row>
    <row r="3084" spans="1:15" x14ac:dyDescent="0.25">
      <c r="A3084">
        <v>540</v>
      </c>
      <c r="B3084">
        <v>550090</v>
      </c>
      <c r="C3084">
        <v>5</v>
      </c>
      <c r="D3084" t="s">
        <v>4282</v>
      </c>
      <c r="E3084" s="3">
        <v>79.5</v>
      </c>
      <c r="F3084">
        <v>960</v>
      </c>
      <c r="G3084" s="2" t="s">
        <v>4182</v>
      </c>
      <c r="H3084" s="2" t="s">
        <v>4182</v>
      </c>
      <c r="I3084" s="2" t="s">
        <v>4182</v>
      </c>
      <c r="J3084" s="94">
        <f t="shared" si="227"/>
        <v>25.44</v>
      </c>
      <c r="K3084" s="81">
        <f t="shared" si="228"/>
        <v>39.75</v>
      </c>
      <c r="L3084" s="94">
        <f t="shared" si="229"/>
        <v>31.8</v>
      </c>
      <c r="M3084" s="89">
        <f t="shared" si="215"/>
        <v>22.26</v>
      </c>
      <c r="N3084" s="91">
        <f t="shared" si="216"/>
        <v>36.57</v>
      </c>
      <c r="O3084" s="90">
        <f t="shared" si="230"/>
        <v>27.824999999999999</v>
      </c>
    </row>
    <row r="3085" spans="1:15" x14ac:dyDescent="0.25">
      <c r="A3085">
        <v>540</v>
      </c>
      <c r="B3085">
        <v>550100</v>
      </c>
      <c r="C3085">
        <v>2</v>
      </c>
      <c r="D3085" t="s">
        <v>4283</v>
      </c>
      <c r="E3085" s="3">
        <v>790</v>
      </c>
      <c r="F3085">
        <v>975</v>
      </c>
      <c r="G3085" s="2" t="s">
        <v>4284</v>
      </c>
      <c r="H3085" s="2" t="s">
        <v>4284</v>
      </c>
      <c r="I3085" s="2" t="s">
        <v>4284</v>
      </c>
      <c r="J3085" s="94">
        <f t="shared" si="227"/>
        <v>252.8</v>
      </c>
      <c r="K3085" s="81">
        <f t="shared" si="228"/>
        <v>395</v>
      </c>
      <c r="L3085" s="94">
        <f t="shared" si="229"/>
        <v>316</v>
      </c>
      <c r="M3085" s="89">
        <f t="shared" si="215"/>
        <v>221.20000000000002</v>
      </c>
      <c r="N3085" s="91">
        <f t="shared" si="216"/>
        <v>363.40000000000003</v>
      </c>
      <c r="O3085" s="90">
        <f t="shared" si="230"/>
        <v>276.5</v>
      </c>
    </row>
    <row r="3086" spans="1:15" x14ac:dyDescent="0.25">
      <c r="A3086">
        <v>540</v>
      </c>
      <c r="B3086">
        <v>550105</v>
      </c>
      <c r="C3086">
        <v>1</v>
      </c>
      <c r="D3086" t="s">
        <v>4285</v>
      </c>
      <c r="E3086" s="3">
        <v>60</v>
      </c>
      <c r="F3086">
        <v>972</v>
      </c>
      <c r="G3086" s="2" t="s">
        <v>4286</v>
      </c>
      <c r="H3086" s="2" t="s">
        <v>4286</v>
      </c>
      <c r="I3086" s="2" t="s">
        <v>4286</v>
      </c>
      <c r="J3086" s="94">
        <f t="shared" si="227"/>
        <v>19.2</v>
      </c>
      <c r="K3086" s="81">
        <f>0.75*E3086</f>
        <v>45</v>
      </c>
      <c r="L3086" s="94">
        <f t="shared" si="229"/>
        <v>24</v>
      </c>
      <c r="M3086" s="89">
        <f t="shared" si="215"/>
        <v>16.8</v>
      </c>
      <c r="N3086" s="91">
        <f t="shared" si="216"/>
        <v>27.6</v>
      </c>
      <c r="O3086" s="90">
        <f t="shared" si="230"/>
        <v>21</v>
      </c>
    </row>
    <row r="3087" spans="1:15" x14ac:dyDescent="0.25">
      <c r="A3087">
        <v>540</v>
      </c>
      <c r="B3087">
        <v>550110</v>
      </c>
      <c r="C3087">
        <v>1</v>
      </c>
      <c r="D3087" t="s">
        <v>4287</v>
      </c>
      <c r="E3087" s="3">
        <v>272</v>
      </c>
      <c r="F3087">
        <v>960</v>
      </c>
      <c r="G3087" s="2" t="s">
        <v>4288</v>
      </c>
      <c r="H3087" s="2" t="s">
        <v>4288</v>
      </c>
      <c r="I3087" s="2" t="s">
        <v>4288</v>
      </c>
      <c r="J3087" s="94">
        <f t="shared" si="227"/>
        <v>87.04</v>
      </c>
      <c r="K3087" s="81">
        <f t="shared" si="228"/>
        <v>136</v>
      </c>
      <c r="L3087" s="94">
        <f t="shared" si="229"/>
        <v>108.80000000000001</v>
      </c>
      <c r="M3087" s="89">
        <f t="shared" si="215"/>
        <v>76.160000000000011</v>
      </c>
      <c r="N3087" s="91">
        <f t="shared" si="216"/>
        <v>125.12</v>
      </c>
      <c r="O3087" s="90">
        <f t="shared" si="230"/>
        <v>95.199999999999989</v>
      </c>
    </row>
    <row r="3088" spans="1:15" x14ac:dyDescent="0.25">
      <c r="A3088">
        <v>540</v>
      </c>
      <c r="B3088">
        <v>550111</v>
      </c>
      <c r="C3088">
        <v>9</v>
      </c>
      <c r="D3088" t="s">
        <v>4289</v>
      </c>
      <c r="E3088" s="3">
        <v>871</v>
      </c>
      <c r="F3088">
        <v>960</v>
      </c>
      <c r="G3088" s="2" t="s">
        <v>4290</v>
      </c>
      <c r="H3088" s="2" t="s">
        <v>4290</v>
      </c>
      <c r="I3088" s="2" t="s">
        <v>4290</v>
      </c>
      <c r="J3088" s="94">
        <f t="shared" si="227"/>
        <v>278.72000000000003</v>
      </c>
      <c r="K3088" s="81">
        <f t="shared" si="228"/>
        <v>435.5</v>
      </c>
      <c r="L3088" s="94">
        <f t="shared" si="229"/>
        <v>348.40000000000003</v>
      </c>
      <c r="M3088" s="89">
        <f t="shared" si="215"/>
        <v>243.88000000000002</v>
      </c>
      <c r="N3088" s="91">
        <f t="shared" si="216"/>
        <v>400.66</v>
      </c>
      <c r="O3088" s="90">
        <f t="shared" si="230"/>
        <v>304.84999999999997</v>
      </c>
    </row>
    <row r="3089" spans="1:15" x14ac:dyDescent="0.25">
      <c r="A3089">
        <v>540</v>
      </c>
      <c r="B3089">
        <v>550125</v>
      </c>
      <c r="C3089">
        <v>9</v>
      </c>
      <c r="D3089" t="s">
        <v>4291</v>
      </c>
      <c r="E3089" s="3">
        <v>396</v>
      </c>
      <c r="F3089">
        <v>981</v>
      </c>
      <c r="G3089" s="2" t="s">
        <v>4292</v>
      </c>
      <c r="H3089" s="2" t="s">
        <v>4292</v>
      </c>
      <c r="I3089" s="2" t="s">
        <v>4292</v>
      </c>
      <c r="J3089" s="94">
        <f t="shared" si="227"/>
        <v>126.72</v>
      </c>
      <c r="K3089" s="81">
        <f t="shared" si="228"/>
        <v>198</v>
      </c>
      <c r="L3089" s="94">
        <f t="shared" si="229"/>
        <v>158.4</v>
      </c>
      <c r="M3089" s="89">
        <f t="shared" si="215"/>
        <v>110.88000000000001</v>
      </c>
      <c r="N3089" s="91">
        <f t="shared" si="216"/>
        <v>182.16</v>
      </c>
      <c r="O3089" s="90">
        <f t="shared" si="230"/>
        <v>138.6</v>
      </c>
    </row>
    <row r="3090" spans="1:15" x14ac:dyDescent="0.25">
      <c r="A3090">
        <v>540</v>
      </c>
      <c r="B3090">
        <v>550130</v>
      </c>
      <c r="C3090">
        <v>9</v>
      </c>
      <c r="D3090" t="s">
        <v>4293</v>
      </c>
      <c r="E3090" s="3">
        <v>326</v>
      </c>
      <c r="F3090">
        <v>960</v>
      </c>
      <c r="G3090" s="2" t="s">
        <v>4294</v>
      </c>
      <c r="H3090" s="2" t="s">
        <v>4294</v>
      </c>
      <c r="I3090" s="2" t="s">
        <v>4294</v>
      </c>
      <c r="J3090" s="94">
        <f t="shared" si="227"/>
        <v>104.32000000000001</v>
      </c>
      <c r="K3090" s="81">
        <f t="shared" si="228"/>
        <v>163</v>
      </c>
      <c r="L3090" s="94">
        <f t="shared" si="229"/>
        <v>130.4</v>
      </c>
      <c r="M3090" s="89">
        <f t="shared" si="215"/>
        <v>91.280000000000015</v>
      </c>
      <c r="N3090" s="91">
        <f t="shared" si="216"/>
        <v>149.96</v>
      </c>
      <c r="O3090" s="90">
        <f t="shared" si="230"/>
        <v>114.1</v>
      </c>
    </row>
    <row r="3091" spans="1:15" x14ac:dyDescent="0.25">
      <c r="A3091">
        <v>540</v>
      </c>
      <c r="B3091">
        <v>550135</v>
      </c>
      <c r="C3091">
        <v>8</v>
      </c>
      <c r="D3091" t="s">
        <v>4227</v>
      </c>
      <c r="E3091" s="3">
        <v>841</v>
      </c>
      <c r="F3091">
        <v>975</v>
      </c>
      <c r="G3091" s="2" t="s">
        <v>4228</v>
      </c>
      <c r="H3091" s="2" t="s">
        <v>4228</v>
      </c>
      <c r="I3091" s="2" t="s">
        <v>4228</v>
      </c>
      <c r="J3091" s="94">
        <f t="shared" si="227"/>
        <v>269.12</v>
      </c>
      <c r="K3091" s="81">
        <f t="shared" si="228"/>
        <v>420.5</v>
      </c>
      <c r="L3091" s="94">
        <f t="shared" si="229"/>
        <v>336.40000000000003</v>
      </c>
      <c r="M3091" s="89">
        <f t="shared" si="215"/>
        <v>235.48000000000002</v>
      </c>
      <c r="N3091" s="91">
        <f t="shared" si="216"/>
        <v>386.86</v>
      </c>
      <c r="O3091" s="90">
        <f t="shared" si="230"/>
        <v>294.34999999999997</v>
      </c>
    </row>
    <row r="3092" spans="1:15" x14ac:dyDescent="0.25">
      <c r="A3092">
        <v>540</v>
      </c>
      <c r="B3092">
        <v>550140</v>
      </c>
      <c r="C3092">
        <v>8</v>
      </c>
      <c r="D3092" t="s">
        <v>4295</v>
      </c>
      <c r="E3092" s="3">
        <v>1314.5</v>
      </c>
      <c r="F3092">
        <v>960</v>
      </c>
      <c r="G3092" s="2" t="s">
        <v>4296</v>
      </c>
      <c r="H3092" s="2" t="s">
        <v>4296</v>
      </c>
      <c r="I3092" s="2" t="s">
        <v>4296</v>
      </c>
      <c r="J3092" s="94">
        <f t="shared" si="227"/>
        <v>420.64</v>
      </c>
      <c r="K3092" s="81">
        <f t="shared" si="228"/>
        <v>657.25</v>
      </c>
      <c r="L3092" s="94">
        <f t="shared" si="229"/>
        <v>525.80000000000007</v>
      </c>
      <c r="M3092" s="89">
        <f t="shared" si="215"/>
        <v>368.06000000000006</v>
      </c>
      <c r="N3092" s="91">
        <f t="shared" si="216"/>
        <v>604.67000000000007</v>
      </c>
      <c r="O3092" s="90">
        <f t="shared" si="230"/>
        <v>460.07499999999999</v>
      </c>
    </row>
    <row r="3093" spans="1:15" x14ac:dyDescent="0.25">
      <c r="A3093">
        <v>540</v>
      </c>
      <c r="B3093">
        <v>550145</v>
      </c>
      <c r="C3093">
        <v>7</v>
      </c>
      <c r="D3093" t="s">
        <v>4297</v>
      </c>
      <c r="E3093" s="3">
        <v>669</v>
      </c>
      <c r="F3093">
        <v>975</v>
      </c>
      <c r="G3093" s="2" t="s">
        <v>4207</v>
      </c>
      <c r="H3093" s="2" t="s">
        <v>4207</v>
      </c>
      <c r="I3093" s="2" t="s">
        <v>4207</v>
      </c>
      <c r="J3093" s="94">
        <f t="shared" si="227"/>
        <v>214.08</v>
      </c>
      <c r="K3093" s="81">
        <f t="shared" si="228"/>
        <v>334.5</v>
      </c>
      <c r="L3093" s="94">
        <f t="shared" si="229"/>
        <v>267.60000000000002</v>
      </c>
      <c r="M3093" s="89">
        <f t="shared" ref="M3093:M3156" si="231">0.28*E3093</f>
        <v>187.32000000000002</v>
      </c>
      <c r="N3093" s="91">
        <f t="shared" ref="N3093:N3094" si="232">0.46*E3093</f>
        <v>307.74</v>
      </c>
      <c r="O3093" s="90">
        <f t="shared" si="230"/>
        <v>234.14999999999998</v>
      </c>
    </row>
    <row r="3094" spans="1:15" x14ac:dyDescent="0.25">
      <c r="A3094">
        <v>540</v>
      </c>
      <c r="B3094">
        <v>550150</v>
      </c>
      <c r="C3094">
        <v>7</v>
      </c>
      <c r="D3094" t="s">
        <v>4298</v>
      </c>
      <c r="E3094" s="3">
        <v>310</v>
      </c>
      <c r="F3094">
        <v>975</v>
      </c>
      <c r="G3094" s="2" t="s">
        <v>4299</v>
      </c>
      <c r="H3094" s="2" t="s">
        <v>4299</v>
      </c>
      <c r="I3094" s="2" t="s">
        <v>4299</v>
      </c>
      <c r="J3094" s="94">
        <f t="shared" si="227"/>
        <v>99.2</v>
      </c>
      <c r="K3094" s="81">
        <f t="shared" si="228"/>
        <v>155</v>
      </c>
      <c r="L3094" s="94">
        <f t="shared" si="229"/>
        <v>124</v>
      </c>
      <c r="M3094" s="89">
        <f t="shared" si="231"/>
        <v>86.800000000000011</v>
      </c>
      <c r="N3094" s="91">
        <f t="shared" si="232"/>
        <v>142.6</v>
      </c>
      <c r="O3094" s="90">
        <f t="shared" si="230"/>
        <v>108.5</v>
      </c>
    </row>
    <row r="3095" spans="1:15" x14ac:dyDescent="0.25">
      <c r="A3095">
        <v>540</v>
      </c>
      <c r="B3095">
        <v>550151</v>
      </c>
      <c r="C3095">
        <v>5</v>
      </c>
      <c r="D3095" t="s">
        <v>4298</v>
      </c>
      <c r="E3095" s="3">
        <v>6036</v>
      </c>
      <c r="F3095">
        <v>360</v>
      </c>
      <c r="G3095" s="2" t="s">
        <v>4299</v>
      </c>
      <c r="H3095" s="2" t="s">
        <v>4299</v>
      </c>
      <c r="I3095" s="2" t="s">
        <v>4299</v>
      </c>
      <c r="J3095" s="94">
        <f>0.38*E3095</f>
        <v>2293.6799999999998</v>
      </c>
      <c r="K3095" s="81">
        <f t="shared" si="228"/>
        <v>3018</v>
      </c>
      <c r="L3095" s="94">
        <f>0.16*E3095</f>
        <v>965.76</v>
      </c>
      <c r="M3095" s="89">
        <f t="shared" si="231"/>
        <v>1690.0800000000002</v>
      </c>
      <c r="N3095" s="91">
        <f>0.46*E3095</f>
        <v>2776.56</v>
      </c>
      <c r="O3095" s="90">
        <f t="shared" si="230"/>
        <v>2112.6</v>
      </c>
    </row>
    <row r="3096" spans="1:15" x14ac:dyDescent="0.25">
      <c r="A3096">
        <v>540</v>
      </c>
      <c r="B3096">
        <v>550155</v>
      </c>
      <c r="C3096">
        <v>6</v>
      </c>
      <c r="D3096" t="s">
        <v>4300</v>
      </c>
      <c r="E3096" s="3">
        <v>591</v>
      </c>
      <c r="F3096">
        <v>975</v>
      </c>
      <c r="G3096" s="2" t="s">
        <v>4301</v>
      </c>
      <c r="H3096" s="2" t="s">
        <v>4301</v>
      </c>
      <c r="I3096" s="2" t="s">
        <v>4301</v>
      </c>
      <c r="J3096" s="94">
        <f t="shared" ref="J3096:J3159" si="233">0.32*E3096</f>
        <v>189.12</v>
      </c>
      <c r="K3096" s="81">
        <f t="shared" si="228"/>
        <v>295.5</v>
      </c>
      <c r="L3096" s="94">
        <f t="shared" ref="L3096:L3159" si="234">0.4*E3096</f>
        <v>236.4</v>
      </c>
      <c r="M3096" s="89">
        <f t="shared" si="231"/>
        <v>165.48000000000002</v>
      </c>
      <c r="N3096" s="91">
        <f t="shared" ref="N3096:N3159" si="235">0.46*E3096</f>
        <v>271.86</v>
      </c>
      <c r="O3096" s="90">
        <f t="shared" si="230"/>
        <v>206.85</v>
      </c>
    </row>
    <row r="3097" spans="1:15" x14ac:dyDescent="0.25">
      <c r="A3097">
        <v>540</v>
      </c>
      <c r="B3097">
        <v>550160</v>
      </c>
      <c r="C3097">
        <v>6</v>
      </c>
      <c r="D3097" t="s">
        <v>4225</v>
      </c>
      <c r="E3097" s="3">
        <v>715</v>
      </c>
      <c r="F3097">
        <v>975</v>
      </c>
      <c r="G3097" s="2" t="s">
        <v>4226</v>
      </c>
      <c r="H3097" s="2" t="s">
        <v>4226</v>
      </c>
      <c r="I3097" s="2" t="s">
        <v>4226</v>
      </c>
      <c r="J3097" s="94">
        <f t="shared" si="233"/>
        <v>228.8</v>
      </c>
      <c r="K3097" s="81">
        <f t="shared" si="228"/>
        <v>357.5</v>
      </c>
      <c r="L3097" s="94">
        <f t="shared" si="234"/>
        <v>286</v>
      </c>
      <c r="M3097" s="89">
        <f t="shared" si="231"/>
        <v>200.20000000000002</v>
      </c>
      <c r="N3097" s="91">
        <f t="shared" si="235"/>
        <v>328.90000000000003</v>
      </c>
      <c r="O3097" s="90">
        <f t="shared" si="230"/>
        <v>250.24999999999997</v>
      </c>
    </row>
    <row r="3098" spans="1:15" x14ac:dyDescent="0.25">
      <c r="A3098">
        <v>540</v>
      </c>
      <c r="B3098">
        <v>550165</v>
      </c>
      <c r="C3098">
        <v>5</v>
      </c>
      <c r="D3098" t="s">
        <v>4302</v>
      </c>
      <c r="E3098" s="3">
        <v>275</v>
      </c>
      <c r="F3098">
        <v>960</v>
      </c>
      <c r="G3098" s="2" t="s">
        <v>4303</v>
      </c>
      <c r="H3098" s="2" t="s">
        <v>4303</v>
      </c>
      <c r="I3098" s="2" t="s">
        <v>4303</v>
      </c>
      <c r="J3098" s="94">
        <f t="shared" si="233"/>
        <v>88</v>
      </c>
      <c r="K3098" s="81">
        <f t="shared" si="228"/>
        <v>137.5</v>
      </c>
      <c r="L3098" s="94">
        <f t="shared" si="234"/>
        <v>110</v>
      </c>
      <c r="M3098" s="89">
        <f t="shared" si="231"/>
        <v>77.000000000000014</v>
      </c>
      <c r="N3098" s="91">
        <f t="shared" si="235"/>
        <v>126.5</v>
      </c>
      <c r="O3098" s="90">
        <f t="shared" si="230"/>
        <v>96.25</v>
      </c>
    </row>
    <row r="3099" spans="1:15" x14ac:dyDescent="0.25">
      <c r="A3099">
        <v>540</v>
      </c>
      <c r="B3099">
        <v>550166</v>
      </c>
      <c r="C3099">
        <v>3</v>
      </c>
      <c r="D3099" t="s">
        <v>4304</v>
      </c>
      <c r="E3099" s="3">
        <v>620</v>
      </c>
      <c r="F3099">
        <v>960</v>
      </c>
      <c r="G3099" s="2" t="s">
        <v>4207</v>
      </c>
      <c r="H3099" s="2" t="s">
        <v>4207</v>
      </c>
      <c r="I3099" s="2" t="s">
        <v>4207</v>
      </c>
      <c r="J3099" s="94">
        <f t="shared" si="233"/>
        <v>198.4</v>
      </c>
      <c r="K3099" s="81">
        <f t="shared" si="228"/>
        <v>310</v>
      </c>
      <c r="L3099" s="94">
        <f t="shared" si="234"/>
        <v>248</v>
      </c>
      <c r="M3099" s="89">
        <f t="shared" si="231"/>
        <v>173.60000000000002</v>
      </c>
      <c r="N3099" s="91">
        <f t="shared" si="235"/>
        <v>285.2</v>
      </c>
      <c r="O3099" s="90">
        <f t="shared" si="230"/>
        <v>217</v>
      </c>
    </row>
    <row r="3100" spans="1:15" x14ac:dyDescent="0.25">
      <c r="A3100">
        <v>540</v>
      </c>
      <c r="B3100">
        <v>550167</v>
      </c>
      <c r="C3100">
        <v>1</v>
      </c>
      <c r="D3100" t="s">
        <v>4305</v>
      </c>
      <c r="E3100" s="3">
        <v>984</v>
      </c>
      <c r="F3100">
        <v>960</v>
      </c>
      <c r="G3100" s="2" t="s">
        <v>4306</v>
      </c>
      <c r="H3100" s="2" t="s">
        <v>4306</v>
      </c>
      <c r="I3100" s="2" t="s">
        <v>4306</v>
      </c>
      <c r="J3100" s="94">
        <f t="shared" si="233"/>
        <v>314.88</v>
      </c>
      <c r="K3100" s="81">
        <f t="shared" si="228"/>
        <v>492</v>
      </c>
      <c r="L3100" s="94">
        <f t="shared" si="234"/>
        <v>393.6</v>
      </c>
      <c r="M3100" s="89">
        <f t="shared" si="231"/>
        <v>275.52000000000004</v>
      </c>
      <c r="N3100" s="91">
        <f t="shared" si="235"/>
        <v>452.64000000000004</v>
      </c>
      <c r="O3100" s="90">
        <f t="shared" si="230"/>
        <v>344.4</v>
      </c>
    </row>
    <row r="3101" spans="1:15" x14ac:dyDescent="0.25">
      <c r="A3101">
        <v>540</v>
      </c>
      <c r="B3101">
        <v>550170</v>
      </c>
      <c r="C3101">
        <v>5</v>
      </c>
      <c r="D3101" t="s">
        <v>4307</v>
      </c>
      <c r="E3101" s="3">
        <v>334</v>
      </c>
      <c r="F3101">
        <v>960</v>
      </c>
      <c r="G3101" s="2" t="s">
        <v>4308</v>
      </c>
      <c r="H3101" s="2" t="s">
        <v>4308</v>
      </c>
      <c r="I3101" s="2" t="s">
        <v>4308</v>
      </c>
      <c r="J3101" s="94">
        <f t="shared" si="233"/>
        <v>106.88</v>
      </c>
      <c r="K3101" s="81">
        <f t="shared" si="228"/>
        <v>167</v>
      </c>
      <c r="L3101" s="94">
        <f t="shared" si="234"/>
        <v>133.6</v>
      </c>
      <c r="M3101" s="89">
        <f t="shared" si="231"/>
        <v>93.52000000000001</v>
      </c>
      <c r="N3101" s="91">
        <f t="shared" si="235"/>
        <v>153.64000000000001</v>
      </c>
      <c r="O3101" s="90">
        <f t="shared" si="230"/>
        <v>116.89999999999999</v>
      </c>
    </row>
    <row r="3102" spans="1:15" x14ac:dyDescent="0.25">
      <c r="A3102">
        <v>540</v>
      </c>
      <c r="B3102">
        <v>550175</v>
      </c>
      <c r="C3102">
        <v>4</v>
      </c>
      <c r="D3102" t="s">
        <v>4309</v>
      </c>
      <c r="E3102" s="3">
        <v>494</v>
      </c>
      <c r="F3102">
        <v>975</v>
      </c>
      <c r="G3102" s="2" t="s">
        <v>4222</v>
      </c>
      <c r="H3102" s="2" t="s">
        <v>4222</v>
      </c>
      <c r="I3102" s="2" t="s">
        <v>4222</v>
      </c>
      <c r="J3102" s="94">
        <f t="shared" si="233"/>
        <v>158.08000000000001</v>
      </c>
      <c r="K3102" s="81">
        <f t="shared" si="228"/>
        <v>247</v>
      </c>
      <c r="L3102" s="94">
        <f t="shared" si="234"/>
        <v>197.60000000000002</v>
      </c>
      <c r="M3102" s="89">
        <f t="shared" si="231"/>
        <v>138.32000000000002</v>
      </c>
      <c r="N3102" s="91">
        <f t="shared" si="235"/>
        <v>227.24</v>
      </c>
      <c r="O3102" s="90">
        <f t="shared" si="230"/>
        <v>172.89999999999998</v>
      </c>
    </row>
    <row r="3103" spans="1:15" x14ac:dyDescent="0.25">
      <c r="A3103">
        <v>540</v>
      </c>
      <c r="B3103">
        <v>550178</v>
      </c>
      <c r="C3103">
        <v>8</v>
      </c>
      <c r="D3103" t="s">
        <v>4310</v>
      </c>
      <c r="E3103" s="3">
        <v>274</v>
      </c>
      <c r="F3103">
        <v>960</v>
      </c>
      <c r="G3103" s="2" t="s">
        <v>4311</v>
      </c>
      <c r="H3103" s="2" t="s">
        <v>4311</v>
      </c>
      <c r="I3103" s="2" t="s">
        <v>4311</v>
      </c>
      <c r="J3103" s="94">
        <f t="shared" si="233"/>
        <v>87.68</v>
      </c>
      <c r="K3103" s="81">
        <f t="shared" si="228"/>
        <v>137</v>
      </c>
      <c r="L3103" s="94">
        <f t="shared" si="234"/>
        <v>109.60000000000001</v>
      </c>
      <c r="M3103" s="89">
        <f t="shared" si="231"/>
        <v>76.720000000000013</v>
      </c>
      <c r="N3103" s="91">
        <f t="shared" si="235"/>
        <v>126.04</v>
      </c>
      <c r="O3103" s="90">
        <f t="shared" si="230"/>
        <v>95.899999999999991</v>
      </c>
    </row>
    <row r="3104" spans="1:15" x14ac:dyDescent="0.25">
      <c r="A3104">
        <v>540</v>
      </c>
      <c r="B3104">
        <v>550179</v>
      </c>
      <c r="C3104">
        <v>6</v>
      </c>
      <c r="D3104" t="s">
        <v>4312</v>
      </c>
      <c r="E3104" s="3">
        <v>759</v>
      </c>
      <c r="F3104">
        <v>975</v>
      </c>
      <c r="G3104" s="2" t="s">
        <v>4313</v>
      </c>
      <c r="H3104" s="2" t="s">
        <v>4313</v>
      </c>
      <c r="I3104" s="2" t="s">
        <v>4313</v>
      </c>
      <c r="J3104" s="94">
        <f t="shared" si="233"/>
        <v>242.88</v>
      </c>
      <c r="K3104" s="81">
        <f t="shared" si="228"/>
        <v>379.5</v>
      </c>
      <c r="L3104" s="94">
        <f t="shared" si="234"/>
        <v>303.60000000000002</v>
      </c>
      <c r="M3104" s="89">
        <f t="shared" si="231"/>
        <v>212.52</v>
      </c>
      <c r="N3104" s="91">
        <f t="shared" si="235"/>
        <v>349.14000000000004</v>
      </c>
      <c r="O3104" s="90">
        <f t="shared" si="230"/>
        <v>265.64999999999998</v>
      </c>
    </row>
    <row r="3105" spans="1:15" x14ac:dyDescent="0.25">
      <c r="A3105">
        <v>540</v>
      </c>
      <c r="B3105">
        <v>550180</v>
      </c>
      <c r="C3105">
        <v>4</v>
      </c>
      <c r="D3105" t="s">
        <v>4314</v>
      </c>
      <c r="E3105" s="3">
        <v>284</v>
      </c>
      <c r="F3105">
        <v>975</v>
      </c>
      <c r="G3105" s="2" t="s">
        <v>4315</v>
      </c>
      <c r="H3105" s="2" t="s">
        <v>4315</v>
      </c>
      <c r="I3105" s="2" t="s">
        <v>4315</v>
      </c>
      <c r="J3105" s="94">
        <f t="shared" si="233"/>
        <v>90.88</v>
      </c>
      <c r="K3105" s="81">
        <f t="shared" si="228"/>
        <v>142</v>
      </c>
      <c r="L3105" s="94">
        <f t="shared" si="234"/>
        <v>113.60000000000001</v>
      </c>
      <c r="M3105" s="89">
        <f t="shared" si="231"/>
        <v>79.52000000000001</v>
      </c>
      <c r="N3105" s="91">
        <f t="shared" si="235"/>
        <v>130.64000000000001</v>
      </c>
      <c r="O3105" s="90">
        <f t="shared" si="230"/>
        <v>99.399999999999991</v>
      </c>
    </row>
    <row r="3106" spans="1:15" x14ac:dyDescent="0.25">
      <c r="A3106">
        <v>540</v>
      </c>
      <c r="B3106">
        <v>550181</v>
      </c>
      <c r="C3106">
        <v>2</v>
      </c>
      <c r="D3106" t="s">
        <v>4316</v>
      </c>
      <c r="E3106" s="3">
        <v>467.5</v>
      </c>
      <c r="F3106">
        <v>960</v>
      </c>
      <c r="G3106" s="2" t="s">
        <v>4317</v>
      </c>
      <c r="H3106" s="2" t="s">
        <v>4317</v>
      </c>
      <c r="I3106" s="2" t="s">
        <v>4317</v>
      </c>
      <c r="J3106" s="94">
        <f t="shared" si="233"/>
        <v>149.6</v>
      </c>
      <c r="K3106" s="81">
        <f t="shared" si="228"/>
        <v>233.75</v>
      </c>
      <c r="L3106" s="94">
        <f t="shared" si="234"/>
        <v>187</v>
      </c>
      <c r="M3106" s="89">
        <f t="shared" si="231"/>
        <v>130.9</v>
      </c>
      <c r="N3106" s="91">
        <f t="shared" si="235"/>
        <v>215.05</v>
      </c>
      <c r="O3106" s="90">
        <f t="shared" si="230"/>
        <v>163.625</v>
      </c>
    </row>
    <row r="3107" spans="1:15" x14ac:dyDescent="0.25">
      <c r="A3107">
        <v>540</v>
      </c>
      <c r="B3107">
        <v>550182</v>
      </c>
      <c r="C3107">
        <v>0</v>
      </c>
      <c r="D3107" t="s">
        <v>4233</v>
      </c>
      <c r="E3107" s="3">
        <v>1017</v>
      </c>
      <c r="F3107">
        <v>975</v>
      </c>
      <c r="G3107" s="2" t="s">
        <v>4234</v>
      </c>
      <c r="H3107" s="2" t="s">
        <v>4234</v>
      </c>
      <c r="I3107" s="2" t="s">
        <v>4234</v>
      </c>
      <c r="J3107" s="94">
        <f t="shared" si="233"/>
        <v>325.44</v>
      </c>
      <c r="K3107" s="81">
        <f t="shared" si="228"/>
        <v>508.5</v>
      </c>
      <c r="L3107" s="94">
        <f t="shared" si="234"/>
        <v>406.8</v>
      </c>
      <c r="M3107" s="89">
        <f t="shared" si="231"/>
        <v>284.76000000000005</v>
      </c>
      <c r="N3107" s="91">
        <f t="shared" si="235"/>
        <v>467.82</v>
      </c>
      <c r="O3107" s="90">
        <f t="shared" si="230"/>
        <v>355.95</v>
      </c>
    </row>
    <row r="3108" spans="1:15" x14ac:dyDescent="0.25">
      <c r="A3108">
        <v>540</v>
      </c>
      <c r="B3108">
        <v>550183</v>
      </c>
      <c r="C3108">
        <v>8</v>
      </c>
      <c r="D3108" t="s">
        <v>4318</v>
      </c>
      <c r="E3108" s="3">
        <v>524</v>
      </c>
      <c r="F3108">
        <v>960</v>
      </c>
      <c r="G3108" s="2" t="s">
        <v>4319</v>
      </c>
      <c r="H3108" s="2" t="s">
        <v>4319</v>
      </c>
      <c r="I3108" s="2" t="s">
        <v>4319</v>
      </c>
      <c r="J3108" s="94">
        <f t="shared" si="233"/>
        <v>167.68</v>
      </c>
      <c r="K3108" s="81">
        <f t="shared" si="228"/>
        <v>262</v>
      </c>
      <c r="L3108" s="94">
        <f t="shared" si="234"/>
        <v>209.60000000000002</v>
      </c>
      <c r="M3108" s="89">
        <f t="shared" si="231"/>
        <v>146.72000000000003</v>
      </c>
      <c r="N3108" s="91">
        <f t="shared" si="235"/>
        <v>241.04000000000002</v>
      </c>
      <c r="O3108" s="90">
        <f t="shared" si="230"/>
        <v>183.39999999999998</v>
      </c>
    </row>
    <row r="3109" spans="1:15" x14ac:dyDescent="0.25">
      <c r="A3109">
        <v>540</v>
      </c>
      <c r="B3109">
        <v>550184</v>
      </c>
      <c r="C3109">
        <v>6</v>
      </c>
      <c r="D3109" t="s">
        <v>4320</v>
      </c>
      <c r="E3109" s="3">
        <v>788</v>
      </c>
      <c r="F3109">
        <v>960</v>
      </c>
      <c r="G3109" s="2" t="s">
        <v>4321</v>
      </c>
      <c r="H3109" s="2" t="s">
        <v>4321</v>
      </c>
      <c r="I3109" s="2" t="s">
        <v>4321</v>
      </c>
      <c r="J3109" s="94">
        <f t="shared" si="233"/>
        <v>252.16</v>
      </c>
      <c r="K3109" s="81">
        <f t="shared" si="228"/>
        <v>394</v>
      </c>
      <c r="L3109" s="94">
        <f t="shared" si="234"/>
        <v>315.20000000000005</v>
      </c>
      <c r="M3109" s="89">
        <f t="shared" si="231"/>
        <v>220.64000000000001</v>
      </c>
      <c r="N3109" s="91">
        <f t="shared" si="235"/>
        <v>362.48</v>
      </c>
      <c r="O3109" s="90">
        <f t="shared" si="230"/>
        <v>275.79999999999995</v>
      </c>
    </row>
    <row r="3110" spans="1:15" x14ac:dyDescent="0.25">
      <c r="A3110">
        <v>540</v>
      </c>
      <c r="B3110">
        <v>550185</v>
      </c>
      <c r="C3110">
        <v>3</v>
      </c>
      <c r="D3110" t="s">
        <v>4322</v>
      </c>
      <c r="E3110" s="3">
        <v>401</v>
      </c>
      <c r="F3110">
        <v>975</v>
      </c>
      <c r="G3110" s="2" t="s">
        <v>4323</v>
      </c>
      <c r="H3110" s="2" t="s">
        <v>4323</v>
      </c>
      <c r="I3110" s="2" t="s">
        <v>4323</v>
      </c>
      <c r="J3110" s="94">
        <f t="shared" si="233"/>
        <v>128.32</v>
      </c>
      <c r="K3110" s="81">
        <f t="shared" si="228"/>
        <v>200.5</v>
      </c>
      <c r="L3110" s="94">
        <f t="shared" si="234"/>
        <v>160.4</v>
      </c>
      <c r="M3110" s="89">
        <f t="shared" si="231"/>
        <v>112.28000000000002</v>
      </c>
      <c r="N3110" s="91">
        <f t="shared" si="235"/>
        <v>184.46</v>
      </c>
      <c r="O3110" s="90">
        <f t="shared" si="230"/>
        <v>140.35</v>
      </c>
    </row>
    <row r="3111" spans="1:15" x14ac:dyDescent="0.25">
      <c r="A3111">
        <v>540</v>
      </c>
      <c r="B3111">
        <v>550186</v>
      </c>
      <c r="C3111">
        <v>1</v>
      </c>
      <c r="D3111" t="s">
        <v>4324</v>
      </c>
      <c r="E3111" s="3">
        <v>158.5</v>
      </c>
      <c r="F3111">
        <v>960</v>
      </c>
      <c r="G3111" s="2" t="s">
        <v>4325</v>
      </c>
      <c r="H3111" s="2" t="s">
        <v>4325</v>
      </c>
      <c r="I3111" s="2" t="s">
        <v>4325</v>
      </c>
      <c r="J3111" s="94">
        <f t="shared" si="233"/>
        <v>50.72</v>
      </c>
      <c r="K3111" s="81">
        <f t="shared" si="228"/>
        <v>79.25</v>
      </c>
      <c r="L3111" s="94">
        <f t="shared" si="234"/>
        <v>63.400000000000006</v>
      </c>
      <c r="M3111" s="89">
        <f t="shared" si="231"/>
        <v>44.38</v>
      </c>
      <c r="N3111" s="91">
        <f t="shared" si="235"/>
        <v>72.91</v>
      </c>
      <c r="O3111" s="90">
        <f t="shared" si="230"/>
        <v>55.474999999999994</v>
      </c>
    </row>
    <row r="3112" spans="1:15" x14ac:dyDescent="0.25">
      <c r="A3112">
        <v>540</v>
      </c>
      <c r="B3112">
        <v>550187</v>
      </c>
      <c r="C3112">
        <v>9</v>
      </c>
      <c r="D3112" t="s">
        <v>4326</v>
      </c>
      <c r="E3112" s="3">
        <v>406</v>
      </c>
      <c r="F3112">
        <v>960</v>
      </c>
      <c r="G3112" s="2" t="s">
        <v>4327</v>
      </c>
      <c r="H3112" s="2" t="s">
        <v>4327</v>
      </c>
      <c r="I3112" s="2" t="s">
        <v>4327</v>
      </c>
      <c r="J3112" s="94">
        <f t="shared" si="233"/>
        <v>129.92000000000002</v>
      </c>
      <c r="K3112" s="81">
        <f t="shared" si="228"/>
        <v>203</v>
      </c>
      <c r="L3112" s="94">
        <f t="shared" si="234"/>
        <v>162.4</v>
      </c>
      <c r="M3112" s="89">
        <f t="shared" si="231"/>
        <v>113.68</v>
      </c>
      <c r="N3112" s="91">
        <f t="shared" si="235"/>
        <v>186.76000000000002</v>
      </c>
      <c r="O3112" s="90">
        <f t="shared" si="230"/>
        <v>142.1</v>
      </c>
    </row>
    <row r="3113" spans="1:15" x14ac:dyDescent="0.25">
      <c r="A3113">
        <v>540</v>
      </c>
      <c r="B3113">
        <v>550188</v>
      </c>
      <c r="C3113">
        <v>7</v>
      </c>
      <c r="D3113" t="s">
        <v>4328</v>
      </c>
      <c r="E3113" s="3">
        <v>475.5</v>
      </c>
      <c r="F3113">
        <v>960</v>
      </c>
      <c r="G3113" s="2" t="s">
        <v>4329</v>
      </c>
      <c r="H3113" s="2" t="s">
        <v>4329</v>
      </c>
      <c r="I3113" s="2" t="s">
        <v>4329</v>
      </c>
      <c r="J3113" s="94">
        <f t="shared" si="233"/>
        <v>152.16</v>
      </c>
      <c r="K3113" s="81">
        <f t="shared" si="228"/>
        <v>237.75</v>
      </c>
      <c r="L3113" s="94">
        <f t="shared" si="234"/>
        <v>190.20000000000002</v>
      </c>
      <c r="M3113" s="89">
        <f t="shared" si="231"/>
        <v>133.14000000000001</v>
      </c>
      <c r="N3113" s="91">
        <f t="shared" si="235"/>
        <v>218.73000000000002</v>
      </c>
      <c r="O3113" s="90">
        <f t="shared" si="230"/>
        <v>166.42499999999998</v>
      </c>
    </row>
    <row r="3114" spans="1:15" x14ac:dyDescent="0.25">
      <c r="A3114">
        <v>540</v>
      </c>
      <c r="B3114">
        <v>550190</v>
      </c>
      <c r="C3114">
        <v>3</v>
      </c>
      <c r="D3114" t="s">
        <v>4330</v>
      </c>
      <c r="E3114" s="3">
        <v>1100</v>
      </c>
      <c r="F3114">
        <v>981</v>
      </c>
      <c r="G3114" s="2" t="s">
        <v>4331</v>
      </c>
      <c r="H3114" s="2" t="s">
        <v>4331</v>
      </c>
      <c r="I3114" s="2" t="s">
        <v>4331</v>
      </c>
      <c r="J3114" s="94">
        <f t="shared" si="233"/>
        <v>352</v>
      </c>
      <c r="K3114" s="81">
        <f t="shared" si="228"/>
        <v>550</v>
      </c>
      <c r="L3114" s="94">
        <f t="shared" si="234"/>
        <v>440</v>
      </c>
      <c r="M3114" s="89">
        <f t="shared" si="231"/>
        <v>308.00000000000006</v>
      </c>
      <c r="N3114" s="91">
        <f t="shared" si="235"/>
        <v>506</v>
      </c>
      <c r="O3114" s="81">
        <f>0.59*E3114</f>
        <v>649</v>
      </c>
    </row>
    <row r="3115" spans="1:15" x14ac:dyDescent="0.25">
      <c r="A3115">
        <v>540</v>
      </c>
      <c r="B3115">
        <v>550191</v>
      </c>
      <c r="C3115">
        <v>1</v>
      </c>
      <c r="D3115" t="s">
        <v>4332</v>
      </c>
      <c r="E3115" s="3">
        <v>100</v>
      </c>
      <c r="F3115">
        <v>960</v>
      </c>
      <c r="G3115" s="2" t="s">
        <v>2495</v>
      </c>
      <c r="H3115" s="2" t="s">
        <v>2495</v>
      </c>
      <c r="I3115" s="2" t="s">
        <v>2495</v>
      </c>
      <c r="J3115" s="94">
        <f t="shared" si="233"/>
        <v>32</v>
      </c>
      <c r="K3115" s="81">
        <f t="shared" si="228"/>
        <v>50</v>
      </c>
      <c r="L3115" s="94">
        <f t="shared" si="234"/>
        <v>40</v>
      </c>
      <c r="M3115" s="89">
        <f t="shared" si="231"/>
        <v>28.000000000000004</v>
      </c>
      <c r="N3115" s="91">
        <f t="shared" si="235"/>
        <v>46</v>
      </c>
      <c r="O3115" s="90">
        <f t="shared" ref="O3115:O3138" si="236">0.35*E3115</f>
        <v>35</v>
      </c>
    </row>
    <row r="3116" spans="1:15" x14ac:dyDescent="0.25">
      <c r="A3116">
        <v>540</v>
      </c>
      <c r="B3116">
        <v>550192</v>
      </c>
      <c r="C3116">
        <v>9</v>
      </c>
      <c r="D3116" t="s">
        <v>4333</v>
      </c>
      <c r="E3116" s="3">
        <v>447</v>
      </c>
      <c r="F3116">
        <v>960</v>
      </c>
      <c r="G3116" s="2" t="s">
        <v>4334</v>
      </c>
      <c r="H3116" s="2" t="s">
        <v>4334</v>
      </c>
      <c r="I3116" s="2" t="s">
        <v>4334</v>
      </c>
      <c r="J3116" s="94">
        <f t="shared" si="233"/>
        <v>143.04</v>
      </c>
      <c r="K3116" s="81">
        <f t="shared" si="228"/>
        <v>223.5</v>
      </c>
      <c r="L3116" s="94">
        <f t="shared" si="234"/>
        <v>178.8</v>
      </c>
      <c r="M3116" s="89">
        <f t="shared" si="231"/>
        <v>125.16000000000001</v>
      </c>
      <c r="N3116" s="91">
        <f t="shared" si="235"/>
        <v>205.62</v>
      </c>
      <c r="O3116" s="90">
        <f t="shared" si="236"/>
        <v>156.44999999999999</v>
      </c>
    </row>
    <row r="3117" spans="1:15" x14ac:dyDescent="0.25">
      <c r="A3117">
        <v>540</v>
      </c>
      <c r="B3117">
        <v>550193</v>
      </c>
      <c r="C3117">
        <v>7</v>
      </c>
      <c r="D3117" t="s">
        <v>4335</v>
      </c>
      <c r="E3117" s="3">
        <v>440</v>
      </c>
      <c r="F3117">
        <v>960</v>
      </c>
      <c r="G3117" s="2" t="s">
        <v>4336</v>
      </c>
      <c r="H3117" s="2" t="s">
        <v>4336</v>
      </c>
      <c r="I3117" s="2" t="s">
        <v>4336</v>
      </c>
      <c r="J3117" s="94">
        <f t="shared" si="233"/>
        <v>140.80000000000001</v>
      </c>
      <c r="K3117" s="81">
        <f t="shared" si="228"/>
        <v>220</v>
      </c>
      <c r="L3117" s="94">
        <f t="shared" si="234"/>
        <v>176</v>
      </c>
      <c r="M3117" s="89">
        <f t="shared" si="231"/>
        <v>123.20000000000002</v>
      </c>
      <c r="N3117" s="91">
        <f t="shared" si="235"/>
        <v>202.4</v>
      </c>
      <c r="O3117" s="90">
        <f t="shared" si="236"/>
        <v>154</v>
      </c>
    </row>
    <row r="3118" spans="1:15" x14ac:dyDescent="0.25">
      <c r="A3118">
        <v>540</v>
      </c>
      <c r="B3118">
        <v>550194</v>
      </c>
      <c r="C3118">
        <v>5</v>
      </c>
      <c r="D3118" t="s">
        <v>4337</v>
      </c>
      <c r="E3118" s="3">
        <v>568</v>
      </c>
      <c r="F3118">
        <v>960</v>
      </c>
      <c r="G3118" s="2" t="s">
        <v>4338</v>
      </c>
      <c r="H3118" s="2" t="s">
        <v>4338</v>
      </c>
      <c r="I3118" s="2" t="s">
        <v>4338</v>
      </c>
      <c r="J3118" s="94">
        <f t="shared" si="233"/>
        <v>181.76</v>
      </c>
      <c r="K3118" s="81">
        <f t="shared" si="228"/>
        <v>284</v>
      </c>
      <c r="L3118" s="94">
        <f t="shared" si="234"/>
        <v>227.20000000000002</v>
      </c>
      <c r="M3118" s="89">
        <f t="shared" si="231"/>
        <v>159.04000000000002</v>
      </c>
      <c r="N3118" s="91">
        <f t="shared" si="235"/>
        <v>261.28000000000003</v>
      </c>
      <c r="O3118" s="90">
        <f t="shared" si="236"/>
        <v>198.79999999999998</v>
      </c>
    </row>
    <row r="3119" spans="1:15" x14ac:dyDescent="0.25">
      <c r="A3119">
        <v>540</v>
      </c>
      <c r="B3119">
        <v>550195</v>
      </c>
      <c r="C3119">
        <v>2</v>
      </c>
      <c r="D3119" t="s">
        <v>4339</v>
      </c>
      <c r="E3119" s="3">
        <v>990</v>
      </c>
      <c r="F3119">
        <v>960</v>
      </c>
      <c r="G3119" s="2" t="s">
        <v>4270</v>
      </c>
      <c r="H3119" s="2" t="s">
        <v>4270</v>
      </c>
      <c r="I3119" s="2" t="s">
        <v>4270</v>
      </c>
      <c r="J3119" s="94">
        <f t="shared" si="233"/>
        <v>316.8</v>
      </c>
      <c r="K3119" s="81">
        <f t="shared" si="228"/>
        <v>495</v>
      </c>
      <c r="L3119" s="94">
        <f t="shared" si="234"/>
        <v>396</v>
      </c>
      <c r="M3119" s="89">
        <f t="shared" si="231"/>
        <v>277.20000000000005</v>
      </c>
      <c r="N3119" s="91">
        <f t="shared" si="235"/>
        <v>455.40000000000003</v>
      </c>
      <c r="O3119" s="90">
        <f t="shared" si="236"/>
        <v>346.5</v>
      </c>
    </row>
    <row r="3120" spans="1:15" x14ac:dyDescent="0.25">
      <c r="A3120">
        <v>540</v>
      </c>
      <c r="B3120">
        <v>550196</v>
      </c>
      <c r="C3120">
        <v>0</v>
      </c>
      <c r="D3120" t="s">
        <v>4340</v>
      </c>
      <c r="E3120" s="3">
        <v>963</v>
      </c>
      <c r="F3120">
        <v>960</v>
      </c>
      <c r="G3120" s="2" t="s">
        <v>4341</v>
      </c>
      <c r="H3120" s="2" t="s">
        <v>4341</v>
      </c>
      <c r="I3120" s="2" t="s">
        <v>4341</v>
      </c>
      <c r="J3120" s="94">
        <f t="shared" si="233"/>
        <v>308.16000000000003</v>
      </c>
      <c r="K3120" s="81">
        <f t="shared" si="228"/>
        <v>481.5</v>
      </c>
      <c r="L3120" s="94">
        <f t="shared" si="234"/>
        <v>385.20000000000005</v>
      </c>
      <c r="M3120" s="89">
        <f t="shared" si="231"/>
        <v>269.64000000000004</v>
      </c>
      <c r="N3120" s="91">
        <f t="shared" si="235"/>
        <v>442.98</v>
      </c>
      <c r="O3120" s="90">
        <f t="shared" si="236"/>
        <v>337.04999999999995</v>
      </c>
    </row>
    <row r="3121" spans="1:15" x14ac:dyDescent="0.25">
      <c r="A3121">
        <v>540</v>
      </c>
      <c r="B3121">
        <v>550197</v>
      </c>
      <c r="C3121">
        <v>8</v>
      </c>
      <c r="D3121" t="s">
        <v>4342</v>
      </c>
      <c r="E3121" s="3">
        <v>618</v>
      </c>
      <c r="F3121">
        <v>960</v>
      </c>
      <c r="G3121" s="2" t="s">
        <v>4343</v>
      </c>
      <c r="H3121" s="2" t="s">
        <v>4343</v>
      </c>
      <c r="I3121" s="2" t="s">
        <v>4343</v>
      </c>
      <c r="J3121" s="94">
        <f t="shared" si="233"/>
        <v>197.76</v>
      </c>
      <c r="K3121" s="81">
        <f t="shared" si="228"/>
        <v>309</v>
      </c>
      <c r="L3121" s="94">
        <f t="shared" si="234"/>
        <v>247.20000000000002</v>
      </c>
      <c r="M3121" s="89">
        <f t="shared" si="231"/>
        <v>173.04000000000002</v>
      </c>
      <c r="N3121" s="91">
        <f t="shared" si="235"/>
        <v>284.28000000000003</v>
      </c>
      <c r="O3121" s="90">
        <f t="shared" si="236"/>
        <v>216.29999999999998</v>
      </c>
    </row>
    <row r="3122" spans="1:15" x14ac:dyDescent="0.25">
      <c r="A3122">
        <v>540</v>
      </c>
      <c r="B3122">
        <v>550200</v>
      </c>
      <c r="C3122">
        <v>0</v>
      </c>
      <c r="D3122" t="s">
        <v>4344</v>
      </c>
      <c r="E3122" s="3">
        <v>304</v>
      </c>
      <c r="F3122">
        <v>975</v>
      </c>
      <c r="G3122" s="2" t="s">
        <v>4345</v>
      </c>
      <c r="H3122" s="2" t="s">
        <v>4345</v>
      </c>
      <c r="I3122" s="2" t="s">
        <v>4345</v>
      </c>
      <c r="J3122" s="94">
        <f t="shared" si="233"/>
        <v>97.28</v>
      </c>
      <c r="K3122" s="81">
        <f t="shared" si="228"/>
        <v>152</v>
      </c>
      <c r="L3122" s="94">
        <f t="shared" si="234"/>
        <v>121.60000000000001</v>
      </c>
      <c r="M3122" s="89">
        <f t="shared" si="231"/>
        <v>85.12</v>
      </c>
      <c r="N3122" s="91">
        <f t="shared" si="235"/>
        <v>139.84</v>
      </c>
      <c r="O3122" s="90">
        <f t="shared" si="236"/>
        <v>106.39999999999999</v>
      </c>
    </row>
    <row r="3123" spans="1:15" x14ac:dyDescent="0.25">
      <c r="A3123">
        <v>540</v>
      </c>
      <c r="B3123">
        <v>550202</v>
      </c>
      <c r="C3123">
        <v>6</v>
      </c>
      <c r="D3123" t="s">
        <v>4346</v>
      </c>
      <c r="E3123" s="3">
        <v>87</v>
      </c>
      <c r="F3123">
        <v>960</v>
      </c>
      <c r="G3123" s="2" t="s">
        <v>4347</v>
      </c>
      <c r="H3123" s="2" t="s">
        <v>4347</v>
      </c>
      <c r="I3123" s="2" t="s">
        <v>4347</v>
      </c>
      <c r="J3123" s="94">
        <f t="shared" si="233"/>
        <v>27.84</v>
      </c>
      <c r="K3123" s="81">
        <f t="shared" si="228"/>
        <v>43.5</v>
      </c>
      <c r="L3123" s="94">
        <f t="shared" si="234"/>
        <v>34.800000000000004</v>
      </c>
      <c r="M3123" s="89">
        <f t="shared" si="231"/>
        <v>24.360000000000003</v>
      </c>
      <c r="N3123" s="91">
        <f t="shared" si="235"/>
        <v>40.020000000000003</v>
      </c>
      <c r="O3123" s="90">
        <f t="shared" si="236"/>
        <v>30.45</v>
      </c>
    </row>
    <row r="3124" spans="1:15" x14ac:dyDescent="0.25">
      <c r="A3124">
        <v>540</v>
      </c>
      <c r="B3124">
        <v>550205</v>
      </c>
      <c r="C3124">
        <v>9</v>
      </c>
      <c r="D3124" t="s">
        <v>4348</v>
      </c>
      <c r="E3124" s="3">
        <v>790</v>
      </c>
      <c r="F3124">
        <v>975</v>
      </c>
      <c r="G3124" s="2" t="s">
        <v>4224</v>
      </c>
      <c r="H3124" s="2" t="s">
        <v>4224</v>
      </c>
      <c r="I3124" s="2" t="s">
        <v>4224</v>
      </c>
      <c r="J3124" s="94">
        <f t="shared" si="233"/>
        <v>252.8</v>
      </c>
      <c r="K3124" s="81">
        <f t="shared" si="228"/>
        <v>395</v>
      </c>
      <c r="L3124" s="94">
        <f t="shared" si="234"/>
        <v>316</v>
      </c>
      <c r="M3124" s="89">
        <f t="shared" si="231"/>
        <v>221.20000000000002</v>
      </c>
      <c r="N3124" s="91">
        <f t="shared" si="235"/>
        <v>363.40000000000003</v>
      </c>
      <c r="O3124" s="90">
        <f t="shared" si="236"/>
        <v>276.5</v>
      </c>
    </row>
    <row r="3125" spans="1:15" x14ac:dyDescent="0.25">
      <c r="A3125">
        <v>540</v>
      </c>
      <c r="B3125">
        <v>550210</v>
      </c>
      <c r="C3125">
        <v>9</v>
      </c>
      <c r="D3125" t="s">
        <v>4349</v>
      </c>
      <c r="E3125" s="3">
        <v>459</v>
      </c>
      <c r="F3125">
        <v>960</v>
      </c>
      <c r="G3125" s="2" t="s">
        <v>4350</v>
      </c>
      <c r="H3125" s="2" t="s">
        <v>4350</v>
      </c>
      <c r="I3125" s="2" t="s">
        <v>4350</v>
      </c>
      <c r="J3125" s="94">
        <f t="shared" si="233"/>
        <v>146.88</v>
      </c>
      <c r="K3125" s="81">
        <f t="shared" si="228"/>
        <v>229.5</v>
      </c>
      <c r="L3125" s="94">
        <f t="shared" si="234"/>
        <v>183.60000000000002</v>
      </c>
      <c r="M3125" s="89">
        <f t="shared" si="231"/>
        <v>128.52000000000001</v>
      </c>
      <c r="N3125" s="91">
        <f t="shared" si="235"/>
        <v>211.14000000000001</v>
      </c>
      <c r="O3125" s="90">
        <f t="shared" si="236"/>
        <v>160.64999999999998</v>
      </c>
    </row>
    <row r="3126" spans="1:15" x14ac:dyDescent="0.25">
      <c r="A3126">
        <v>540</v>
      </c>
      <c r="B3126">
        <v>550220</v>
      </c>
      <c r="C3126">
        <v>8</v>
      </c>
      <c r="D3126" t="s">
        <v>4351</v>
      </c>
      <c r="E3126" s="3">
        <v>503</v>
      </c>
      <c r="F3126">
        <v>960</v>
      </c>
      <c r="G3126" s="2" t="s">
        <v>4352</v>
      </c>
      <c r="H3126" s="2" t="s">
        <v>4352</v>
      </c>
      <c r="I3126" s="2" t="s">
        <v>4352</v>
      </c>
      <c r="J3126" s="94">
        <f t="shared" si="233"/>
        <v>160.96</v>
      </c>
      <c r="K3126" s="81">
        <f t="shared" si="228"/>
        <v>251.5</v>
      </c>
      <c r="L3126" s="94">
        <f t="shared" si="234"/>
        <v>201.20000000000002</v>
      </c>
      <c r="M3126" s="89">
        <f t="shared" si="231"/>
        <v>140.84</v>
      </c>
      <c r="N3126" s="91">
        <f t="shared" si="235"/>
        <v>231.38000000000002</v>
      </c>
      <c r="O3126" s="90">
        <f t="shared" si="236"/>
        <v>176.04999999999998</v>
      </c>
    </row>
    <row r="3127" spans="1:15" x14ac:dyDescent="0.25">
      <c r="A3127">
        <v>540</v>
      </c>
      <c r="B3127">
        <v>550221</v>
      </c>
      <c r="C3127">
        <v>6</v>
      </c>
      <c r="D3127" t="s">
        <v>4353</v>
      </c>
      <c r="E3127" s="3">
        <v>204</v>
      </c>
      <c r="F3127">
        <v>960</v>
      </c>
      <c r="G3127" s="2" t="s">
        <v>4354</v>
      </c>
      <c r="H3127" s="2" t="s">
        <v>4354</v>
      </c>
      <c r="I3127" s="2" t="s">
        <v>4354</v>
      </c>
      <c r="J3127" s="94">
        <f t="shared" si="233"/>
        <v>65.28</v>
      </c>
      <c r="K3127" s="81">
        <f t="shared" si="228"/>
        <v>102</v>
      </c>
      <c r="L3127" s="94">
        <f t="shared" si="234"/>
        <v>81.600000000000009</v>
      </c>
      <c r="M3127" s="89">
        <f t="shared" si="231"/>
        <v>57.120000000000005</v>
      </c>
      <c r="N3127" s="91">
        <f t="shared" si="235"/>
        <v>93.84</v>
      </c>
      <c r="O3127" s="90">
        <f t="shared" si="236"/>
        <v>71.399999999999991</v>
      </c>
    </row>
    <row r="3128" spans="1:15" x14ac:dyDescent="0.25">
      <c r="A3128">
        <v>540</v>
      </c>
      <c r="B3128">
        <v>550225</v>
      </c>
      <c r="C3128">
        <v>7</v>
      </c>
      <c r="D3128" t="s">
        <v>4355</v>
      </c>
      <c r="E3128" s="3">
        <v>935</v>
      </c>
      <c r="F3128">
        <v>960</v>
      </c>
      <c r="G3128" s="2" t="s">
        <v>4356</v>
      </c>
      <c r="H3128" s="2" t="s">
        <v>4356</v>
      </c>
      <c r="I3128" s="2" t="s">
        <v>4356</v>
      </c>
      <c r="J3128" s="94">
        <f t="shared" si="233"/>
        <v>299.2</v>
      </c>
      <c r="K3128" s="81">
        <f t="shared" si="228"/>
        <v>467.5</v>
      </c>
      <c r="L3128" s="94">
        <f t="shared" si="234"/>
        <v>374</v>
      </c>
      <c r="M3128" s="89">
        <f t="shared" si="231"/>
        <v>261.8</v>
      </c>
      <c r="N3128" s="91">
        <f t="shared" si="235"/>
        <v>430.1</v>
      </c>
      <c r="O3128" s="90">
        <f t="shared" si="236"/>
        <v>327.25</v>
      </c>
    </row>
    <row r="3129" spans="1:15" x14ac:dyDescent="0.25">
      <c r="A3129">
        <v>540</v>
      </c>
      <c r="B3129">
        <v>550226</v>
      </c>
      <c r="C3129">
        <v>5</v>
      </c>
      <c r="D3129" t="s">
        <v>4357</v>
      </c>
      <c r="E3129" s="3">
        <v>244</v>
      </c>
      <c r="F3129">
        <v>960</v>
      </c>
      <c r="G3129" s="2" t="s">
        <v>4358</v>
      </c>
      <c r="H3129" s="2" t="s">
        <v>4358</v>
      </c>
      <c r="I3129" s="2" t="s">
        <v>4358</v>
      </c>
      <c r="J3129" s="94">
        <f t="shared" si="233"/>
        <v>78.08</v>
      </c>
      <c r="K3129" s="81">
        <f t="shared" si="228"/>
        <v>122</v>
      </c>
      <c r="L3129" s="94">
        <f t="shared" si="234"/>
        <v>97.600000000000009</v>
      </c>
      <c r="M3129" s="89">
        <f t="shared" si="231"/>
        <v>68.320000000000007</v>
      </c>
      <c r="N3129" s="91">
        <f t="shared" si="235"/>
        <v>112.24000000000001</v>
      </c>
      <c r="O3129" s="90">
        <f t="shared" si="236"/>
        <v>85.399999999999991</v>
      </c>
    </row>
    <row r="3130" spans="1:15" x14ac:dyDescent="0.25">
      <c r="A3130">
        <v>540</v>
      </c>
      <c r="B3130">
        <v>550227</v>
      </c>
      <c r="C3130">
        <v>3</v>
      </c>
      <c r="D3130" t="s">
        <v>4359</v>
      </c>
      <c r="E3130" s="3">
        <v>123</v>
      </c>
      <c r="F3130">
        <v>960</v>
      </c>
      <c r="G3130" s="2" t="s">
        <v>4360</v>
      </c>
      <c r="H3130" s="2" t="s">
        <v>4360</v>
      </c>
      <c r="I3130" s="2" t="s">
        <v>4360</v>
      </c>
      <c r="J3130" s="94">
        <f t="shared" si="233"/>
        <v>39.36</v>
      </c>
      <c r="K3130" s="81">
        <f t="shared" si="228"/>
        <v>61.5</v>
      </c>
      <c r="L3130" s="94">
        <f t="shared" si="234"/>
        <v>49.2</v>
      </c>
      <c r="M3130" s="89">
        <f t="shared" si="231"/>
        <v>34.440000000000005</v>
      </c>
      <c r="N3130" s="91">
        <f t="shared" si="235"/>
        <v>56.580000000000005</v>
      </c>
      <c r="O3130" s="90">
        <f t="shared" si="236"/>
        <v>43.05</v>
      </c>
    </row>
    <row r="3131" spans="1:15" x14ac:dyDescent="0.25">
      <c r="A3131">
        <v>540</v>
      </c>
      <c r="B3131">
        <v>550228</v>
      </c>
      <c r="C3131">
        <v>1</v>
      </c>
      <c r="D3131" t="s">
        <v>4361</v>
      </c>
      <c r="E3131" s="3">
        <v>123</v>
      </c>
      <c r="F3131">
        <v>960</v>
      </c>
      <c r="G3131" s="2" t="s">
        <v>4362</v>
      </c>
      <c r="H3131" s="2" t="s">
        <v>4362</v>
      </c>
      <c r="I3131" s="2" t="s">
        <v>4362</v>
      </c>
      <c r="J3131" s="94">
        <f t="shared" si="233"/>
        <v>39.36</v>
      </c>
      <c r="K3131" s="81">
        <f t="shared" si="228"/>
        <v>61.5</v>
      </c>
      <c r="L3131" s="94">
        <f t="shared" si="234"/>
        <v>49.2</v>
      </c>
      <c r="M3131" s="89">
        <f t="shared" si="231"/>
        <v>34.440000000000005</v>
      </c>
      <c r="N3131" s="91">
        <f t="shared" si="235"/>
        <v>56.580000000000005</v>
      </c>
      <c r="O3131" s="90">
        <f t="shared" si="236"/>
        <v>43.05</v>
      </c>
    </row>
    <row r="3132" spans="1:15" x14ac:dyDescent="0.25">
      <c r="A3132">
        <v>540</v>
      </c>
      <c r="B3132">
        <v>550230</v>
      </c>
      <c r="C3132">
        <v>7</v>
      </c>
      <c r="D3132" t="s">
        <v>4363</v>
      </c>
      <c r="E3132" s="3">
        <v>669</v>
      </c>
      <c r="F3132">
        <v>960</v>
      </c>
      <c r="G3132" s="2" t="s">
        <v>4364</v>
      </c>
      <c r="H3132" s="2" t="s">
        <v>4364</v>
      </c>
      <c r="I3132" s="2" t="s">
        <v>4364</v>
      </c>
      <c r="J3132" s="94">
        <f t="shared" si="233"/>
        <v>214.08</v>
      </c>
      <c r="K3132" s="81">
        <f t="shared" si="228"/>
        <v>334.5</v>
      </c>
      <c r="L3132" s="94">
        <f t="shared" si="234"/>
        <v>267.60000000000002</v>
      </c>
      <c r="M3132" s="89">
        <f t="shared" si="231"/>
        <v>187.32000000000002</v>
      </c>
      <c r="N3132" s="91">
        <f t="shared" si="235"/>
        <v>307.74</v>
      </c>
      <c r="O3132" s="90">
        <f t="shared" si="236"/>
        <v>234.14999999999998</v>
      </c>
    </row>
    <row r="3133" spans="1:15" x14ac:dyDescent="0.25">
      <c r="A3133">
        <v>540</v>
      </c>
      <c r="B3133">
        <v>550231</v>
      </c>
      <c r="C3133">
        <v>5</v>
      </c>
      <c r="D3133" t="s">
        <v>4365</v>
      </c>
      <c r="E3133" s="3">
        <v>66</v>
      </c>
      <c r="F3133">
        <v>960</v>
      </c>
      <c r="G3133" s="2" t="s">
        <v>4366</v>
      </c>
      <c r="H3133" s="2" t="s">
        <v>4366</v>
      </c>
      <c r="I3133" s="2" t="s">
        <v>4366</v>
      </c>
      <c r="J3133" s="94">
        <f t="shared" si="233"/>
        <v>21.12</v>
      </c>
      <c r="K3133" s="81">
        <f t="shared" si="228"/>
        <v>33</v>
      </c>
      <c r="L3133" s="94">
        <f t="shared" si="234"/>
        <v>26.400000000000002</v>
      </c>
      <c r="M3133" s="89">
        <f t="shared" si="231"/>
        <v>18.48</v>
      </c>
      <c r="N3133" s="91">
        <f t="shared" si="235"/>
        <v>30.360000000000003</v>
      </c>
      <c r="O3133" s="90">
        <f t="shared" si="236"/>
        <v>23.099999999999998</v>
      </c>
    </row>
    <row r="3134" spans="1:15" x14ac:dyDescent="0.25">
      <c r="A3134">
        <v>540</v>
      </c>
      <c r="B3134">
        <v>550240</v>
      </c>
      <c r="C3134">
        <v>6</v>
      </c>
      <c r="D3134" t="s">
        <v>4367</v>
      </c>
      <c r="E3134" s="3">
        <v>279.5</v>
      </c>
      <c r="F3134">
        <v>960</v>
      </c>
      <c r="G3134" s="2" t="s">
        <v>4368</v>
      </c>
      <c r="H3134" s="2" t="s">
        <v>4368</v>
      </c>
      <c r="I3134" s="2" t="s">
        <v>4368</v>
      </c>
      <c r="J3134" s="94">
        <f t="shared" si="233"/>
        <v>89.44</v>
      </c>
      <c r="K3134" s="81">
        <f t="shared" si="228"/>
        <v>139.75</v>
      </c>
      <c r="L3134" s="94">
        <f t="shared" si="234"/>
        <v>111.80000000000001</v>
      </c>
      <c r="M3134" s="89">
        <f t="shared" si="231"/>
        <v>78.260000000000005</v>
      </c>
      <c r="N3134" s="91">
        <f t="shared" si="235"/>
        <v>128.57</v>
      </c>
      <c r="O3134" s="90">
        <f t="shared" si="236"/>
        <v>97.824999999999989</v>
      </c>
    </row>
    <row r="3135" spans="1:15" x14ac:dyDescent="0.25">
      <c r="A3135">
        <v>540</v>
      </c>
      <c r="B3135">
        <v>550250</v>
      </c>
      <c r="C3135">
        <v>5</v>
      </c>
      <c r="D3135" t="s">
        <v>4369</v>
      </c>
      <c r="E3135" s="3">
        <v>357.5</v>
      </c>
      <c r="F3135">
        <v>960</v>
      </c>
      <c r="G3135" s="2" t="s">
        <v>4370</v>
      </c>
      <c r="H3135" s="2" t="s">
        <v>4370</v>
      </c>
      <c r="I3135" s="2" t="s">
        <v>4370</v>
      </c>
      <c r="J3135" s="94">
        <f t="shared" si="233"/>
        <v>114.4</v>
      </c>
      <c r="K3135" s="81">
        <f t="shared" si="228"/>
        <v>178.75</v>
      </c>
      <c r="L3135" s="94">
        <f t="shared" si="234"/>
        <v>143</v>
      </c>
      <c r="M3135" s="89">
        <f t="shared" si="231"/>
        <v>100.10000000000001</v>
      </c>
      <c r="N3135" s="91">
        <f t="shared" si="235"/>
        <v>164.45000000000002</v>
      </c>
      <c r="O3135" s="90">
        <f t="shared" si="236"/>
        <v>125.12499999999999</v>
      </c>
    </row>
    <row r="3136" spans="1:15" x14ac:dyDescent="0.25">
      <c r="A3136">
        <v>540</v>
      </c>
      <c r="B3136">
        <v>550252</v>
      </c>
      <c r="C3136">
        <v>1</v>
      </c>
      <c r="D3136" t="s">
        <v>4371</v>
      </c>
      <c r="E3136" s="3">
        <v>1622</v>
      </c>
      <c r="F3136">
        <v>975</v>
      </c>
      <c r="G3136" s="2" t="s">
        <v>4232</v>
      </c>
      <c r="H3136" s="2" t="s">
        <v>4232</v>
      </c>
      <c r="I3136" s="2" t="s">
        <v>4232</v>
      </c>
      <c r="J3136" s="94">
        <f t="shared" si="233"/>
        <v>519.04</v>
      </c>
      <c r="K3136" s="81">
        <f t="shared" si="228"/>
        <v>811</v>
      </c>
      <c r="L3136" s="94">
        <f t="shared" si="234"/>
        <v>648.80000000000007</v>
      </c>
      <c r="M3136" s="89">
        <f t="shared" si="231"/>
        <v>454.16</v>
      </c>
      <c r="N3136" s="91">
        <f t="shared" si="235"/>
        <v>746.12</v>
      </c>
      <c r="O3136" s="90">
        <f t="shared" si="236"/>
        <v>567.69999999999993</v>
      </c>
    </row>
    <row r="3137" spans="1:15" x14ac:dyDescent="0.25">
      <c r="A3137">
        <v>540</v>
      </c>
      <c r="B3137">
        <v>550255</v>
      </c>
      <c r="C3137">
        <v>4</v>
      </c>
      <c r="D3137" t="s">
        <v>4372</v>
      </c>
      <c r="E3137" s="3">
        <v>110</v>
      </c>
      <c r="F3137">
        <v>960</v>
      </c>
      <c r="G3137" s="2" t="s">
        <v>4373</v>
      </c>
      <c r="H3137" s="2" t="s">
        <v>4373</v>
      </c>
      <c r="I3137" s="2" t="s">
        <v>4373</v>
      </c>
      <c r="J3137" s="94">
        <f t="shared" si="233"/>
        <v>35.200000000000003</v>
      </c>
      <c r="K3137" s="81">
        <f t="shared" si="228"/>
        <v>55</v>
      </c>
      <c r="L3137" s="94">
        <f t="shared" si="234"/>
        <v>44</v>
      </c>
      <c r="M3137" s="89">
        <f t="shared" si="231"/>
        <v>30.800000000000004</v>
      </c>
      <c r="N3137" s="91">
        <f t="shared" si="235"/>
        <v>50.6</v>
      </c>
      <c r="O3137" s="90">
        <f t="shared" si="236"/>
        <v>38.5</v>
      </c>
    </row>
    <row r="3138" spans="1:15" x14ac:dyDescent="0.25">
      <c r="A3138">
        <v>540</v>
      </c>
      <c r="B3138">
        <v>550257</v>
      </c>
      <c r="C3138">
        <v>0</v>
      </c>
      <c r="D3138" t="s">
        <v>4374</v>
      </c>
      <c r="E3138" s="3">
        <v>517</v>
      </c>
      <c r="F3138">
        <v>975</v>
      </c>
      <c r="G3138" s="2" t="s">
        <v>4238</v>
      </c>
      <c r="H3138" s="2" t="s">
        <v>4238</v>
      </c>
      <c r="I3138" s="2" t="s">
        <v>4238</v>
      </c>
      <c r="J3138" s="94">
        <f t="shared" si="233"/>
        <v>165.44</v>
      </c>
      <c r="K3138" s="81">
        <f t="shared" si="228"/>
        <v>258.5</v>
      </c>
      <c r="L3138" s="94">
        <f t="shared" si="234"/>
        <v>206.8</v>
      </c>
      <c r="M3138" s="89">
        <f t="shared" si="231"/>
        <v>144.76000000000002</v>
      </c>
      <c r="N3138" s="91">
        <f t="shared" si="235"/>
        <v>237.82000000000002</v>
      </c>
      <c r="O3138" s="90">
        <f t="shared" si="236"/>
        <v>180.95</v>
      </c>
    </row>
    <row r="3139" spans="1:15" x14ac:dyDescent="0.25">
      <c r="A3139">
        <v>540</v>
      </c>
      <c r="B3139">
        <v>550260</v>
      </c>
      <c r="C3139">
        <v>4</v>
      </c>
      <c r="D3139" t="s">
        <v>4375</v>
      </c>
      <c r="E3139" s="3">
        <v>1673.5</v>
      </c>
      <c r="F3139">
        <v>981</v>
      </c>
      <c r="G3139" s="2" t="s">
        <v>4376</v>
      </c>
      <c r="H3139" s="2" t="s">
        <v>4376</v>
      </c>
      <c r="I3139" s="2" t="s">
        <v>4376</v>
      </c>
      <c r="J3139" s="94">
        <f t="shared" si="233"/>
        <v>535.52</v>
      </c>
      <c r="K3139" s="81">
        <f t="shared" si="228"/>
        <v>836.75</v>
      </c>
      <c r="L3139" s="94">
        <f t="shared" si="234"/>
        <v>669.40000000000009</v>
      </c>
      <c r="M3139" s="89">
        <f t="shared" si="231"/>
        <v>468.58000000000004</v>
      </c>
      <c r="N3139" s="91">
        <f t="shared" si="235"/>
        <v>769.81000000000006</v>
      </c>
      <c r="O3139" s="81">
        <f>0.59*E3139</f>
        <v>987.3649999999999</v>
      </c>
    </row>
    <row r="3140" spans="1:15" x14ac:dyDescent="0.25">
      <c r="A3140">
        <v>540</v>
      </c>
      <c r="B3140">
        <v>550265</v>
      </c>
      <c r="C3140">
        <v>3</v>
      </c>
      <c r="D3140" t="s">
        <v>4229</v>
      </c>
      <c r="E3140" s="3">
        <v>1442</v>
      </c>
      <c r="F3140">
        <v>975</v>
      </c>
      <c r="G3140" s="2" t="s">
        <v>4230</v>
      </c>
      <c r="H3140" s="2" t="s">
        <v>4230</v>
      </c>
      <c r="I3140" s="2" t="s">
        <v>4230</v>
      </c>
      <c r="J3140" s="94">
        <f t="shared" si="233"/>
        <v>461.44</v>
      </c>
      <c r="K3140" s="81">
        <f t="shared" si="228"/>
        <v>721</v>
      </c>
      <c r="L3140" s="94">
        <f t="shared" si="234"/>
        <v>576.80000000000007</v>
      </c>
      <c r="M3140" s="89">
        <f t="shared" si="231"/>
        <v>403.76000000000005</v>
      </c>
      <c r="N3140" s="91">
        <f t="shared" si="235"/>
        <v>663.32</v>
      </c>
      <c r="O3140" s="90">
        <f t="shared" ref="O3140:O3164" si="237">0.35*E3140</f>
        <v>504.7</v>
      </c>
    </row>
    <row r="3141" spans="1:15" x14ac:dyDescent="0.25">
      <c r="A3141">
        <v>540</v>
      </c>
      <c r="B3141">
        <v>550270</v>
      </c>
      <c r="C3141">
        <v>3</v>
      </c>
      <c r="D3141" t="s">
        <v>4377</v>
      </c>
      <c r="E3141" s="3">
        <v>550</v>
      </c>
      <c r="F3141">
        <v>960</v>
      </c>
      <c r="G3141" s="2" t="s">
        <v>4378</v>
      </c>
      <c r="H3141" s="2" t="s">
        <v>4378</v>
      </c>
      <c r="I3141" s="2" t="s">
        <v>4378</v>
      </c>
      <c r="J3141" s="94">
        <f t="shared" si="233"/>
        <v>176</v>
      </c>
      <c r="K3141" s="81">
        <f t="shared" si="228"/>
        <v>275</v>
      </c>
      <c r="L3141" s="94">
        <f t="shared" si="234"/>
        <v>220</v>
      </c>
      <c r="M3141" s="89">
        <f t="shared" si="231"/>
        <v>154.00000000000003</v>
      </c>
      <c r="N3141" s="91">
        <f t="shared" si="235"/>
        <v>253</v>
      </c>
      <c r="O3141" s="90">
        <f t="shared" si="237"/>
        <v>192.5</v>
      </c>
    </row>
    <row r="3142" spans="1:15" x14ac:dyDescent="0.25">
      <c r="A3142">
        <v>540</v>
      </c>
      <c r="B3142">
        <v>550272</v>
      </c>
      <c r="C3142">
        <v>9</v>
      </c>
      <c r="D3142" t="s">
        <v>4379</v>
      </c>
      <c r="E3142" s="3">
        <v>701</v>
      </c>
      <c r="F3142">
        <v>960</v>
      </c>
      <c r="G3142" s="2" t="s">
        <v>4380</v>
      </c>
      <c r="H3142" s="2" t="s">
        <v>4380</v>
      </c>
      <c r="I3142" s="2" t="s">
        <v>4380</v>
      </c>
      <c r="J3142" s="94">
        <f t="shared" si="233"/>
        <v>224.32</v>
      </c>
      <c r="K3142" s="81">
        <f t="shared" si="228"/>
        <v>350.5</v>
      </c>
      <c r="L3142" s="94">
        <f t="shared" si="234"/>
        <v>280.40000000000003</v>
      </c>
      <c r="M3142" s="89">
        <f t="shared" si="231"/>
        <v>196.28000000000003</v>
      </c>
      <c r="N3142" s="91">
        <f t="shared" si="235"/>
        <v>322.46000000000004</v>
      </c>
      <c r="O3142" s="90">
        <f t="shared" si="237"/>
        <v>245.35</v>
      </c>
    </row>
    <row r="3143" spans="1:15" x14ac:dyDescent="0.25">
      <c r="A3143">
        <v>540</v>
      </c>
      <c r="B3143">
        <v>550274</v>
      </c>
      <c r="C3143">
        <v>5</v>
      </c>
      <c r="D3143" t="s">
        <v>4381</v>
      </c>
      <c r="E3143" s="3">
        <v>928.5</v>
      </c>
      <c r="F3143">
        <v>960</v>
      </c>
      <c r="G3143" s="2" t="s">
        <v>4382</v>
      </c>
      <c r="H3143" s="2" t="s">
        <v>4382</v>
      </c>
      <c r="I3143" s="2" t="s">
        <v>4382</v>
      </c>
      <c r="J3143" s="94">
        <f t="shared" si="233"/>
        <v>297.12</v>
      </c>
      <c r="K3143" s="81">
        <f t="shared" ref="K3143:K3167" si="238">0.5*E3143</f>
        <v>464.25</v>
      </c>
      <c r="L3143" s="94">
        <f t="shared" si="234"/>
        <v>371.40000000000003</v>
      </c>
      <c r="M3143" s="89">
        <f t="shared" si="231"/>
        <v>259.98</v>
      </c>
      <c r="N3143" s="91">
        <f t="shared" si="235"/>
        <v>427.11</v>
      </c>
      <c r="O3143" s="90">
        <f t="shared" si="237"/>
        <v>324.97499999999997</v>
      </c>
    </row>
    <row r="3144" spans="1:15" x14ac:dyDescent="0.25">
      <c r="A3144">
        <v>540</v>
      </c>
      <c r="B3144">
        <v>550275</v>
      </c>
      <c r="C3144">
        <v>2</v>
      </c>
      <c r="D3144" t="s">
        <v>4235</v>
      </c>
      <c r="E3144" s="3">
        <v>263</v>
      </c>
      <c r="F3144">
        <v>975</v>
      </c>
      <c r="G3144" s="2" t="s">
        <v>4236</v>
      </c>
      <c r="H3144" s="2" t="s">
        <v>4236</v>
      </c>
      <c r="I3144" s="2" t="s">
        <v>4236</v>
      </c>
      <c r="J3144" s="94">
        <f t="shared" si="233"/>
        <v>84.16</v>
      </c>
      <c r="K3144" s="81">
        <f t="shared" si="238"/>
        <v>131.5</v>
      </c>
      <c r="L3144" s="94">
        <f t="shared" si="234"/>
        <v>105.2</v>
      </c>
      <c r="M3144" s="89">
        <f t="shared" si="231"/>
        <v>73.64</v>
      </c>
      <c r="N3144" s="91">
        <f t="shared" si="235"/>
        <v>120.98</v>
      </c>
      <c r="O3144" s="90">
        <f t="shared" si="237"/>
        <v>92.05</v>
      </c>
    </row>
    <row r="3145" spans="1:15" x14ac:dyDescent="0.25">
      <c r="A3145">
        <v>540</v>
      </c>
      <c r="B3145">
        <v>550276</v>
      </c>
      <c r="C3145">
        <v>0</v>
      </c>
      <c r="D3145" t="s">
        <v>4383</v>
      </c>
      <c r="E3145" s="3">
        <v>168</v>
      </c>
      <c r="F3145">
        <v>960</v>
      </c>
      <c r="G3145" s="2" t="s">
        <v>4384</v>
      </c>
      <c r="H3145" s="2" t="s">
        <v>4384</v>
      </c>
      <c r="I3145" s="2" t="s">
        <v>4384</v>
      </c>
      <c r="J3145" s="94">
        <f t="shared" si="233"/>
        <v>53.76</v>
      </c>
      <c r="K3145" s="81">
        <f t="shared" si="238"/>
        <v>84</v>
      </c>
      <c r="L3145" s="94">
        <f t="shared" si="234"/>
        <v>67.2</v>
      </c>
      <c r="M3145" s="89">
        <f t="shared" si="231"/>
        <v>47.040000000000006</v>
      </c>
      <c r="N3145" s="91">
        <f t="shared" si="235"/>
        <v>77.28</v>
      </c>
      <c r="O3145" s="90">
        <f t="shared" si="237"/>
        <v>58.8</v>
      </c>
    </row>
    <row r="3146" spans="1:15" x14ac:dyDescent="0.25">
      <c r="A3146">
        <v>540</v>
      </c>
      <c r="B3146">
        <v>550277</v>
      </c>
      <c r="C3146">
        <v>8</v>
      </c>
      <c r="D3146" t="s">
        <v>4385</v>
      </c>
      <c r="E3146" s="3">
        <v>1434</v>
      </c>
      <c r="F3146">
        <v>960</v>
      </c>
      <c r="G3146" s="2" t="s">
        <v>4386</v>
      </c>
      <c r="H3146" s="2" t="s">
        <v>4386</v>
      </c>
      <c r="I3146" s="2" t="s">
        <v>4386</v>
      </c>
      <c r="J3146" s="94">
        <f t="shared" si="233"/>
        <v>458.88</v>
      </c>
      <c r="K3146" s="81">
        <f t="shared" si="238"/>
        <v>717</v>
      </c>
      <c r="L3146" s="94">
        <f t="shared" si="234"/>
        <v>573.6</v>
      </c>
      <c r="M3146" s="89">
        <f t="shared" si="231"/>
        <v>401.52000000000004</v>
      </c>
      <c r="N3146" s="91">
        <f t="shared" si="235"/>
        <v>659.64</v>
      </c>
      <c r="O3146" s="90">
        <f t="shared" si="237"/>
        <v>501.9</v>
      </c>
    </row>
    <row r="3147" spans="1:15" x14ac:dyDescent="0.25">
      <c r="A3147">
        <v>540</v>
      </c>
      <c r="B3147">
        <v>550278</v>
      </c>
      <c r="C3147">
        <v>6</v>
      </c>
      <c r="D3147" t="s">
        <v>4387</v>
      </c>
      <c r="E3147" s="3">
        <v>219</v>
      </c>
      <c r="F3147">
        <v>960</v>
      </c>
      <c r="G3147" s="2" t="s">
        <v>4388</v>
      </c>
      <c r="H3147" s="2" t="s">
        <v>4388</v>
      </c>
      <c r="I3147" s="2" t="s">
        <v>4388</v>
      </c>
      <c r="J3147" s="94">
        <f t="shared" si="233"/>
        <v>70.08</v>
      </c>
      <c r="K3147" s="81">
        <f t="shared" si="238"/>
        <v>109.5</v>
      </c>
      <c r="L3147" s="94">
        <f t="shared" si="234"/>
        <v>87.600000000000009</v>
      </c>
      <c r="M3147" s="89">
        <f t="shared" si="231"/>
        <v>61.320000000000007</v>
      </c>
      <c r="N3147" s="91">
        <f t="shared" si="235"/>
        <v>100.74000000000001</v>
      </c>
      <c r="O3147" s="90">
        <f t="shared" si="237"/>
        <v>76.649999999999991</v>
      </c>
    </row>
    <row r="3148" spans="1:15" x14ac:dyDescent="0.25">
      <c r="A3148">
        <v>540</v>
      </c>
      <c r="B3148">
        <v>550279</v>
      </c>
      <c r="C3148">
        <v>4</v>
      </c>
      <c r="D3148" t="s">
        <v>4389</v>
      </c>
      <c r="E3148" s="3">
        <v>2011</v>
      </c>
      <c r="F3148">
        <v>975</v>
      </c>
      <c r="G3148" s="2" t="s">
        <v>4390</v>
      </c>
      <c r="H3148" s="2" t="s">
        <v>4390</v>
      </c>
      <c r="I3148" s="2" t="s">
        <v>4390</v>
      </c>
      <c r="J3148" s="94">
        <f t="shared" si="233"/>
        <v>643.52</v>
      </c>
      <c r="K3148" s="81">
        <f t="shared" si="238"/>
        <v>1005.5</v>
      </c>
      <c r="L3148" s="94">
        <f t="shared" si="234"/>
        <v>804.40000000000009</v>
      </c>
      <c r="M3148" s="89">
        <f t="shared" si="231"/>
        <v>563.08000000000004</v>
      </c>
      <c r="N3148" s="91">
        <f t="shared" si="235"/>
        <v>925.06000000000006</v>
      </c>
      <c r="O3148" s="90">
        <f t="shared" si="237"/>
        <v>703.84999999999991</v>
      </c>
    </row>
    <row r="3149" spans="1:15" x14ac:dyDescent="0.25">
      <c r="A3149">
        <v>540</v>
      </c>
      <c r="B3149">
        <v>550280</v>
      </c>
      <c r="C3149">
        <v>2</v>
      </c>
      <c r="D3149" t="s">
        <v>4391</v>
      </c>
      <c r="E3149" s="3">
        <v>933</v>
      </c>
      <c r="F3149">
        <v>960</v>
      </c>
      <c r="G3149" s="2" t="s">
        <v>4392</v>
      </c>
      <c r="H3149" s="2" t="s">
        <v>4392</v>
      </c>
      <c r="I3149" s="2" t="s">
        <v>4392</v>
      </c>
      <c r="J3149" s="94">
        <f t="shared" si="233"/>
        <v>298.56</v>
      </c>
      <c r="K3149" s="81">
        <f t="shared" si="238"/>
        <v>466.5</v>
      </c>
      <c r="L3149" s="94">
        <f t="shared" si="234"/>
        <v>373.20000000000005</v>
      </c>
      <c r="M3149" s="89">
        <f t="shared" si="231"/>
        <v>261.24</v>
      </c>
      <c r="N3149" s="91">
        <f t="shared" si="235"/>
        <v>429.18</v>
      </c>
      <c r="O3149" s="90">
        <f t="shared" si="237"/>
        <v>326.54999999999995</v>
      </c>
    </row>
    <row r="3150" spans="1:15" x14ac:dyDescent="0.25">
      <c r="A3150">
        <v>540</v>
      </c>
      <c r="B3150">
        <v>550282</v>
      </c>
      <c r="C3150">
        <v>8</v>
      </c>
      <c r="D3150" t="s">
        <v>4393</v>
      </c>
      <c r="E3150" s="3">
        <v>1044</v>
      </c>
      <c r="F3150">
        <v>960</v>
      </c>
      <c r="G3150" s="2" t="s">
        <v>4306</v>
      </c>
      <c r="H3150" s="2" t="s">
        <v>4306</v>
      </c>
      <c r="I3150" s="2" t="s">
        <v>4306</v>
      </c>
      <c r="J3150" s="94">
        <f t="shared" si="233"/>
        <v>334.08</v>
      </c>
      <c r="K3150" s="81">
        <f t="shared" si="238"/>
        <v>522</v>
      </c>
      <c r="L3150" s="94">
        <f t="shared" si="234"/>
        <v>417.6</v>
      </c>
      <c r="M3150" s="89">
        <f t="shared" si="231"/>
        <v>292.32000000000005</v>
      </c>
      <c r="N3150" s="91">
        <f t="shared" si="235"/>
        <v>480.24</v>
      </c>
      <c r="O3150" s="90">
        <f t="shared" si="237"/>
        <v>365.4</v>
      </c>
    </row>
    <row r="3151" spans="1:15" x14ac:dyDescent="0.25">
      <c r="A3151">
        <v>540</v>
      </c>
      <c r="B3151">
        <v>550283</v>
      </c>
      <c r="C3151">
        <v>6</v>
      </c>
      <c r="D3151" t="s">
        <v>4394</v>
      </c>
      <c r="E3151" s="3">
        <v>937</v>
      </c>
      <c r="F3151">
        <v>960</v>
      </c>
      <c r="G3151" s="2" t="s">
        <v>4395</v>
      </c>
      <c r="H3151" s="2" t="s">
        <v>4395</v>
      </c>
      <c r="I3151" s="2" t="s">
        <v>4395</v>
      </c>
      <c r="J3151" s="94">
        <f t="shared" si="233"/>
        <v>299.84000000000003</v>
      </c>
      <c r="K3151" s="81">
        <f t="shared" si="238"/>
        <v>468.5</v>
      </c>
      <c r="L3151" s="94">
        <f t="shared" si="234"/>
        <v>374.8</v>
      </c>
      <c r="M3151" s="89">
        <f t="shared" si="231"/>
        <v>262.36</v>
      </c>
      <c r="N3151" s="91">
        <f t="shared" si="235"/>
        <v>431.02000000000004</v>
      </c>
      <c r="O3151" s="90">
        <f t="shared" si="237"/>
        <v>327.95</v>
      </c>
    </row>
    <row r="3152" spans="1:15" x14ac:dyDescent="0.25">
      <c r="A3152">
        <v>540</v>
      </c>
      <c r="B3152">
        <v>550285</v>
      </c>
      <c r="C3152">
        <v>1</v>
      </c>
      <c r="D3152" t="s">
        <v>4396</v>
      </c>
      <c r="E3152" s="3">
        <v>1101.5</v>
      </c>
      <c r="F3152">
        <v>960</v>
      </c>
      <c r="G3152" s="2" t="s">
        <v>4397</v>
      </c>
      <c r="H3152" s="2" t="s">
        <v>4397</v>
      </c>
      <c r="I3152" s="2" t="s">
        <v>4397</v>
      </c>
      <c r="J3152" s="94">
        <f t="shared" si="233"/>
        <v>352.48</v>
      </c>
      <c r="K3152" s="81">
        <f t="shared" si="238"/>
        <v>550.75</v>
      </c>
      <c r="L3152" s="94">
        <f t="shared" si="234"/>
        <v>440.6</v>
      </c>
      <c r="M3152" s="89">
        <f t="shared" si="231"/>
        <v>308.42</v>
      </c>
      <c r="N3152" s="91">
        <f t="shared" si="235"/>
        <v>506.69</v>
      </c>
      <c r="O3152" s="90">
        <f t="shared" si="237"/>
        <v>385.52499999999998</v>
      </c>
    </row>
    <row r="3153" spans="1:15" x14ac:dyDescent="0.25">
      <c r="A3153">
        <v>540</v>
      </c>
      <c r="B3153">
        <v>550289</v>
      </c>
      <c r="C3153">
        <v>3</v>
      </c>
      <c r="D3153" t="s">
        <v>4398</v>
      </c>
      <c r="E3153" s="3">
        <v>1052</v>
      </c>
      <c r="F3153">
        <v>960</v>
      </c>
      <c r="G3153" s="2" t="s">
        <v>4399</v>
      </c>
      <c r="H3153" s="2" t="s">
        <v>4399</v>
      </c>
      <c r="I3153" s="2" t="s">
        <v>4399</v>
      </c>
      <c r="J3153" s="94">
        <f t="shared" si="233"/>
        <v>336.64</v>
      </c>
      <c r="K3153" s="81">
        <f t="shared" si="238"/>
        <v>526</v>
      </c>
      <c r="L3153" s="94">
        <f t="shared" si="234"/>
        <v>420.8</v>
      </c>
      <c r="M3153" s="89">
        <f t="shared" si="231"/>
        <v>294.56</v>
      </c>
      <c r="N3153" s="91">
        <f t="shared" si="235"/>
        <v>483.92</v>
      </c>
      <c r="O3153" s="90">
        <f t="shared" si="237"/>
        <v>368.2</v>
      </c>
    </row>
    <row r="3154" spans="1:15" x14ac:dyDescent="0.25">
      <c r="A3154">
        <v>540</v>
      </c>
      <c r="B3154">
        <v>550290</v>
      </c>
      <c r="C3154">
        <v>1</v>
      </c>
      <c r="D3154" t="s">
        <v>4400</v>
      </c>
      <c r="E3154" s="3">
        <v>242</v>
      </c>
      <c r="F3154">
        <v>975</v>
      </c>
      <c r="G3154" s="2" t="s">
        <v>4401</v>
      </c>
      <c r="H3154" s="2" t="s">
        <v>4401</v>
      </c>
      <c r="I3154" s="2" t="s">
        <v>4401</v>
      </c>
      <c r="J3154" s="94">
        <f t="shared" si="233"/>
        <v>77.44</v>
      </c>
      <c r="K3154" s="81">
        <f t="shared" si="238"/>
        <v>121</v>
      </c>
      <c r="L3154" s="94">
        <f t="shared" si="234"/>
        <v>96.800000000000011</v>
      </c>
      <c r="M3154" s="89">
        <f t="shared" si="231"/>
        <v>67.760000000000005</v>
      </c>
      <c r="N3154" s="91">
        <f t="shared" si="235"/>
        <v>111.32000000000001</v>
      </c>
      <c r="O3154" s="90">
        <f t="shared" si="237"/>
        <v>84.699999999999989</v>
      </c>
    </row>
    <row r="3155" spans="1:15" x14ac:dyDescent="0.25">
      <c r="A3155">
        <v>540</v>
      </c>
      <c r="B3155">
        <v>550291</v>
      </c>
      <c r="C3155">
        <v>9</v>
      </c>
      <c r="D3155" t="s">
        <v>4402</v>
      </c>
      <c r="E3155" s="3">
        <v>885</v>
      </c>
      <c r="F3155">
        <v>960</v>
      </c>
      <c r="G3155" s="2" t="s">
        <v>4403</v>
      </c>
      <c r="H3155" s="2" t="s">
        <v>4403</v>
      </c>
      <c r="I3155" s="2" t="s">
        <v>4403</v>
      </c>
      <c r="J3155" s="94">
        <f t="shared" si="233"/>
        <v>283.2</v>
      </c>
      <c r="K3155" s="81">
        <f t="shared" si="238"/>
        <v>442.5</v>
      </c>
      <c r="L3155" s="94">
        <f t="shared" si="234"/>
        <v>354</v>
      </c>
      <c r="M3155" s="89">
        <f t="shared" si="231"/>
        <v>247.8</v>
      </c>
      <c r="N3155" s="91">
        <f t="shared" si="235"/>
        <v>407.1</v>
      </c>
      <c r="O3155" s="90">
        <f t="shared" si="237"/>
        <v>309.75</v>
      </c>
    </row>
    <row r="3156" spans="1:15" x14ac:dyDescent="0.25">
      <c r="A3156">
        <v>540</v>
      </c>
      <c r="B3156">
        <v>550292</v>
      </c>
      <c r="C3156">
        <v>7</v>
      </c>
      <c r="D3156" t="s">
        <v>4404</v>
      </c>
      <c r="E3156" s="3">
        <v>275</v>
      </c>
      <c r="F3156">
        <v>975</v>
      </c>
      <c r="G3156" s="2" t="s">
        <v>4405</v>
      </c>
      <c r="H3156" s="2" t="s">
        <v>4405</v>
      </c>
      <c r="I3156" s="2" t="s">
        <v>4405</v>
      </c>
      <c r="J3156" s="94">
        <f t="shared" si="233"/>
        <v>88</v>
      </c>
      <c r="K3156" s="81">
        <f t="shared" si="238"/>
        <v>137.5</v>
      </c>
      <c r="L3156" s="94">
        <f t="shared" si="234"/>
        <v>110</v>
      </c>
      <c r="M3156" s="89">
        <f t="shared" si="231"/>
        <v>77.000000000000014</v>
      </c>
      <c r="N3156" s="91">
        <f t="shared" si="235"/>
        <v>126.5</v>
      </c>
      <c r="O3156" s="90">
        <f t="shared" si="237"/>
        <v>96.25</v>
      </c>
    </row>
    <row r="3157" spans="1:15" x14ac:dyDescent="0.25">
      <c r="A3157">
        <v>540</v>
      </c>
      <c r="B3157">
        <v>550295</v>
      </c>
      <c r="C3157">
        <v>0</v>
      </c>
      <c r="D3157" t="s">
        <v>4406</v>
      </c>
      <c r="E3157" s="3">
        <v>653.5</v>
      </c>
      <c r="F3157">
        <v>960</v>
      </c>
      <c r="G3157" s="2" t="s">
        <v>4407</v>
      </c>
      <c r="H3157" s="2" t="s">
        <v>4407</v>
      </c>
      <c r="I3157" s="2" t="s">
        <v>4407</v>
      </c>
      <c r="J3157" s="94">
        <f t="shared" si="233"/>
        <v>209.12</v>
      </c>
      <c r="K3157" s="81">
        <f t="shared" si="238"/>
        <v>326.75</v>
      </c>
      <c r="L3157" s="94">
        <f t="shared" si="234"/>
        <v>261.40000000000003</v>
      </c>
      <c r="M3157" s="89">
        <f t="shared" ref="M3157:M3220" si="239">0.28*E3157</f>
        <v>182.98000000000002</v>
      </c>
      <c r="N3157" s="91">
        <f t="shared" si="235"/>
        <v>300.61</v>
      </c>
      <c r="O3157" s="90">
        <f t="shared" si="237"/>
        <v>228.72499999999999</v>
      </c>
    </row>
    <row r="3158" spans="1:15" x14ac:dyDescent="0.25">
      <c r="A3158">
        <v>540</v>
      </c>
      <c r="B3158">
        <v>550296</v>
      </c>
      <c r="C3158">
        <v>8</v>
      </c>
      <c r="D3158" t="s">
        <v>4408</v>
      </c>
      <c r="E3158" s="3">
        <v>466</v>
      </c>
      <c r="F3158">
        <v>960</v>
      </c>
      <c r="G3158" s="2" t="s">
        <v>4409</v>
      </c>
      <c r="H3158" s="2" t="s">
        <v>4409</v>
      </c>
      <c r="I3158" s="2" t="s">
        <v>4409</v>
      </c>
      <c r="J3158" s="94">
        <f t="shared" si="233"/>
        <v>149.12</v>
      </c>
      <c r="K3158" s="81">
        <f t="shared" si="238"/>
        <v>233</v>
      </c>
      <c r="L3158" s="94">
        <f t="shared" si="234"/>
        <v>186.4</v>
      </c>
      <c r="M3158" s="89">
        <f t="shared" si="239"/>
        <v>130.48000000000002</v>
      </c>
      <c r="N3158" s="91">
        <f t="shared" si="235"/>
        <v>214.36</v>
      </c>
      <c r="O3158" s="90">
        <f t="shared" si="237"/>
        <v>163.1</v>
      </c>
    </row>
    <row r="3159" spans="1:15" x14ac:dyDescent="0.25">
      <c r="A3159">
        <v>540</v>
      </c>
      <c r="B3159">
        <v>550300</v>
      </c>
      <c r="C3159">
        <v>8</v>
      </c>
      <c r="D3159" t="s">
        <v>4410</v>
      </c>
      <c r="E3159" s="3">
        <v>1422</v>
      </c>
      <c r="F3159">
        <v>975</v>
      </c>
      <c r="G3159" s="2" t="s">
        <v>4411</v>
      </c>
      <c r="H3159" s="2" t="s">
        <v>4411</v>
      </c>
      <c r="I3159" s="2" t="s">
        <v>4411</v>
      </c>
      <c r="J3159" s="94">
        <f t="shared" si="233"/>
        <v>455.04</v>
      </c>
      <c r="K3159" s="81">
        <f t="shared" si="238"/>
        <v>711</v>
      </c>
      <c r="L3159" s="94">
        <f t="shared" si="234"/>
        <v>568.80000000000007</v>
      </c>
      <c r="M3159" s="89">
        <f t="shared" si="239"/>
        <v>398.16</v>
      </c>
      <c r="N3159" s="91">
        <f t="shared" si="235"/>
        <v>654.12</v>
      </c>
      <c r="O3159" s="90">
        <f t="shared" si="237"/>
        <v>497.7</v>
      </c>
    </row>
    <row r="3160" spans="1:15" x14ac:dyDescent="0.25">
      <c r="A3160">
        <v>540</v>
      </c>
      <c r="B3160">
        <v>550305</v>
      </c>
      <c r="C3160">
        <v>7</v>
      </c>
      <c r="D3160" t="s">
        <v>4412</v>
      </c>
      <c r="E3160" s="3">
        <v>1063</v>
      </c>
      <c r="F3160">
        <v>960</v>
      </c>
      <c r="G3160" s="2" t="s">
        <v>4413</v>
      </c>
      <c r="H3160" s="2" t="s">
        <v>4413</v>
      </c>
      <c r="I3160" s="2" t="s">
        <v>4413</v>
      </c>
      <c r="J3160" s="94">
        <f t="shared" ref="J3160:J3167" si="240">0.32*E3160</f>
        <v>340.16</v>
      </c>
      <c r="K3160" s="81">
        <f t="shared" si="238"/>
        <v>531.5</v>
      </c>
      <c r="L3160" s="94">
        <f t="shared" ref="L3160:L3167" si="241">0.4*E3160</f>
        <v>425.20000000000005</v>
      </c>
      <c r="M3160" s="89">
        <f t="shared" si="239"/>
        <v>297.64000000000004</v>
      </c>
      <c r="N3160" s="91">
        <f t="shared" ref="N3160:N3173" si="242">0.46*E3160</f>
        <v>488.98</v>
      </c>
      <c r="O3160" s="90">
        <f t="shared" si="237"/>
        <v>372.04999999999995</v>
      </c>
    </row>
    <row r="3161" spans="1:15" x14ac:dyDescent="0.25">
      <c r="A3161">
        <v>540</v>
      </c>
      <c r="B3161">
        <v>550310</v>
      </c>
      <c r="C3161">
        <v>7</v>
      </c>
      <c r="D3161" t="s">
        <v>4414</v>
      </c>
      <c r="E3161" s="3">
        <v>54</v>
      </c>
      <c r="F3161">
        <v>960</v>
      </c>
      <c r="G3161" s="2" t="s">
        <v>4415</v>
      </c>
      <c r="H3161" s="2" t="s">
        <v>4415</v>
      </c>
      <c r="I3161" s="2" t="s">
        <v>4415</v>
      </c>
      <c r="J3161" s="94">
        <f t="shared" si="240"/>
        <v>17.28</v>
      </c>
      <c r="K3161" s="81">
        <f t="shared" si="238"/>
        <v>27</v>
      </c>
      <c r="L3161" s="94">
        <f t="shared" si="241"/>
        <v>21.6</v>
      </c>
      <c r="M3161" s="89">
        <f t="shared" si="239"/>
        <v>15.120000000000001</v>
      </c>
      <c r="N3161" s="91">
        <f t="shared" si="242"/>
        <v>24.84</v>
      </c>
      <c r="O3161" s="90">
        <f t="shared" si="237"/>
        <v>18.899999999999999</v>
      </c>
    </row>
    <row r="3162" spans="1:15" x14ac:dyDescent="0.25">
      <c r="A3162">
        <v>540</v>
      </c>
      <c r="B3162">
        <v>550315</v>
      </c>
      <c r="C3162">
        <v>6</v>
      </c>
      <c r="D3162" t="s">
        <v>4416</v>
      </c>
      <c r="E3162" s="3">
        <v>100.5</v>
      </c>
      <c r="F3162">
        <v>960</v>
      </c>
      <c r="G3162" s="2" t="s">
        <v>4417</v>
      </c>
      <c r="H3162" s="2" t="s">
        <v>4417</v>
      </c>
      <c r="I3162" s="2" t="s">
        <v>4417</v>
      </c>
      <c r="J3162" s="94">
        <f t="shared" si="240"/>
        <v>32.160000000000004</v>
      </c>
      <c r="K3162" s="81">
        <f t="shared" si="238"/>
        <v>50.25</v>
      </c>
      <c r="L3162" s="94">
        <f t="shared" si="241"/>
        <v>40.200000000000003</v>
      </c>
      <c r="M3162" s="89">
        <f t="shared" si="239"/>
        <v>28.140000000000004</v>
      </c>
      <c r="N3162" s="91">
        <f t="shared" si="242"/>
        <v>46.230000000000004</v>
      </c>
      <c r="O3162" s="90">
        <f t="shared" si="237"/>
        <v>35.174999999999997</v>
      </c>
    </row>
    <row r="3163" spans="1:15" x14ac:dyDescent="0.25">
      <c r="A3163">
        <v>540</v>
      </c>
      <c r="B3163">
        <v>550320</v>
      </c>
      <c r="C3163">
        <v>6</v>
      </c>
      <c r="D3163" t="s">
        <v>4418</v>
      </c>
      <c r="E3163" s="3">
        <v>144.5</v>
      </c>
      <c r="F3163">
        <v>960</v>
      </c>
      <c r="G3163" s="2" t="s">
        <v>4419</v>
      </c>
      <c r="H3163" s="2" t="s">
        <v>4419</v>
      </c>
      <c r="I3163" s="2" t="s">
        <v>4419</v>
      </c>
      <c r="J3163" s="94">
        <f t="shared" si="240"/>
        <v>46.24</v>
      </c>
      <c r="K3163" s="81">
        <f t="shared" si="238"/>
        <v>72.25</v>
      </c>
      <c r="L3163" s="94">
        <f t="shared" si="241"/>
        <v>57.800000000000004</v>
      </c>
      <c r="M3163" s="89">
        <f t="shared" si="239"/>
        <v>40.46</v>
      </c>
      <c r="N3163" s="91">
        <f t="shared" si="242"/>
        <v>66.47</v>
      </c>
      <c r="O3163" s="90">
        <f t="shared" si="237"/>
        <v>50.574999999999996</v>
      </c>
    </row>
    <row r="3164" spans="1:15" x14ac:dyDescent="0.25">
      <c r="A3164">
        <v>540</v>
      </c>
      <c r="B3164">
        <v>550325</v>
      </c>
      <c r="C3164">
        <v>5</v>
      </c>
      <c r="D3164" t="s">
        <v>4420</v>
      </c>
      <c r="E3164" s="3">
        <v>1422</v>
      </c>
      <c r="F3164">
        <v>975</v>
      </c>
      <c r="G3164" s="2" t="s">
        <v>4421</v>
      </c>
      <c r="H3164" s="2" t="s">
        <v>4421</v>
      </c>
      <c r="I3164" s="2" t="s">
        <v>4421</v>
      </c>
      <c r="J3164" s="94">
        <f t="shared" si="240"/>
        <v>455.04</v>
      </c>
      <c r="K3164" s="81">
        <f t="shared" si="238"/>
        <v>711</v>
      </c>
      <c r="L3164" s="94">
        <f t="shared" si="241"/>
        <v>568.80000000000007</v>
      </c>
      <c r="M3164" s="89">
        <f t="shared" si="239"/>
        <v>398.16</v>
      </c>
      <c r="N3164" s="91">
        <f t="shared" si="242"/>
        <v>654.12</v>
      </c>
      <c r="O3164" s="90">
        <f t="shared" si="237"/>
        <v>497.7</v>
      </c>
    </row>
    <row r="3165" spans="1:15" x14ac:dyDescent="0.25">
      <c r="A3165">
        <v>540</v>
      </c>
      <c r="B3165">
        <v>550350</v>
      </c>
      <c r="C3165">
        <v>3</v>
      </c>
      <c r="D3165" t="s">
        <v>4422</v>
      </c>
      <c r="E3165" s="3">
        <v>462</v>
      </c>
      <c r="F3165">
        <v>981</v>
      </c>
      <c r="G3165" s="2" t="s">
        <v>4423</v>
      </c>
      <c r="H3165" s="2" t="s">
        <v>4423</v>
      </c>
      <c r="I3165" s="2" t="s">
        <v>4423</v>
      </c>
      <c r="J3165" s="94">
        <f t="shared" si="240"/>
        <v>147.84</v>
      </c>
      <c r="K3165" s="81">
        <f t="shared" si="238"/>
        <v>231</v>
      </c>
      <c r="L3165" s="94">
        <f t="shared" si="241"/>
        <v>184.8</v>
      </c>
      <c r="M3165" s="89">
        <f t="shared" si="239"/>
        <v>129.36000000000001</v>
      </c>
      <c r="N3165" s="91">
        <f t="shared" si="242"/>
        <v>212.52</v>
      </c>
      <c r="O3165" s="81">
        <f>0.59*E3165</f>
        <v>272.58</v>
      </c>
    </row>
    <row r="3166" spans="1:15" x14ac:dyDescent="0.25">
      <c r="A3166">
        <v>540</v>
      </c>
      <c r="B3166">
        <v>550355</v>
      </c>
      <c r="C3166">
        <v>2</v>
      </c>
      <c r="D3166" t="s">
        <v>4424</v>
      </c>
      <c r="E3166" s="3">
        <v>676.5</v>
      </c>
      <c r="F3166">
        <v>960</v>
      </c>
      <c r="G3166" s="2" t="s">
        <v>4425</v>
      </c>
      <c r="H3166" s="2" t="s">
        <v>4425</v>
      </c>
      <c r="I3166" s="2" t="s">
        <v>4425</v>
      </c>
      <c r="J3166" s="94">
        <f t="shared" si="240"/>
        <v>216.48000000000002</v>
      </c>
      <c r="K3166" s="81">
        <f t="shared" si="238"/>
        <v>338.25</v>
      </c>
      <c r="L3166" s="94">
        <f t="shared" si="241"/>
        <v>270.60000000000002</v>
      </c>
      <c r="M3166" s="89">
        <f t="shared" si="239"/>
        <v>189.42000000000002</v>
      </c>
      <c r="N3166" s="91">
        <f t="shared" si="242"/>
        <v>311.19</v>
      </c>
      <c r="O3166" s="90">
        <f t="shared" ref="O3166:O3229" si="243">0.35*E3166</f>
        <v>236.77499999999998</v>
      </c>
    </row>
    <row r="3167" spans="1:15" x14ac:dyDescent="0.25">
      <c r="A3167">
        <v>540</v>
      </c>
      <c r="B3167">
        <v>550360</v>
      </c>
      <c r="C3167">
        <v>2</v>
      </c>
      <c r="D3167" t="s">
        <v>4426</v>
      </c>
      <c r="E3167" s="3">
        <v>60.5</v>
      </c>
      <c r="F3167">
        <v>960</v>
      </c>
      <c r="G3167" s="2" t="s">
        <v>4427</v>
      </c>
      <c r="H3167" s="2" t="s">
        <v>4427</v>
      </c>
      <c r="I3167" s="2" t="s">
        <v>4427</v>
      </c>
      <c r="J3167" s="94">
        <f t="shared" si="240"/>
        <v>19.36</v>
      </c>
      <c r="K3167" s="81">
        <f t="shared" si="238"/>
        <v>30.25</v>
      </c>
      <c r="L3167" s="94">
        <f t="shared" si="241"/>
        <v>24.200000000000003</v>
      </c>
      <c r="M3167" s="89">
        <f t="shared" si="239"/>
        <v>16.940000000000001</v>
      </c>
      <c r="N3167" s="91">
        <f t="shared" si="242"/>
        <v>27.830000000000002</v>
      </c>
      <c r="O3167" s="90">
        <f t="shared" si="243"/>
        <v>21.174999999999997</v>
      </c>
    </row>
    <row r="3168" spans="1:15" x14ac:dyDescent="0.25">
      <c r="A3168">
        <v>540</v>
      </c>
      <c r="B3168">
        <v>550361</v>
      </c>
      <c r="C3168">
        <v>0</v>
      </c>
      <c r="D3168" t="s">
        <v>4389</v>
      </c>
      <c r="E3168" s="3">
        <v>4637</v>
      </c>
      <c r="F3168">
        <v>360</v>
      </c>
      <c r="G3168" s="2" t="s">
        <v>4390</v>
      </c>
      <c r="H3168" s="2" t="s">
        <v>4390</v>
      </c>
      <c r="I3168" s="2" t="s">
        <v>4390</v>
      </c>
      <c r="J3168" s="94">
        <f t="shared" ref="J3168:J3173" si="244">0.38*E3168</f>
        <v>1762.06</v>
      </c>
      <c r="K3168" s="81">
        <f>0.75*E3168</f>
        <v>3477.75</v>
      </c>
      <c r="L3168" s="94">
        <f t="shared" ref="L3168:L3173" si="245">0.16*E3168</f>
        <v>741.92</v>
      </c>
      <c r="M3168" s="89">
        <f t="shared" si="239"/>
        <v>1298.3600000000001</v>
      </c>
      <c r="N3168" s="91">
        <f t="shared" si="242"/>
        <v>2133.02</v>
      </c>
      <c r="O3168" s="90">
        <f t="shared" si="243"/>
        <v>1622.9499999999998</v>
      </c>
    </row>
    <row r="3169" spans="1:15" x14ac:dyDescent="0.25">
      <c r="A3169">
        <v>540</v>
      </c>
      <c r="B3169">
        <v>550362</v>
      </c>
      <c r="C3169">
        <v>8</v>
      </c>
      <c r="D3169" t="s">
        <v>4428</v>
      </c>
      <c r="E3169" s="3">
        <v>1528</v>
      </c>
      <c r="F3169">
        <v>360</v>
      </c>
      <c r="G3169" s="2" t="s">
        <v>4429</v>
      </c>
      <c r="H3169" s="2" t="s">
        <v>4429</v>
      </c>
      <c r="I3169" s="2" t="s">
        <v>4429</v>
      </c>
      <c r="J3169" s="94">
        <f t="shared" si="244"/>
        <v>580.64</v>
      </c>
      <c r="K3169" s="81">
        <f t="shared" ref="K3169:K3173" si="246">0.75*E3169</f>
        <v>1146</v>
      </c>
      <c r="L3169" s="94">
        <f t="shared" si="245"/>
        <v>244.48000000000002</v>
      </c>
      <c r="M3169" s="89">
        <f t="shared" si="239"/>
        <v>427.84000000000003</v>
      </c>
      <c r="N3169" s="91">
        <f t="shared" si="242"/>
        <v>702.88</v>
      </c>
      <c r="O3169" s="90">
        <f t="shared" si="243"/>
        <v>534.79999999999995</v>
      </c>
    </row>
    <row r="3170" spans="1:15" x14ac:dyDescent="0.25">
      <c r="A3170">
        <v>540</v>
      </c>
      <c r="B3170">
        <v>550363</v>
      </c>
      <c r="C3170">
        <v>6</v>
      </c>
      <c r="D3170" t="s">
        <v>4430</v>
      </c>
      <c r="E3170" s="3">
        <v>2008</v>
      </c>
      <c r="F3170">
        <v>360</v>
      </c>
      <c r="G3170" s="2" t="s">
        <v>4431</v>
      </c>
      <c r="H3170" s="2" t="s">
        <v>4431</v>
      </c>
      <c r="I3170" s="2" t="s">
        <v>4431</v>
      </c>
      <c r="J3170" s="94">
        <f t="shared" si="244"/>
        <v>763.04</v>
      </c>
      <c r="K3170" s="81">
        <f t="shared" si="246"/>
        <v>1506</v>
      </c>
      <c r="L3170" s="94">
        <f t="shared" si="245"/>
        <v>321.28000000000003</v>
      </c>
      <c r="M3170" s="89">
        <f t="shared" si="239"/>
        <v>562.24</v>
      </c>
      <c r="N3170" s="91">
        <f t="shared" si="242"/>
        <v>923.68000000000006</v>
      </c>
      <c r="O3170" s="90">
        <f t="shared" si="243"/>
        <v>702.8</v>
      </c>
    </row>
    <row r="3171" spans="1:15" x14ac:dyDescent="0.25">
      <c r="A3171">
        <v>540</v>
      </c>
      <c r="B3171">
        <v>550364</v>
      </c>
      <c r="C3171">
        <v>4</v>
      </c>
      <c r="D3171" t="s">
        <v>4432</v>
      </c>
      <c r="E3171" s="3">
        <v>2008</v>
      </c>
      <c r="F3171">
        <v>360</v>
      </c>
      <c r="G3171" s="2" t="s">
        <v>4266</v>
      </c>
      <c r="H3171" s="2" t="s">
        <v>4266</v>
      </c>
      <c r="I3171" s="2" t="s">
        <v>4266</v>
      </c>
      <c r="J3171" s="94">
        <f t="shared" si="244"/>
        <v>763.04</v>
      </c>
      <c r="K3171" s="81">
        <f t="shared" si="246"/>
        <v>1506</v>
      </c>
      <c r="L3171" s="94">
        <f t="shared" si="245"/>
        <v>321.28000000000003</v>
      </c>
      <c r="M3171" s="89">
        <f t="shared" si="239"/>
        <v>562.24</v>
      </c>
      <c r="N3171" s="91">
        <f t="shared" si="242"/>
        <v>923.68000000000006</v>
      </c>
      <c r="O3171" s="90">
        <f t="shared" si="243"/>
        <v>702.8</v>
      </c>
    </row>
    <row r="3172" spans="1:15" x14ac:dyDescent="0.25">
      <c r="A3172">
        <v>540</v>
      </c>
      <c r="B3172">
        <v>550365</v>
      </c>
      <c r="C3172">
        <v>1</v>
      </c>
      <c r="D3172" t="s">
        <v>4433</v>
      </c>
      <c r="E3172" s="3">
        <v>6218</v>
      </c>
      <c r="F3172">
        <v>360</v>
      </c>
      <c r="G3172" s="2" t="s">
        <v>4434</v>
      </c>
      <c r="H3172" s="2" t="s">
        <v>4434</v>
      </c>
      <c r="I3172" s="2" t="s">
        <v>4434</v>
      </c>
      <c r="J3172" s="94">
        <f t="shared" si="244"/>
        <v>2362.84</v>
      </c>
      <c r="K3172" s="81">
        <f t="shared" si="246"/>
        <v>4663.5</v>
      </c>
      <c r="L3172" s="94">
        <f t="shared" si="245"/>
        <v>994.88</v>
      </c>
      <c r="M3172" s="89">
        <f t="shared" si="239"/>
        <v>1741.0400000000002</v>
      </c>
      <c r="N3172" s="91">
        <f t="shared" si="242"/>
        <v>2860.28</v>
      </c>
      <c r="O3172" s="90">
        <f t="shared" si="243"/>
        <v>2176.2999999999997</v>
      </c>
    </row>
    <row r="3173" spans="1:15" x14ac:dyDescent="0.25">
      <c r="A3173">
        <v>540</v>
      </c>
      <c r="B3173">
        <v>550366</v>
      </c>
      <c r="C3173">
        <v>9</v>
      </c>
      <c r="D3173" t="s">
        <v>4312</v>
      </c>
      <c r="E3173" s="3">
        <v>6036</v>
      </c>
      <c r="F3173">
        <v>360</v>
      </c>
      <c r="G3173" s="2" t="s">
        <v>4313</v>
      </c>
      <c r="H3173" s="2" t="s">
        <v>4313</v>
      </c>
      <c r="I3173" s="2" t="s">
        <v>4313</v>
      </c>
      <c r="J3173" s="94">
        <f t="shared" si="244"/>
        <v>2293.6799999999998</v>
      </c>
      <c r="K3173" s="81">
        <f t="shared" si="246"/>
        <v>4527</v>
      </c>
      <c r="L3173" s="94">
        <f t="shared" si="245"/>
        <v>965.76</v>
      </c>
      <c r="M3173" s="89">
        <f t="shared" si="239"/>
        <v>1690.0800000000002</v>
      </c>
      <c r="N3173" s="91">
        <f t="shared" si="242"/>
        <v>2776.56</v>
      </c>
      <c r="O3173" s="90">
        <f t="shared" si="243"/>
        <v>2112.6</v>
      </c>
    </row>
    <row r="3174" spans="1:15" x14ac:dyDescent="0.25">
      <c r="A3174">
        <v>540</v>
      </c>
      <c r="B3174">
        <v>550375</v>
      </c>
      <c r="C3174">
        <v>0</v>
      </c>
      <c r="D3174" t="s">
        <v>483</v>
      </c>
      <c r="E3174" s="3">
        <v>539</v>
      </c>
      <c r="F3174">
        <v>960</v>
      </c>
      <c r="G3174" s="2" t="s">
        <v>4435</v>
      </c>
      <c r="H3174" s="2" t="s">
        <v>4435</v>
      </c>
      <c r="I3174" s="2" t="s">
        <v>4435</v>
      </c>
      <c r="J3174" s="94">
        <f t="shared" ref="J3174:J3177" si="247">0.32*E3174</f>
        <v>172.48</v>
      </c>
      <c r="K3174" s="81">
        <f>0.5*E3174</f>
        <v>269.5</v>
      </c>
      <c r="L3174" s="94">
        <f t="shared" ref="L3174:L3177" si="248">0.4*E3174</f>
        <v>215.60000000000002</v>
      </c>
      <c r="M3174" s="89">
        <f t="shared" si="239"/>
        <v>150.92000000000002</v>
      </c>
      <c r="N3174" s="91">
        <f t="shared" ref="N3174:N3179" si="249">0.46*E3174</f>
        <v>247.94</v>
      </c>
      <c r="O3174" s="90">
        <f t="shared" si="243"/>
        <v>188.64999999999998</v>
      </c>
    </row>
    <row r="3175" spans="1:15" x14ac:dyDescent="0.25">
      <c r="A3175">
        <v>540</v>
      </c>
      <c r="B3175">
        <v>550400</v>
      </c>
      <c r="C3175">
        <v>6</v>
      </c>
      <c r="D3175" t="s">
        <v>4436</v>
      </c>
      <c r="E3175" s="3">
        <v>587.5</v>
      </c>
      <c r="F3175">
        <v>975</v>
      </c>
      <c r="G3175" s="2" t="s">
        <v>4209</v>
      </c>
      <c r="H3175" s="2" t="s">
        <v>4209</v>
      </c>
      <c r="I3175" s="2" t="s">
        <v>4209</v>
      </c>
      <c r="J3175" s="94">
        <f t="shared" si="247"/>
        <v>188</v>
      </c>
      <c r="K3175" s="81">
        <f t="shared" ref="K3175:K3177" si="250">0.5*E3175</f>
        <v>293.75</v>
      </c>
      <c r="L3175" s="94">
        <f t="shared" si="248"/>
        <v>235</v>
      </c>
      <c r="M3175" s="89">
        <f t="shared" si="239"/>
        <v>164.50000000000003</v>
      </c>
      <c r="N3175" s="91">
        <f t="shared" si="249"/>
        <v>270.25</v>
      </c>
      <c r="O3175" s="90">
        <f t="shared" si="243"/>
        <v>205.625</v>
      </c>
    </row>
    <row r="3176" spans="1:15" x14ac:dyDescent="0.25">
      <c r="A3176">
        <v>540</v>
      </c>
      <c r="B3176">
        <v>550401</v>
      </c>
      <c r="C3176">
        <v>4</v>
      </c>
      <c r="D3176" t="s">
        <v>4437</v>
      </c>
      <c r="E3176" s="3">
        <v>1054</v>
      </c>
      <c r="F3176">
        <v>960</v>
      </c>
      <c r="G3176" s="2" t="s">
        <v>4268</v>
      </c>
      <c r="H3176" s="2" t="s">
        <v>4268</v>
      </c>
      <c r="I3176" s="2" t="s">
        <v>4268</v>
      </c>
      <c r="J3176" s="94">
        <f t="shared" si="247"/>
        <v>337.28000000000003</v>
      </c>
      <c r="K3176" s="81">
        <f t="shared" si="250"/>
        <v>527</v>
      </c>
      <c r="L3176" s="94">
        <f t="shared" si="248"/>
        <v>421.6</v>
      </c>
      <c r="M3176" s="89">
        <f t="shared" si="239"/>
        <v>295.12</v>
      </c>
      <c r="N3176" s="91">
        <f t="shared" si="249"/>
        <v>484.84000000000003</v>
      </c>
      <c r="O3176" s="90">
        <f t="shared" si="243"/>
        <v>368.9</v>
      </c>
    </row>
    <row r="3177" spans="1:15" x14ac:dyDescent="0.25">
      <c r="A3177">
        <v>540</v>
      </c>
      <c r="B3177">
        <v>550402</v>
      </c>
      <c r="C3177">
        <v>2</v>
      </c>
      <c r="D3177" t="s">
        <v>4438</v>
      </c>
      <c r="E3177" s="3">
        <v>332</v>
      </c>
      <c r="F3177">
        <v>975</v>
      </c>
      <c r="G3177" s="2" t="s">
        <v>4439</v>
      </c>
      <c r="H3177" s="2" t="s">
        <v>4439</v>
      </c>
      <c r="I3177" s="2" t="s">
        <v>4439</v>
      </c>
      <c r="J3177" s="94">
        <f t="shared" si="247"/>
        <v>106.24000000000001</v>
      </c>
      <c r="K3177" s="81">
        <f t="shared" si="250"/>
        <v>166</v>
      </c>
      <c r="L3177" s="94">
        <f t="shared" si="248"/>
        <v>132.80000000000001</v>
      </c>
      <c r="M3177" s="89">
        <f t="shared" si="239"/>
        <v>92.960000000000008</v>
      </c>
      <c r="N3177" s="91">
        <f t="shared" si="249"/>
        <v>152.72</v>
      </c>
      <c r="O3177" s="90">
        <f t="shared" si="243"/>
        <v>116.19999999999999</v>
      </c>
    </row>
    <row r="3178" spans="1:15" x14ac:dyDescent="0.25">
      <c r="A3178">
        <v>540</v>
      </c>
      <c r="B3178">
        <v>550403</v>
      </c>
      <c r="C3178">
        <v>0</v>
      </c>
      <c r="D3178" t="s">
        <v>4344</v>
      </c>
      <c r="E3178" s="3">
        <v>3543</v>
      </c>
      <c r="F3178">
        <v>361</v>
      </c>
      <c r="G3178" s="2" t="s">
        <v>4345</v>
      </c>
      <c r="H3178" s="2" t="s">
        <v>4345</v>
      </c>
      <c r="I3178" s="2" t="s">
        <v>4345</v>
      </c>
      <c r="J3178" s="94">
        <f t="shared" ref="J3178:J3179" si="251">0.38*E3178</f>
        <v>1346.34</v>
      </c>
      <c r="K3178" s="81">
        <f>0.75*E3178</f>
        <v>2657.25</v>
      </c>
      <c r="L3178" s="94">
        <f t="shared" ref="L3178:L3179" si="252">0.16*E3178</f>
        <v>566.88</v>
      </c>
      <c r="M3178" s="89">
        <f t="shared" si="239"/>
        <v>992.04000000000008</v>
      </c>
      <c r="N3178" s="91">
        <f t="shared" si="249"/>
        <v>1629.78</v>
      </c>
      <c r="O3178" s="90">
        <f t="shared" si="243"/>
        <v>1240.05</v>
      </c>
    </row>
    <row r="3179" spans="1:15" x14ac:dyDescent="0.25">
      <c r="A3179">
        <v>540</v>
      </c>
      <c r="B3179">
        <v>550404</v>
      </c>
      <c r="C3179">
        <v>8</v>
      </c>
      <c r="D3179" t="s">
        <v>4440</v>
      </c>
      <c r="E3179" s="3">
        <v>3245</v>
      </c>
      <c r="F3179">
        <v>361</v>
      </c>
      <c r="G3179" s="2" t="s">
        <v>4439</v>
      </c>
      <c r="H3179" s="2" t="s">
        <v>4439</v>
      </c>
      <c r="I3179" s="2" t="s">
        <v>4439</v>
      </c>
      <c r="J3179" s="94">
        <f t="shared" si="251"/>
        <v>1233.0999999999999</v>
      </c>
      <c r="K3179" s="81">
        <f>0.75*E3179</f>
        <v>2433.75</v>
      </c>
      <c r="L3179" s="94">
        <f t="shared" si="252"/>
        <v>519.20000000000005</v>
      </c>
      <c r="M3179" s="89">
        <f t="shared" si="239"/>
        <v>908.60000000000014</v>
      </c>
      <c r="N3179" s="91">
        <f t="shared" si="249"/>
        <v>1492.7</v>
      </c>
      <c r="O3179" s="90">
        <f t="shared" si="243"/>
        <v>1135.75</v>
      </c>
    </row>
    <row r="3180" spans="1:15" x14ac:dyDescent="0.25">
      <c r="A3180">
        <v>540</v>
      </c>
      <c r="B3180">
        <v>550412</v>
      </c>
      <c r="C3180">
        <v>1</v>
      </c>
      <c r="D3180" t="s">
        <v>4441</v>
      </c>
      <c r="E3180" s="3">
        <v>173</v>
      </c>
      <c r="F3180">
        <v>960</v>
      </c>
      <c r="G3180" s="2" t="s">
        <v>4442</v>
      </c>
      <c r="H3180" s="2" t="s">
        <v>4442</v>
      </c>
      <c r="I3180" s="2" t="s">
        <v>4442</v>
      </c>
      <c r="J3180" s="94">
        <f t="shared" ref="J3180:J3224" si="253">0.32*E3180</f>
        <v>55.36</v>
      </c>
      <c r="K3180" s="81">
        <f t="shared" ref="K3180:K3224" si="254">0.5*E3180</f>
        <v>86.5</v>
      </c>
      <c r="L3180" s="94">
        <f t="shared" ref="L3180:L3224" si="255">0.4*E3180</f>
        <v>69.2</v>
      </c>
      <c r="M3180" s="89">
        <f t="shared" si="239"/>
        <v>48.440000000000005</v>
      </c>
      <c r="N3180" s="91">
        <f t="shared" ref="N3180:N3224" si="256">0.46*E3180</f>
        <v>79.58</v>
      </c>
      <c r="O3180" s="90">
        <f t="shared" si="243"/>
        <v>60.55</v>
      </c>
    </row>
    <row r="3181" spans="1:15" x14ac:dyDescent="0.25">
      <c r="A3181">
        <v>540</v>
      </c>
      <c r="B3181">
        <v>550415</v>
      </c>
      <c r="C3181">
        <v>4</v>
      </c>
      <c r="D3181" t="s">
        <v>4443</v>
      </c>
      <c r="E3181" s="3">
        <v>38.5</v>
      </c>
      <c r="F3181">
        <v>960</v>
      </c>
      <c r="G3181" s="2" t="s">
        <v>1384</v>
      </c>
      <c r="H3181" s="2" t="s">
        <v>1384</v>
      </c>
      <c r="I3181" s="2" t="s">
        <v>1384</v>
      </c>
      <c r="J3181" s="94">
        <f t="shared" si="253"/>
        <v>12.32</v>
      </c>
      <c r="K3181" s="81">
        <f t="shared" si="254"/>
        <v>19.25</v>
      </c>
      <c r="L3181" s="94">
        <f t="shared" si="255"/>
        <v>15.4</v>
      </c>
      <c r="M3181" s="89">
        <f t="shared" si="239"/>
        <v>10.780000000000001</v>
      </c>
      <c r="N3181" s="91">
        <f t="shared" si="256"/>
        <v>17.71</v>
      </c>
      <c r="O3181" s="90">
        <f t="shared" si="243"/>
        <v>13.475</v>
      </c>
    </row>
    <row r="3182" spans="1:15" x14ac:dyDescent="0.25">
      <c r="A3182">
        <v>540</v>
      </c>
      <c r="B3182">
        <v>550420</v>
      </c>
      <c r="C3182">
        <v>4</v>
      </c>
      <c r="D3182" t="s">
        <v>4444</v>
      </c>
      <c r="E3182" s="3">
        <v>133</v>
      </c>
      <c r="F3182">
        <v>975</v>
      </c>
      <c r="G3182" s="2" t="s">
        <v>4445</v>
      </c>
      <c r="H3182" s="2" t="s">
        <v>4445</v>
      </c>
      <c r="I3182" s="2" t="s">
        <v>4445</v>
      </c>
      <c r="J3182" s="94">
        <f t="shared" si="253"/>
        <v>42.56</v>
      </c>
      <c r="K3182" s="81">
        <f t="shared" si="254"/>
        <v>66.5</v>
      </c>
      <c r="L3182" s="94">
        <f t="shared" si="255"/>
        <v>53.2</v>
      </c>
      <c r="M3182" s="89">
        <f t="shared" si="239"/>
        <v>37.24</v>
      </c>
      <c r="N3182" s="91">
        <f t="shared" si="256"/>
        <v>61.18</v>
      </c>
      <c r="O3182" s="90">
        <f t="shared" si="243"/>
        <v>46.55</v>
      </c>
    </row>
    <row r="3183" spans="1:15" x14ac:dyDescent="0.25">
      <c r="A3183">
        <v>540</v>
      </c>
      <c r="B3183">
        <v>550425</v>
      </c>
      <c r="C3183">
        <v>3</v>
      </c>
      <c r="D3183" t="s">
        <v>4446</v>
      </c>
      <c r="E3183" s="3">
        <v>377.5</v>
      </c>
      <c r="F3183">
        <v>960</v>
      </c>
      <c r="G3183" s="2" t="s">
        <v>4447</v>
      </c>
      <c r="H3183" s="2" t="s">
        <v>4447</v>
      </c>
      <c r="I3183" s="2" t="s">
        <v>4447</v>
      </c>
      <c r="J3183" s="94">
        <f t="shared" si="253"/>
        <v>120.8</v>
      </c>
      <c r="K3183" s="81">
        <f t="shared" si="254"/>
        <v>188.75</v>
      </c>
      <c r="L3183" s="94">
        <f t="shared" si="255"/>
        <v>151</v>
      </c>
      <c r="M3183" s="89">
        <f t="shared" si="239"/>
        <v>105.70000000000002</v>
      </c>
      <c r="N3183" s="91">
        <f t="shared" si="256"/>
        <v>173.65</v>
      </c>
      <c r="O3183" s="90">
        <f t="shared" si="243"/>
        <v>132.125</v>
      </c>
    </row>
    <row r="3184" spans="1:15" x14ac:dyDescent="0.25">
      <c r="A3184">
        <v>540</v>
      </c>
      <c r="B3184">
        <v>550426</v>
      </c>
      <c r="C3184">
        <v>1</v>
      </c>
      <c r="D3184" t="s">
        <v>4448</v>
      </c>
      <c r="E3184" s="3">
        <v>561</v>
      </c>
      <c r="F3184">
        <v>960</v>
      </c>
      <c r="G3184" s="2" t="s">
        <v>4449</v>
      </c>
      <c r="H3184" s="2" t="s">
        <v>4449</v>
      </c>
      <c r="I3184" s="2" t="s">
        <v>4449</v>
      </c>
      <c r="J3184" s="94">
        <f t="shared" si="253"/>
        <v>179.52</v>
      </c>
      <c r="K3184" s="81">
        <f t="shared" si="254"/>
        <v>280.5</v>
      </c>
      <c r="L3184" s="94">
        <f t="shared" si="255"/>
        <v>224.4</v>
      </c>
      <c r="M3184" s="89">
        <f t="shared" si="239"/>
        <v>157.08000000000001</v>
      </c>
      <c r="N3184" s="91">
        <f t="shared" si="256"/>
        <v>258.06</v>
      </c>
      <c r="O3184" s="90">
        <f t="shared" si="243"/>
        <v>196.35</v>
      </c>
    </row>
    <row r="3185" spans="1:15" x14ac:dyDescent="0.25">
      <c r="A3185">
        <v>540</v>
      </c>
      <c r="B3185">
        <v>550450</v>
      </c>
      <c r="C3185">
        <v>1</v>
      </c>
      <c r="D3185" t="s">
        <v>4450</v>
      </c>
      <c r="E3185" s="3">
        <v>371</v>
      </c>
      <c r="F3185">
        <v>960</v>
      </c>
      <c r="G3185" s="2" t="s">
        <v>4451</v>
      </c>
      <c r="H3185" s="2" t="s">
        <v>4451</v>
      </c>
      <c r="I3185" s="2" t="s">
        <v>4451</v>
      </c>
      <c r="J3185" s="94">
        <f t="shared" si="253"/>
        <v>118.72</v>
      </c>
      <c r="K3185" s="81">
        <f t="shared" si="254"/>
        <v>185.5</v>
      </c>
      <c r="L3185" s="94">
        <f t="shared" si="255"/>
        <v>148.4</v>
      </c>
      <c r="M3185" s="89">
        <f t="shared" si="239"/>
        <v>103.88000000000001</v>
      </c>
      <c r="N3185" s="91">
        <f t="shared" si="256"/>
        <v>170.66</v>
      </c>
      <c r="O3185" s="90">
        <f t="shared" si="243"/>
        <v>129.85</v>
      </c>
    </row>
    <row r="3186" spans="1:15" x14ac:dyDescent="0.25">
      <c r="A3186">
        <v>540</v>
      </c>
      <c r="B3186">
        <v>550451</v>
      </c>
      <c r="C3186">
        <v>9</v>
      </c>
      <c r="D3186" t="s">
        <v>4452</v>
      </c>
      <c r="E3186" s="3">
        <v>665</v>
      </c>
      <c r="F3186">
        <v>960</v>
      </c>
      <c r="G3186" s="2" t="s">
        <v>4453</v>
      </c>
      <c r="H3186" s="2" t="s">
        <v>4453</v>
      </c>
      <c r="I3186" s="2" t="s">
        <v>4453</v>
      </c>
      <c r="J3186" s="94">
        <f t="shared" si="253"/>
        <v>212.8</v>
      </c>
      <c r="K3186" s="81">
        <f t="shared" si="254"/>
        <v>332.5</v>
      </c>
      <c r="L3186" s="94">
        <f t="shared" si="255"/>
        <v>266</v>
      </c>
      <c r="M3186" s="89">
        <f t="shared" si="239"/>
        <v>186.20000000000002</v>
      </c>
      <c r="N3186" s="91">
        <f t="shared" si="256"/>
        <v>305.90000000000003</v>
      </c>
      <c r="O3186" s="90">
        <f t="shared" si="243"/>
        <v>232.74999999999997</v>
      </c>
    </row>
    <row r="3187" spans="1:15" x14ac:dyDescent="0.25">
      <c r="A3187">
        <v>540</v>
      </c>
      <c r="B3187">
        <v>550452</v>
      </c>
      <c r="C3187">
        <v>7</v>
      </c>
      <c r="D3187" t="s">
        <v>4454</v>
      </c>
      <c r="E3187" s="3">
        <v>594</v>
      </c>
      <c r="F3187">
        <v>960</v>
      </c>
      <c r="G3187" s="2" t="s">
        <v>4455</v>
      </c>
      <c r="H3187" s="2" t="s">
        <v>4455</v>
      </c>
      <c r="I3187" s="2" t="s">
        <v>4455</v>
      </c>
      <c r="J3187" s="94">
        <f t="shared" si="253"/>
        <v>190.08</v>
      </c>
      <c r="K3187" s="81">
        <f t="shared" si="254"/>
        <v>297</v>
      </c>
      <c r="L3187" s="94">
        <f t="shared" si="255"/>
        <v>237.60000000000002</v>
      </c>
      <c r="M3187" s="89">
        <f t="shared" si="239"/>
        <v>166.32000000000002</v>
      </c>
      <c r="N3187" s="91">
        <f t="shared" si="256"/>
        <v>273.24</v>
      </c>
      <c r="O3187" s="90">
        <f t="shared" si="243"/>
        <v>207.89999999999998</v>
      </c>
    </row>
    <row r="3188" spans="1:15" x14ac:dyDescent="0.25">
      <c r="A3188">
        <v>540</v>
      </c>
      <c r="B3188">
        <v>550453</v>
      </c>
      <c r="C3188">
        <v>5</v>
      </c>
      <c r="D3188" t="s">
        <v>4456</v>
      </c>
      <c r="E3188" s="3">
        <v>916</v>
      </c>
      <c r="F3188">
        <v>960</v>
      </c>
      <c r="G3188" s="2" t="s">
        <v>4457</v>
      </c>
      <c r="H3188" s="2" t="s">
        <v>4457</v>
      </c>
      <c r="I3188" s="2" t="s">
        <v>4457</v>
      </c>
      <c r="J3188" s="94">
        <f t="shared" si="253"/>
        <v>293.12</v>
      </c>
      <c r="K3188" s="81">
        <f t="shared" si="254"/>
        <v>458</v>
      </c>
      <c r="L3188" s="94">
        <f t="shared" si="255"/>
        <v>366.40000000000003</v>
      </c>
      <c r="M3188" s="89">
        <f t="shared" si="239"/>
        <v>256.48</v>
      </c>
      <c r="N3188" s="91">
        <f t="shared" si="256"/>
        <v>421.36</v>
      </c>
      <c r="O3188" s="90">
        <f t="shared" si="243"/>
        <v>320.59999999999997</v>
      </c>
    </row>
    <row r="3189" spans="1:15" x14ac:dyDescent="0.25">
      <c r="A3189">
        <v>540</v>
      </c>
      <c r="B3189">
        <v>550454</v>
      </c>
      <c r="C3189">
        <v>3</v>
      </c>
      <c r="D3189" t="s">
        <v>4458</v>
      </c>
      <c r="E3189" s="3">
        <v>664</v>
      </c>
      <c r="F3189">
        <v>960</v>
      </c>
      <c r="G3189" s="2" t="s">
        <v>4459</v>
      </c>
      <c r="H3189" s="2" t="s">
        <v>4459</v>
      </c>
      <c r="I3189" s="2" t="s">
        <v>4459</v>
      </c>
      <c r="J3189" s="94">
        <f t="shared" si="253"/>
        <v>212.48000000000002</v>
      </c>
      <c r="K3189" s="81">
        <f t="shared" si="254"/>
        <v>332</v>
      </c>
      <c r="L3189" s="94">
        <f t="shared" si="255"/>
        <v>265.60000000000002</v>
      </c>
      <c r="M3189" s="89">
        <f t="shared" si="239"/>
        <v>185.92000000000002</v>
      </c>
      <c r="N3189" s="91">
        <f t="shared" si="256"/>
        <v>305.44</v>
      </c>
      <c r="O3189" s="90">
        <f t="shared" si="243"/>
        <v>232.39999999999998</v>
      </c>
    </row>
    <row r="3190" spans="1:15" x14ac:dyDescent="0.25">
      <c r="A3190">
        <v>540</v>
      </c>
      <c r="B3190">
        <v>550455</v>
      </c>
      <c r="C3190">
        <v>0</v>
      </c>
      <c r="D3190" t="s">
        <v>4460</v>
      </c>
      <c r="E3190" s="3">
        <v>442</v>
      </c>
      <c r="F3190">
        <v>960</v>
      </c>
      <c r="G3190" s="2" t="s">
        <v>4461</v>
      </c>
      <c r="H3190" s="2" t="s">
        <v>4461</v>
      </c>
      <c r="I3190" s="2" t="s">
        <v>4461</v>
      </c>
      <c r="J3190" s="94">
        <f t="shared" si="253"/>
        <v>141.44</v>
      </c>
      <c r="K3190" s="81">
        <f t="shared" si="254"/>
        <v>221</v>
      </c>
      <c r="L3190" s="94">
        <f t="shared" si="255"/>
        <v>176.8</v>
      </c>
      <c r="M3190" s="89">
        <f t="shared" si="239"/>
        <v>123.76</v>
      </c>
      <c r="N3190" s="91">
        <f t="shared" si="256"/>
        <v>203.32000000000002</v>
      </c>
      <c r="O3190" s="90">
        <f t="shared" si="243"/>
        <v>154.69999999999999</v>
      </c>
    </row>
    <row r="3191" spans="1:15" x14ac:dyDescent="0.25">
      <c r="A3191">
        <v>540</v>
      </c>
      <c r="B3191">
        <v>550456</v>
      </c>
      <c r="C3191">
        <v>8</v>
      </c>
      <c r="D3191" t="s">
        <v>4462</v>
      </c>
      <c r="E3191" s="3">
        <v>333</v>
      </c>
      <c r="F3191">
        <v>960</v>
      </c>
      <c r="G3191" s="2" t="s">
        <v>4463</v>
      </c>
      <c r="H3191" s="2" t="s">
        <v>4463</v>
      </c>
      <c r="I3191" s="2" t="s">
        <v>4463</v>
      </c>
      <c r="J3191" s="94">
        <f t="shared" si="253"/>
        <v>106.56</v>
      </c>
      <c r="K3191" s="81">
        <f t="shared" si="254"/>
        <v>166.5</v>
      </c>
      <c r="L3191" s="94">
        <f t="shared" si="255"/>
        <v>133.20000000000002</v>
      </c>
      <c r="M3191" s="89">
        <f t="shared" si="239"/>
        <v>93.240000000000009</v>
      </c>
      <c r="N3191" s="91">
        <f t="shared" si="256"/>
        <v>153.18</v>
      </c>
      <c r="O3191" s="90">
        <f t="shared" si="243"/>
        <v>116.55</v>
      </c>
    </row>
    <row r="3192" spans="1:15" x14ac:dyDescent="0.25">
      <c r="A3192">
        <v>540</v>
      </c>
      <c r="B3192">
        <v>550457</v>
      </c>
      <c r="C3192">
        <v>6</v>
      </c>
      <c r="D3192" t="s">
        <v>4464</v>
      </c>
      <c r="E3192" s="3">
        <v>269</v>
      </c>
      <c r="F3192">
        <v>975</v>
      </c>
      <c r="G3192" s="2" t="s">
        <v>4245</v>
      </c>
      <c r="H3192" s="2" t="s">
        <v>4245</v>
      </c>
      <c r="I3192" s="2" t="s">
        <v>4245</v>
      </c>
      <c r="J3192" s="94">
        <f t="shared" si="253"/>
        <v>86.08</v>
      </c>
      <c r="K3192" s="81">
        <f t="shared" si="254"/>
        <v>134.5</v>
      </c>
      <c r="L3192" s="94">
        <f t="shared" si="255"/>
        <v>107.60000000000001</v>
      </c>
      <c r="M3192" s="89">
        <f t="shared" si="239"/>
        <v>75.320000000000007</v>
      </c>
      <c r="N3192" s="91">
        <f t="shared" si="256"/>
        <v>123.74000000000001</v>
      </c>
      <c r="O3192" s="90">
        <f t="shared" si="243"/>
        <v>94.149999999999991</v>
      </c>
    </row>
    <row r="3193" spans="1:15" x14ac:dyDescent="0.25">
      <c r="A3193">
        <v>540</v>
      </c>
      <c r="B3193">
        <v>550458</v>
      </c>
      <c r="C3193">
        <v>4</v>
      </c>
      <c r="D3193" t="s">
        <v>4428</v>
      </c>
      <c r="E3193" s="3">
        <v>361</v>
      </c>
      <c r="F3193">
        <v>975</v>
      </c>
      <c r="G3193" s="2" t="s">
        <v>4429</v>
      </c>
      <c r="H3193" s="2" t="s">
        <v>4429</v>
      </c>
      <c r="I3193" s="2" t="s">
        <v>4429</v>
      </c>
      <c r="J3193" s="94">
        <f t="shared" si="253"/>
        <v>115.52</v>
      </c>
      <c r="K3193" s="81">
        <f t="shared" si="254"/>
        <v>180.5</v>
      </c>
      <c r="L3193" s="94">
        <f t="shared" si="255"/>
        <v>144.4</v>
      </c>
      <c r="M3193" s="89">
        <f t="shared" si="239"/>
        <v>101.08000000000001</v>
      </c>
      <c r="N3193" s="91">
        <f t="shared" si="256"/>
        <v>166.06</v>
      </c>
      <c r="O3193" s="90">
        <f t="shared" si="243"/>
        <v>126.35</v>
      </c>
    </row>
    <row r="3194" spans="1:15" x14ac:dyDescent="0.25">
      <c r="A3194">
        <v>540</v>
      </c>
      <c r="B3194">
        <v>550459</v>
      </c>
      <c r="C3194">
        <v>2</v>
      </c>
      <c r="D3194" t="s">
        <v>4432</v>
      </c>
      <c r="E3194" s="3">
        <v>446</v>
      </c>
      <c r="F3194">
        <v>975</v>
      </c>
      <c r="G3194" s="2" t="s">
        <v>4266</v>
      </c>
      <c r="H3194" s="2" t="s">
        <v>4266</v>
      </c>
      <c r="I3194" s="2" t="s">
        <v>4266</v>
      </c>
      <c r="J3194" s="94">
        <f t="shared" si="253"/>
        <v>142.72</v>
      </c>
      <c r="K3194" s="81">
        <f t="shared" si="254"/>
        <v>223</v>
      </c>
      <c r="L3194" s="94">
        <f t="shared" si="255"/>
        <v>178.4</v>
      </c>
      <c r="M3194" s="89">
        <f t="shared" si="239"/>
        <v>124.88000000000001</v>
      </c>
      <c r="N3194" s="91">
        <f t="shared" si="256"/>
        <v>205.16</v>
      </c>
      <c r="O3194" s="90">
        <f t="shared" si="243"/>
        <v>156.1</v>
      </c>
    </row>
    <row r="3195" spans="1:15" x14ac:dyDescent="0.25">
      <c r="A3195">
        <v>540</v>
      </c>
      <c r="B3195">
        <v>550460</v>
      </c>
      <c r="C3195">
        <v>0</v>
      </c>
      <c r="D3195" t="s">
        <v>4465</v>
      </c>
      <c r="E3195" s="3">
        <v>559</v>
      </c>
      <c r="F3195">
        <v>960</v>
      </c>
      <c r="G3195" s="2" t="s">
        <v>4466</v>
      </c>
      <c r="H3195" s="2" t="s">
        <v>4466</v>
      </c>
      <c r="I3195" s="2" t="s">
        <v>4466</v>
      </c>
      <c r="J3195" s="94">
        <f t="shared" si="253"/>
        <v>178.88</v>
      </c>
      <c r="K3195" s="81">
        <f t="shared" si="254"/>
        <v>279.5</v>
      </c>
      <c r="L3195" s="94">
        <f t="shared" si="255"/>
        <v>223.60000000000002</v>
      </c>
      <c r="M3195" s="89">
        <f t="shared" si="239"/>
        <v>156.52000000000001</v>
      </c>
      <c r="N3195" s="91">
        <f t="shared" si="256"/>
        <v>257.14</v>
      </c>
      <c r="O3195" s="90">
        <f t="shared" si="243"/>
        <v>195.64999999999998</v>
      </c>
    </row>
    <row r="3196" spans="1:15" x14ac:dyDescent="0.25">
      <c r="A3196">
        <v>540</v>
      </c>
      <c r="B3196">
        <v>550461</v>
      </c>
      <c r="C3196">
        <v>8</v>
      </c>
      <c r="D3196" t="s">
        <v>4467</v>
      </c>
      <c r="E3196" s="3">
        <v>533</v>
      </c>
      <c r="F3196">
        <v>975</v>
      </c>
      <c r="G3196" s="2" t="s">
        <v>4205</v>
      </c>
      <c r="H3196" s="2" t="s">
        <v>4205</v>
      </c>
      <c r="I3196" s="2" t="s">
        <v>4205</v>
      </c>
      <c r="J3196" s="94">
        <f t="shared" si="253"/>
        <v>170.56</v>
      </c>
      <c r="K3196" s="81">
        <f t="shared" si="254"/>
        <v>266.5</v>
      </c>
      <c r="L3196" s="94">
        <f t="shared" si="255"/>
        <v>213.20000000000002</v>
      </c>
      <c r="M3196" s="89">
        <f t="shared" si="239"/>
        <v>149.24</v>
      </c>
      <c r="N3196" s="91">
        <f t="shared" si="256"/>
        <v>245.18</v>
      </c>
      <c r="O3196" s="90">
        <f t="shared" si="243"/>
        <v>186.54999999999998</v>
      </c>
    </row>
    <row r="3197" spans="1:15" x14ac:dyDescent="0.25">
      <c r="A3197">
        <v>540</v>
      </c>
      <c r="B3197">
        <v>550462</v>
      </c>
      <c r="C3197">
        <v>6</v>
      </c>
      <c r="D3197" t="s">
        <v>4468</v>
      </c>
      <c r="E3197" s="3">
        <v>612</v>
      </c>
      <c r="F3197">
        <v>960</v>
      </c>
      <c r="G3197" s="2" t="s">
        <v>4469</v>
      </c>
      <c r="H3197" s="2" t="s">
        <v>4469</v>
      </c>
      <c r="I3197" s="2" t="s">
        <v>4469</v>
      </c>
      <c r="J3197" s="94">
        <f t="shared" si="253"/>
        <v>195.84</v>
      </c>
      <c r="K3197" s="81">
        <f t="shared" si="254"/>
        <v>306</v>
      </c>
      <c r="L3197" s="94">
        <f t="shared" si="255"/>
        <v>244.8</v>
      </c>
      <c r="M3197" s="89">
        <f t="shared" si="239"/>
        <v>171.36</v>
      </c>
      <c r="N3197" s="91">
        <f t="shared" si="256"/>
        <v>281.52000000000004</v>
      </c>
      <c r="O3197" s="90">
        <f t="shared" si="243"/>
        <v>214.2</v>
      </c>
    </row>
    <row r="3198" spans="1:15" x14ac:dyDescent="0.25">
      <c r="A3198">
        <v>540</v>
      </c>
      <c r="B3198">
        <v>550463</v>
      </c>
      <c r="C3198">
        <v>4</v>
      </c>
      <c r="D3198" t="s">
        <v>4218</v>
      </c>
      <c r="E3198" s="3">
        <v>353</v>
      </c>
      <c r="F3198">
        <v>975</v>
      </c>
      <c r="G3198" s="2" t="s">
        <v>2282</v>
      </c>
      <c r="H3198" s="2" t="s">
        <v>2282</v>
      </c>
      <c r="I3198" s="2" t="s">
        <v>2282</v>
      </c>
      <c r="J3198" s="94">
        <f t="shared" si="253"/>
        <v>112.96000000000001</v>
      </c>
      <c r="K3198" s="81">
        <f t="shared" si="254"/>
        <v>176.5</v>
      </c>
      <c r="L3198" s="94">
        <f t="shared" si="255"/>
        <v>141.20000000000002</v>
      </c>
      <c r="M3198" s="89">
        <f t="shared" si="239"/>
        <v>98.84</v>
      </c>
      <c r="N3198" s="91">
        <f t="shared" si="256"/>
        <v>162.38</v>
      </c>
      <c r="O3198" s="90">
        <f t="shared" si="243"/>
        <v>123.55</v>
      </c>
    </row>
    <row r="3199" spans="1:15" x14ac:dyDescent="0.25">
      <c r="A3199">
        <v>540</v>
      </c>
      <c r="B3199">
        <v>550464</v>
      </c>
      <c r="C3199">
        <v>2</v>
      </c>
      <c r="D3199" t="s">
        <v>4470</v>
      </c>
      <c r="E3199" s="3">
        <v>290</v>
      </c>
      <c r="F3199">
        <v>960</v>
      </c>
      <c r="G3199" s="2" t="s">
        <v>4471</v>
      </c>
      <c r="H3199" s="2" t="s">
        <v>4471</v>
      </c>
      <c r="I3199" s="2" t="s">
        <v>4471</v>
      </c>
      <c r="J3199" s="94">
        <f t="shared" si="253"/>
        <v>92.8</v>
      </c>
      <c r="K3199" s="81">
        <f t="shared" si="254"/>
        <v>145</v>
      </c>
      <c r="L3199" s="94">
        <f t="shared" si="255"/>
        <v>116</v>
      </c>
      <c r="M3199" s="89">
        <f t="shared" si="239"/>
        <v>81.2</v>
      </c>
      <c r="N3199" s="91">
        <f t="shared" si="256"/>
        <v>133.4</v>
      </c>
      <c r="O3199" s="90">
        <f t="shared" si="243"/>
        <v>101.5</v>
      </c>
    </row>
    <row r="3200" spans="1:15" x14ac:dyDescent="0.25">
      <c r="A3200">
        <v>540</v>
      </c>
      <c r="B3200">
        <v>550465</v>
      </c>
      <c r="C3200">
        <v>9</v>
      </c>
      <c r="D3200" t="s">
        <v>4472</v>
      </c>
      <c r="E3200" s="3">
        <v>221</v>
      </c>
      <c r="F3200">
        <v>975</v>
      </c>
      <c r="G3200" s="2" t="s">
        <v>4213</v>
      </c>
      <c r="H3200" s="2" t="s">
        <v>4213</v>
      </c>
      <c r="I3200" s="2" t="s">
        <v>4213</v>
      </c>
      <c r="J3200" s="94">
        <f t="shared" si="253"/>
        <v>70.72</v>
      </c>
      <c r="K3200" s="81">
        <f t="shared" si="254"/>
        <v>110.5</v>
      </c>
      <c r="L3200" s="94">
        <f t="shared" si="255"/>
        <v>88.4</v>
      </c>
      <c r="M3200" s="89">
        <f t="shared" si="239"/>
        <v>61.88</v>
      </c>
      <c r="N3200" s="91">
        <f t="shared" si="256"/>
        <v>101.66000000000001</v>
      </c>
      <c r="O3200" s="90">
        <f t="shared" si="243"/>
        <v>77.349999999999994</v>
      </c>
    </row>
    <row r="3201" spans="1:15" x14ac:dyDescent="0.25">
      <c r="A3201">
        <v>540</v>
      </c>
      <c r="B3201">
        <v>550468</v>
      </c>
      <c r="C3201">
        <v>3</v>
      </c>
      <c r="D3201" t="s">
        <v>4473</v>
      </c>
      <c r="E3201" s="3">
        <v>203</v>
      </c>
      <c r="F3201">
        <v>975</v>
      </c>
      <c r="G3201" s="2" t="s">
        <v>4199</v>
      </c>
      <c r="H3201" s="2" t="s">
        <v>4199</v>
      </c>
      <c r="I3201" s="2" t="s">
        <v>4199</v>
      </c>
      <c r="J3201" s="94">
        <f t="shared" si="253"/>
        <v>64.960000000000008</v>
      </c>
      <c r="K3201" s="81">
        <f t="shared" si="254"/>
        <v>101.5</v>
      </c>
      <c r="L3201" s="94">
        <f t="shared" si="255"/>
        <v>81.2</v>
      </c>
      <c r="M3201" s="89">
        <f t="shared" si="239"/>
        <v>56.84</v>
      </c>
      <c r="N3201" s="91">
        <f t="shared" si="256"/>
        <v>93.38000000000001</v>
      </c>
      <c r="O3201" s="90">
        <f t="shared" si="243"/>
        <v>71.05</v>
      </c>
    </row>
    <row r="3202" spans="1:15" x14ac:dyDescent="0.25">
      <c r="A3202">
        <v>540</v>
      </c>
      <c r="B3202">
        <v>550469</v>
      </c>
      <c r="C3202">
        <v>1</v>
      </c>
      <c r="D3202" t="s">
        <v>4474</v>
      </c>
      <c r="E3202" s="3">
        <v>499</v>
      </c>
      <c r="F3202">
        <v>975</v>
      </c>
      <c r="G3202" s="2" t="s">
        <v>4195</v>
      </c>
      <c r="H3202" s="2" t="s">
        <v>4195</v>
      </c>
      <c r="I3202" s="2" t="s">
        <v>4195</v>
      </c>
      <c r="J3202" s="94">
        <f t="shared" si="253"/>
        <v>159.68</v>
      </c>
      <c r="K3202" s="81">
        <f t="shared" si="254"/>
        <v>249.5</v>
      </c>
      <c r="L3202" s="94">
        <f t="shared" si="255"/>
        <v>199.60000000000002</v>
      </c>
      <c r="M3202" s="89">
        <f t="shared" si="239"/>
        <v>139.72000000000003</v>
      </c>
      <c r="N3202" s="91">
        <f t="shared" si="256"/>
        <v>229.54000000000002</v>
      </c>
      <c r="O3202" s="90">
        <f t="shared" si="243"/>
        <v>174.64999999999998</v>
      </c>
    </row>
    <row r="3203" spans="1:15" x14ac:dyDescent="0.25">
      <c r="A3203">
        <v>540</v>
      </c>
      <c r="B3203">
        <v>550470</v>
      </c>
      <c r="C3203">
        <v>9</v>
      </c>
      <c r="D3203" t="s">
        <v>4475</v>
      </c>
      <c r="E3203" s="3">
        <v>624</v>
      </c>
      <c r="F3203">
        <v>975</v>
      </c>
      <c r="G3203" s="2" t="s">
        <v>2231</v>
      </c>
      <c r="H3203" s="2" t="s">
        <v>2231</v>
      </c>
      <c r="I3203" s="2" t="s">
        <v>2231</v>
      </c>
      <c r="J3203" s="94">
        <f t="shared" si="253"/>
        <v>199.68</v>
      </c>
      <c r="K3203" s="81">
        <f t="shared" si="254"/>
        <v>312</v>
      </c>
      <c r="L3203" s="94">
        <f t="shared" si="255"/>
        <v>249.60000000000002</v>
      </c>
      <c r="M3203" s="89">
        <f t="shared" si="239"/>
        <v>174.72000000000003</v>
      </c>
      <c r="N3203" s="91">
        <f t="shared" si="256"/>
        <v>287.04000000000002</v>
      </c>
      <c r="O3203" s="90">
        <f t="shared" si="243"/>
        <v>218.39999999999998</v>
      </c>
    </row>
    <row r="3204" spans="1:15" x14ac:dyDescent="0.25">
      <c r="A3204">
        <v>540</v>
      </c>
      <c r="B3204">
        <v>550471</v>
      </c>
      <c r="C3204">
        <v>7</v>
      </c>
      <c r="D3204" t="s">
        <v>4476</v>
      </c>
      <c r="E3204" s="3">
        <v>1402</v>
      </c>
      <c r="F3204">
        <v>975</v>
      </c>
      <c r="G3204" s="2" t="s">
        <v>4477</v>
      </c>
      <c r="H3204" s="2" t="s">
        <v>4477</v>
      </c>
      <c r="I3204" s="2" t="s">
        <v>4477</v>
      </c>
      <c r="J3204" s="94">
        <f t="shared" si="253"/>
        <v>448.64</v>
      </c>
      <c r="K3204" s="81">
        <f t="shared" si="254"/>
        <v>701</v>
      </c>
      <c r="L3204" s="94">
        <f t="shared" si="255"/>
        <v>560.80000000000007</v>
      </c>
      <c r="M3204" s="89">
        <f t="shared" si="239"/>
        <v>392.56000000000006</v>
      </c>
      <c r="N3204" s="91">
        <f t="shared" si="256"/>
        <v>644.92000000000007</v>
      </c>
      <c r="O3204" s="90">
        <f t="shared" si="243"/>
        <v>490.7</v>
      </c>
    </row>
    <row r="3205" spans="1:15" x14ac:dyDescent="0.25">
      <c r="A3205">
        <v>540</v>
      </c>
      <c r="B3205">
        <v>550472</v>
      </c>
      <c r="C3205">
        <v>5</v>
      </c>
      <c r="D3205" t="s">
        <v>4478</v>
      </c>
      <c r="E3205" s="3">
        <v>263</v>
      </c>
      <c r="F3205">
        <v>960</v>
      </c>
      <c r="G3205" s="2" t="s">
        <v>4479</v>
      </c>
      <c r="H3205" s="2" t="s">
        <v>4479</v>
      </c>
      <c r="I3205" s="2" t="s">
        <v>4479</v>
      </c>
      <c r="J3205" s="94">
        <f t="shared" si="253"/>
        <v>84.16</v>
      </c>
      <c r="K3205" s="81">
        <f t="shared" si="254"/>
        <v>131.5</v>
      </c>
      <c r="L3205" s="94">
        <f t="shared" si="255"/>
        <v>105.2</v>
      </c>
      <c r="M3205" s="89">
        <f t="shared" si="239"/>
        <v>73.64</v>
      </c>
      <c r="N3205" s="91">
        <f t="shared" si="256"/>
        <v>120.98</v>
      </c>
      <c r="O3205" s="90">
        <f t="shared" si="243"/>
        <v>92.05</v>
      </c>
    </row>
    <row r="3206" spans="1:15" x14ac:dyDescent="0.25">
      <c r="A3206">
        <v>540</v>
      </c>
      <c r="B3206">
        <v>550473</v>
      </c>
      <c r="C3206">
        <v>3</v>
      </c>
      <c r="D3206" t="s">
        <v>4480</v>
      </c>
      <c r="E3206" s="3">
        <v>140</v>
      </c>
      <c r="F3206">
        <v>960</v>
      </c>
      <c r="G3206" s="2" t="s">
        <v>4481</v>
      </c>
      <c r="H3206" s="2" t="s">
        <v>4481</v>
      </c>
      <c r="I3206" s="2" t="s">
        <v>4481</v>
      </c>
      <c r="J3206" s="94">
        <f t="shared" si="253"/>
        <v>44.800000000000004</v>
      </c>
      <c r="K3206" s="81">
        <f t="shared" si="254"/>
        <v>70</v>
      </c>
      <c r="L3206" s="94">
        <f t="shared" si="255"/>
        <v>56</v>
      </c>
      <c r="M3206" s="89">
        <f t="shared" si="239"/>
        <v>39.200000000000003</v>
      </c>
      <c r="N3206" s="91">
        <f t="shared" si="256"/>
        <v>64.400000000000006</v>
      </c>
      <c r="O3206" s="90">
        <f t="shared" si="243"/>
        <v>49</v>
      </c>
    </row>
    <row r="3207" spans="1:15" x14ac:dyDescent="0.25">
      <c r="A3207">
        <v>540</v>
      </c>
      <c r="B3207">
        <v>550474</v>
      </c>
      <c r="C3207">
        <v>1</v>
      </c>
      <c r="D3207" t="s">
        <v>4482</v>
      </c>
      <c r="E3207" s="3">
        <v>351</v>
      </c>
      <c r="F3207">
        <v>960</v>
      </c>
      <c r="G3207" s="2" t="s">
        <v>4334</v>
      </c>
      <c r="H3207" s="2" t="s">
        <v>4334</v>
      </c>
      <c r="I3207" s="2" t="s">
        <v>4334</v>
      </c>
      <c r="J3207" s="94">
        <f t="shared" si="253"/>
        <v>112.32000000000001</v>
      </c>
      <c r="K3207" s="81">
        <f t="shared" si="254"/>
        <v>175.5</v>
      </c>
      <c r="L3207" s="94">
        <f t="shared" si="255"/>
        <v>140.4</v>
      </c>
      <c r="M3207" s="89">
        <f t="shared" si="239"/>
        <v>98.280000000000015</v>
      </c>
      <c r="N3207" s="91">
        <f t="shared" si="256"/>
        <v>161.46</v>
      </c>
      <c r="O3207" s="90">
        <f t="shared" si="243"/>
        <v>122.85</v>
      </c>
    </row>
    <row r="3208" spans="1:15" x14ac:dyDescent="0.25">
      <c r="A3208">
        <v>540</v>
      </c>
      <c r="B3208">
        <v>550475</v>
      </c>
      <c r="C3208">
        <v>8</v>
      </c>
      <c r="D3208" t="s">
        <v>4483</v>
      </c>
      <c r="E3208" s="3">
        <v>472</v>
      </c>
      <c r="F3208">
        <v>960</v>
      </c>
      <c r="G3208" s="2" t="s">
        <v>4484</v>
      </c>
      <c r="H3208" s="2" t="s">
        <v>4484</v>
      </c>
      <c r="I3208" s="2" t="s">
        <v>4484</v>
      </c>
      <c r="J3208" s="94">
        <f t="shared" si="253"/>
        <v>151.04</v>
      </c>
      <c r="K3208" s="81">
        <f t="shared" si="254"/>
        <v>236</v>
      </c>
      <c r="L3208" s="94">
        <f t="shared" si="255"/>
        <v>188.8</v>
      </c>
      <c r="M3208" s="89">
        <f t="shared" si="239"/>
        <v>132.16000000000003</v>
      </c>
      <c r="N3208" s="91">
        <f t="shared" si="256"/>
        <v>217.12</v>
      </c>
      <c r="O3208" s="90">
        <f t="shared" si="243"/>
        <v>165.2</v>
      </c>
    </row>
    <row r="3209" spans="1:15" x14ac:dyDescent="0.25">
      <c r="A3209">
        <v>540</v>
      </c>
      <c r="B3209">
        <v>550476</v>
      </c>
      <c r="C3209">
        <v>6</v>
      </c>
      <c r="D3209" t="s">
        <v>4485</v>
      </c>
      <c r="E3209" s="3">
        <v>441</v>
      </c>
      <c r="F3209">
        <v>960</v>
      </c>
      <c r="G3209" s="2" t="s">
        <v>4486</v>
      </c>
      <c r="H3209" s="2" t="s">
        <v>4486</v>
      </c>
      <c r="I3209" s="2" t="s">
        <v>4486</v>
      </c>
      <c r="J3209" s="94">
        <f t="shared" si="253"/>
        <v>141.12</v>
      </c>
      <c r="K3209" s="81">
        <f t="shared" si="254"/>
        <v>220.5</v>
      </c>
      <c r="L3209" s="94">
        <f t="shared" si="255"/>
        <v>176.4</v>
      </c>
      <c r="M3209" s="89">
        <f t="shared" si="239"/>
        <v>123.48000000000002</v>
      </c>
      <c r="N3209" s="91">
        <f t="shared" si="256"/>
        <v>202.86</v>
      </c>
      <c r="O3209" s="90">
        <f t="shared" si="243"/>
        <v>154.35</v>
      </c>
    </row>
    <row r="3210" spans="1:15" x14ac:dyDescent="0.25">
      <c r="A3210">
        <v>540</v>
      </c>
      <c r="B3210">
        <v>550477</v>
      </c>
      <c r="C3210">
        <v>4</v>
      </c>
      <c r="D3210" t="s">
        <v>4487</v>
      </c>
      <c r="E3210" s="3">
        <v>322</v>
      </c>
      <c r="F3210">
        <v>960</v>
      </c>
      <c r="G3210" s="2" t="s">
        <v>4488</v>
      </c>
      <c r="H3210" s="2" t="s">
        <v>4488</v>
      </c>
      <c r="I3210" s="2" t="s">
        <v>4488</v>
      </c>
      <c r="J3210" s="94">
        <f t="shared" si="253"/>
        <v>103.04</v>
      </c>
      <c r="K3210" s="81">
        <f t="shared" si="254"/>
        <v>161</v>
      </c>
      <c r="L3210" s="94">
        <f t="shared" si="255"/>
        <v>128.80000000000001</v>
      </c>
      <c r="M3210" s="89">
        <f t="shared" si="239"/>
        <v>90.160000000000011</v>
      </c>
      <c r="N3210" s="91">
        <f t="shared" si="256"/>
        <v>148.12</v>
      </c>
      <c r="O3210" s="90">
        <f t="shared" si="243"/>
        <v>112.69999999999999</v>
      </c>
    </row>
    <row r="3211" spans="1:15" x14ac:dyDescent="0.25">
      <c r="A3211">
        <v>540</v>
      </c>
      <c r="B3211">
        <v>550478</v>
      </c>
      <c r="C3211">
        <v>2</v>
      </c>
      <c r="D3211" t="s">
        <v>4214</v>
      </c>
      <c r="E3211" s="3">
        <v>1452</v>
      </c>
      <c r="F3211">
        <v>975</v>
      </c>
      <c r="G3211" s="2" t="s">
        <v>4215</v>
      </c>
      <c r="H3211" s="2" t="s">
        <v>4215</v>
      </c>
      <c r="I3211" s="2" t="s">
        <v>4215</v>
      </c>
      <c r="J3211" s="94">
        <f t="shared" si="253"/>
        <v>464.64</v>
      </c>
      <c r="K3211" s="81">
        <f t="shared" si="254"/>
        <v>726</v>
      </c>
      <c r="L3211" s="94">
        <f t="shared" si="255"/>
        <v>580.80000000000007</v>
      </c>
      <c r="M3211" s="89">
        <f t="shared" si="239"/>
        <v>406.56000000000006</v>
      </c>
      <c r="N3211" s="91">
        <f t="shared" si="256"/>
        <v>667.92000000000007</v>
      </c>
      <c r="O3211" s="90">
        <f t="shared" si="243"/>
        <v>508.2</v>
      </c>
    </row>
    <row r="3212" spans="1:15" x14ac:dyDescent="0.25">
      <c r="A3212">
        <v>540</v>
      </c>
      <c r="B3212">
        <v>550479</v>
      </c>
      <c r="C3212">
        <v>0</v>
      </c>
      <c r="D3212" t="s">
        <v>4489</v>
      </c>
      <c r="E3212" s="3">
        <v>194</v>
      </c>
      <c r="F3212">
        <v>960</v>
      </c>
      <c r="G3212" s="2" t="s">
        <v>4490</v>
      </c>
      <c r="H3212" s="2" t="s">
        <v>4490</v>
      </c>
      <c r="I3212" s="2" t="s">
        <v>4490</v>
      </c>
      <c r="J3212" s="94">
        <f t="shared" si="253"/>
        <v>62.08</v>
      </c>
      <c r="K3212" s="81">
        <f t="shared" si="254"/>
        <v>97</v>
      </c>
      <c r="L3212" s="94">
        <f t="shared" si="255"/>
        <v>77.600000000000009</v>
      </c>
      <c r="M3212" s="89">
        <f t="shared" si="239"/>
        <v>54.320000000000007</v>
      </c>
      <c r="N3212" s="91">
        <f t="shared" si="256"/>
        <v>89.240000000000009</v>
      </c>
      <c r="O3212" s="90">
        <f t="shared" si="243"/>
        <v>67.899999999999991</v>
      </c>
    </row>
    <row r="3213" spans="1:15" x14ac:dyDescent="0.25">
      <c r="A3213">
        <v>540</v>
      </c>
      <c r="B3213">
        <v>550480</v>
      </c>
      <c r="C3213">
        <v>8</v>
      </c>
      <c r="D3213" t="s">
        <v>4491</v>
      </c>
      <c r="E3213" s="3">
        <v>460</v>
      </c>
      <c r="F3213">
        <v>975</v>
      </c>
      <c r="G3213" s="2" t="s">
        <v>4220</v>
      </c>
      <c r="H3213" s="2" t="s">
        <v>4220</v>
      </c>
      <c r="I3213" s="2" t="s">
        <v>4220</v>
      </c>
      <c r="J3213" s="94">
        <f t="shared" si="253"/>
        <v>147.20000000000002</v>
      </c>
      <c r="K3213" s="81">
        <f t="shared" si="254"/>
        <v>230</v>
      </c>
      <c r="L3213" s="94">
        <f t="shared" si="255"/>
        <v>184</v>
      </c>
      <c r="M3213" s="89">
        <f t="shared" si="239"/>
        <v>128.80000000000001</v>
      </c>
      <c r="N3213" s="91">
        <f t="shared" si="256"/>
        <v>211.60000000000002</v>
      </c>
      <c r="O3213" s="90">
        <f t="shared" si="243"/>
        <v>161</v>
      </c>
    </row>
    <row r="3214" spans="1:15" x14ac:dyDescent="0.25">
      <c r="A3214">
        <v>540</v>
      </c>
      <c r="B3214">
        <v>550481</v>
      </c>
      <c r="C3214">
        <v>6</v>
      </c>
      <c r="D3214" t="s">
        <v>4492</v>
      </c>
      <c r="E3214" s="3">
        <v>31</v>
      </c>
      <c r="F3214">
        <v>960</v>
      </c>
      <c r="G3214" s="2" t="s">
        <v>4493</v>
      </c>
      <c r="H3214" s="2" t="s">
        <v>4493</v>
      </c>
      <c r="I3214" s="2" t="s">
        <v>4493</v>
      </c>
      <c r="J3214" s="94">
        <f t="shared" si="253"/>
        <v>9.92</v>
      </c>
      <c r="K3214" s="81">
        <f t="shared" si="254"/>
        <v>15.5</v>
      </c>
      <c r="L3214" s="94">
        <f t="shared" si="255"/>
        <v>12.4</v>
      </c>
      <c r="M3214" s="89">
        <f t="shared" si="239"/>
        <v>8.6800000000000015</v>
      </c>
      <c r="N3214" s="91">
        <f t="shared" si="256"/>
        <v>14.26</v>
      </c>
      <c r="O3214" s="90">
        <f t="shared" si="243"/>
        <v>10.85</v>
      </c>
    </row>
    <row r="3215" spans="1:15" x14ac:dyDescent="0.25">
      <c r="A3215">
        <v>540</v>
      </c>
      <c r="B3215">
        <v>550482</v>
      </c>
      <c r="C3215">
        <v>4</v>
      </c>
      <c r="D3215" t="s">
        <v>4494</v>
      </c>
      <c r="E3215" s="3">
        <v>653</v>
      </c>
      <c r="F3215">
        <v>960</v>
      </c>
      <c r="G3215" s="2" t="s">
        <v>4495</v>
      </c>
      <c r="H3215" s="2" t="s">
        <v>4495</v>
      </c>
      <c r="I3215" s="2" t="s">
        <v>4495</v>
      </c>
      <c r="J3215" s="94">
        <f t="shared" si="253"/>
        <v>208.96</v>
      </c>
      <c r="K3215" s="81">
        <f t="shared" si="254"/>
        <v>326.5</v>
      </c>
      <c r="L3215" s="94">
        <f t="shared" si="255"/>
        <v>261.2</v>
      </c>
      <c r="M3215" s="89">
        <f t="shared" si="239"/>
        <v>182.84</v>
      </c>
      <c r="N3215" s="91">
        <f t="shared" si="256"/>
        <v>300.38</v>
      </c>
      <c r="O3215" s="90">
        <f t="shared" si="243"/>
        <v>228.54999999999998</v>
      </c>
    </row>
    <row r="3216" spans="1:15" x14ac:dyDescent="0.25">
      <c r="A3216">
        <v>540</v>
      </c>
      <c r="B3216">
        <v>550483</v>
      </c>
      <c r="C3216">
        <v>2</v>
      </c>
      <c r="D3216" t="s">
        <v>4496</v>
      </c>
      <c r="E3216" s="3">
        <v>551</v>
      </c>
      <c r="F3216">
        <v>960</v>
      </c>
      <c r="G3216" s="2" t="s">
        <v>4497</v>
      </c>
      <c r="H3216" s="2" t="s">
        <v>4497</v>
      </c>
      <c r="I3216" s="2" t="s">
        <v>4497</v>
      </c>
      <c r="J3216" s="94">
        <f t="shared" si="253"/>
        <v>176.32</v>
      </c>
      <c r="K3216" s="81">
        <f t="shared" si="254"/>
        <v>275.5</v>
      </c>
      <c r="L3216" s="94">
        <f t="shared" si="255"/>
        <v>220.4</v>
      </c>
      <c r="M3216" s="89">
        <f t="shared" si="239"/>
        <v>154.28</v>
      </c>
      <c r="N3216" s="91">
        <f t="shared" si="256"/>
        <v>253.46</v>
      </c>
      <c r="O3216" s="90">
        <f t="shared" si="243"/>
        <v>192.85</v>
      </c>
    </row>
    <row r="3217" spans="1:15" x14ac:dyDescent="0.25">
      <c r="A3217">
        <v>540</v>
      </c>
      <c r="B3217">
        <v>550484</v>
      </c>
      <c r="C3217">
        <v>0</v>
      </c>
      <c r="D3217" t="s">
        <v>4498</v>
      </c>
      <c r="E3217" s="3">
        <v>139</v>
      </c>
      <c r="F3217">
        <v>960</v>
      </c>
      <c r="G3217" s="2" t="s">
        <v>4499</v>
      </c>
      <c r="H3217" s="2" t="s">
        <v>4499</v>
      </c>
      <c r="I3217" s="2" t="s">
        <v>4499</v>
      </c>
      <c r="J3217" s="94">
        <f t="shared" si="253"/>
        <v>44.480000000000004</v>
      </c>
      <c r="K3217" s="81">
        <f t="shared" si="254"/>
        <v>69.5</v>
      </c>
      <c r="L3217" s="94">
        <f t="shared" si="255"/>
        <v>55.6</v>
      </c>
      <c r="M3217" s="89">
        <f t="shared" si="239"/>
        <v>38.92</v>
      </c>
      <c r="N3217" s="91">
        <f t="shared" si="256"/>
        <v>63.940000000000005</v>
      </c>
      <c r="O3217" s="90">
        <f t="shared" si="243"/>
        <v>48.65</v>
      </c>
    </row>
    <row r="3218" spans="1:15" x14ac:dyDescent="0.25">
      <c r="A3218">
        <v>540</v>
      </c>
      <c r="B3218">
        <v>550485</v>
      </c>
      <c r="C3218">
        <v>7</v>
      </c>
      <c r="D3218" t="s">
        <v>4500</v>
      </c>
      <c r="E3218" s="3">
        <v>1726</v>
      </c>
      <c r="F3218">
        <v>960</v>
      </c>
      <c r="G3218" s="2" t="s">
        <v>4501</v>
      </c>
      <c r="H3218" s="2" t="s">
        <v>4501</v>
      </c>
      <c r="I3218" s="2" t="s">
        <v>4501</v>
      </c>
      <c r="J3218" s="94">
        <f t="shared" si="253"/>
        <v>552.32000000000005</v>
      </c>
      <c r="K3218" s="81">
        <f t="shared" si="254"/>
        <v>863</v>
      </c>
      <c r="L3218" s="94">
        <f t="shared" si="255"/>
        <v>690.40000000000009</v>
      </c>
      <c r="M3218" s="89">
        <f t="shared" si="239"/>
        <v>483.28000000000003</v>
      </c>
      <c r="N3218" s="91">
        <f t="shared" si="256"/>
        <v>793.96</v>
      </c>
      <c r="O3218" s="90">
        <f t="shared" si="243"/>
        <v>604.09999999999991</v>
      </c>
    </row>
    <row r="3219" spans="1:15" x14ac:dyDescent="0.25">
      <c r="A3219">
        <v>540</v>
      </c>
      <c r="B3219">
        <v>550486</v>
      </c>
      <c r="C3219">
        <v>5</v>
      </c>
      <c r="D3219" t="s">
        <v>4502</v>
      </c>
      <c r="E3219" s="3">
        <v>186</v>
      </c>
      <c r="F3219">
        <v>960</v>
      </c>
      <c r="G3219" s="2" t="s">
        <v>4503</v>
      </c>
      <c r="H3219" s="2" t="s">
        <v>4503</v>
      </c>
      <c r="I3219" s="2" t="s">
        <v>4503</v>
      </c>
      <c r="J3219" s="94">
        <f t="shared" si="253"/>
        <v>59.52</v>
      </c>
      <c r="K3219" s="81">
        <f t="shared" si="254"/>
        <v>93</v>
      </c>
      <c r="L3219" s="94">
        <f t="shared" si="255"/>
        <v>74.400000000000006</v>
      </c>
      <c r="M3219" s="89">
        <f t="shared" si="239"/>
        <v>52.080000000000005</v>
      </c>
      <c r="N3219" s="91">
        <f t="shared" si="256"/>
        <v>85.56</v>
      </c>
      <c r="O3219" s="90">
        <f t="shared" si="243"/>
        <v>65.099999999999994</v>
      </c>
    </row>
    <row r="3220" spans="1:15" x14ac:dyDescent="0.25">
      <c r="A3220">
        <v>540</v>
      </c>
      <c r="B3220">
        <v>550487</v>
      </c>
      <c r="C3220">
        <v>3</v>
      </c>
      <c r="D3220" t="s">
        <v>4504</v>
      </c>
      <c r="E3220" s="3">
        <v>387</v>
      </c>
      <c r="F3220">
        <v>960</v>
      </c>
      <c r="G3220" s="2" t="s">
        <v>4505</v>
      </c>
      <c r="H3220" s="2" t="s">
        <v>4505</v>
      </c>
      <c r="I3220" s="2" t="s">
        <v>4505</v>
      </c>
      <c r="J3220" s="94">
        <f t="shared" si="253"/>
        <v>123.84</v>
      </c>
      <c r="K3220" s="81">
        <f t="shared" si="254"/>
        <v>193.5</v>
      </c>
      <c r="L3220" s="94">
        <f t="shared" si="255"/>
        <v>154.80000000000001</v>
      </c>
      <c r="M3220" s="89">
        <f t="shared" si="239"/>
        <v>108.36000000000001</v>
      </c>
      <c r="N3220" s="91">
        <f t="shared" si="256"/>
        <v>178.02</v>
      </c>
      <c r="O3220" s="90">
        <f t="shared" si="243"/>
        <v>135.44999999999999</v>
      </c>
    </row>
    <row r="3221" spans="1:15" x14ac:dyDescent="0.25">
      <c r="A3221">
        <v>540</v>
      </c>
      <c r="B3221">
        <v>550488</v>
      </c>
      <c r="C3221">
        <v>1</v>
      </c>
      <c r="D3221" t="s">
        <v>4506</v>
      </c>
      <c r="E3221" s="3">
        <v>61</v>
      </c>
      <c r="F3221">
        <v>960</v>
      </c>
      <c r="G3221" s="2" t="s">
        <v>4507</v>
      </c>
      <c r="H3221" s="2" t="s">
        <v>4507</v>
      </c>
      <c r="I3221" s="2" t="s">
        <v>4507</v>
      </c>
      <c r="J3221" s="94">
        <f t="shared" si="253"/>
        <v>19.52</v>
      </c>
      <c r="K3221" s="81">
        <f t="shared" si="254"/>
        <v>30.5</v>
      </c>
      <c r="L3221" s="94">
        <f t="shared" si="255"/>
        <v>24.400000000000002</v>
      </c>
      <c r="M3221" s="89">
        <f t="shared" ref="M3221:M3264" si="257">0.28*E3221</f>
        <v>17.080000000000002</v>
      </c>
      <c r="N3221" s="91">
        <f t="shared" si="256"/>
        <v>28.060000000000002</v>
      </c>
      <c r="O3221" s="90">
        <f t="shared" si="243"/>
        <v>21.349999999999998</v>
      </c>
    </row>
    <row r="3222" spans="1:15" x14ac:dyDescent="0.25">
      <c r="A3222">
        <v>540</v>
      </c>
      <c r="B3222">
        <v>550489</v>
      </c>
      <c r="C3222">
        <v>9</v>
      </c>
      <c r="D3222" t="s">
        <v>4508</v>
      </c>
      <c r="E3222" s="3">
        <v>160</v>
      </c>
      <c r="F3222">
        <v>960</v>
      </c>
      <c r="G3222" s="2" t="s">
        <v>4509</v>
      </c>
      <c r="H3222" s="2" t="s">
        <v>4509</v>
      </c>
      <c r="I3222" s="2" t="s">
        <v>4509</v>
      </c>
      <c r="J3222" s="94">
        <f t="shared" si="253"/>
        <v>51.2</v>
      </c>
      <c r="K3222" s="81">
        <f t="shared" si="254"/>
        <v>80</v>
      </c>
      <c r="L3222" s="94">
        <f t="shared" si="255"/>
        <v>64</v>
      </c>
      <c r="M3222" s="89">
        <f t="shared" si="257"/>
        <v>44.800000000000004</v>
      </c>
      <c r="N3222" s="91">
        <f t="shared" si="256"/>
        <v>73.600000000000009</v>
      </c>
      <c r="O3222" s="90">
        <f t="shared" si="243"/>
        <v>56</v>
      </c>
    </row>
    <row r="3223" spans="1:15" x14ac:dyDescent="0.25">
      <c r="A3223">
        <v>540</v>
      </c>
      <c r="B3223">
        <v>550490</v>
      </c>
      <c r="C3223">
        <v>7</v>
      </c>
      <c r="D3223" t="s">
        <v>4510</v>
      </c>
      <c r="E3223" s="3">
        <v>797</v>
      </c>
      <c r="F3223">
        <v>975</v>
      </c>
      <c r="G3223" s="2" t="s">
        <v>4511</v>
      </c>
      <c r="H3223" s="2" t="s">
        <v>4511</v>
      </c>
      <c r="I3223" s="2" t="s">
        <v>4511</v>
      </c>
      <c r="J3223" s="94">
        <f t="shared" si="253"/>
        <v>255.04</v>
      </c>
      <c r="K3223" s="81">
        <f t="shared" si="254"/>
        <v>398.5</v>
      </c>
      <c r="L3223" s="94">
        <f t="shared" si="255"/>
        <v>318.8</v>
      </c>
      <c r="M3223" s="89">
        <f t="shared" si="257"/>
        <v>223.16000000000003</v>
      </c>
      <c r="N3223" s="91">
        <f t="shared" si="256"/>
        <v>366.62</v>
      </c>
      <c r="O3223" s="90">
        <f t="shared" si="243"/>
        <v>278.95</v>
      </c>
    </row>
    <row r="3224" spans="1:15" x14ac:dyDescent="0.25">
      <c r="A3224">
        <v>540</v>
      </c>
      <c r="B3224">
        <v>550492</v>
      </c>
      <c r="C3224">
        <v>3</v>
      </c>
      <c r="D3224" t="s">
        <v>4512</v>
      </c>
      <c r="E3224" s="3">
        <v>553</v>
      </c>
      <c r="F3224">
        <v>975</v>
      </c>
      <c r="G3224" s="2" t="s">
        <v>2229</v>
      </c>
      <c r="H3224" s="2" t="s">
        <v>2229</v>
      </c>
      <c r="I3224" s="2" t="s">
        <v>2229</v>
      </c>
      <c r="J3224" s="94">
        <f t="shared" si="253"/>
        <v>176.96</v>
      </c>
      <c r="K3224" s="81">
        <f t="shared" si="254"/>
        <v>276.5</v>
      </c>
      <c r="L3224" s="94">
        <f t="shared" si="255"/>
        <v>221.20000000000002</v>
      </c>
      <c r="M3224" s="89">
        <f t="shared" si="257"/>
        <v>154.84</v>
      </c>
      <c r="N3224" s="91">
        <f t="shared" si="256"/>
        <v>254.38000000000002</v>
      </c>
      <c r="O3224" s="90">
        <f t="shared" si="243"/>
        <v>193.54999999999998</v>
      </c>
    </row>
    <row r="3225" spans="1:15" x14ac:dyDescent="0.25">
      <c r="A3225">
        <v>540</v>
      </c>
      <c r="B3225">
        <v>550493</v>
      </c>
      <c r="C3225">
        <v>1</v>
      </c>
      <c r="D3225" t="s">
        <v>4513</v>
      </c>
      <c r="E3225" s="3">
        <v>994</v>
      </c>
      <c r="F3225">
        <v>360</v>
      </c>
      <c r="G3225" s="2" t="s">
        <v>2229</v>
      </c>
      <c r="H3225" s="2" t="s">
        <v>2229</v>
      </c>
      <c r="I3225" s="2" t="s">
        <v>2229</v>
      </c>
      <c r="J3225" s="81">
        <f t="shared" ref="J3225" si="258">0.43*E3225</f>
        <v>427.42</v>
      </c>
      <c r="K3225" s="81">
        <f>0.75*E3225</f>
        <v>745.5</v>
      </c>
      <c r="L3225" s="94">
        <f>0.16*E3225</f>
        <v>159.04</v>
      </c>
      <c r="M3225" s="89">
        <f t="shared" si="257"/>
        <v>278.32000000000005</v>
      </c>
      <c r="N3225" s="91">
        <f>0.46*E3225</f>
        <v>457.24</v>
      </c>
      <c r="O3225" s="90">
        <f t="shared" si="243"/>
        <v>347.9</v>
      </c>
    </row>
    <row r="3226" spans="1:15" x14ac:dyDescent="0.25">
      <c r="A3226">
        <v>540</v>
      </c>
      <c r="B3226">
        <v>550494</v>
      </c>
      <c r="C3226">
        <v>9</v>
      </c>
      <c r="D3226" t="s">
        <v>4514</v>
      </c>
      <c r="E3226" s="3">
        <v>1077</v>
      </c>
      <c r="F3226">
        <v>975</v>
      </c>
      <c r="G3226" s="2" t="s">
        <v>4515</v>
      </c>
      <c r="H3226" s="2" t="s">
        <v>4515</v>
      </c>
      <c r="I3226" s="2" t="s">
        <v>4515</v>
      </c>
      <c r="J3226" s="94">
        <f t="shared" ref="J3226:J3227" si="259">0.32*E3226</f>
        <v>344.64</v>
      </c>
      <c r="K3226" s="81">
        <f t="shared" ref="K3226:K3231" si="260">0.75*E3226</f>
        <v>807.75</v>
      </c>
      <c r="L3226" s="94">
        <f t="shared" ref="L3226:L3227" si="261">0.4*E3226</f>
        <v>430.8</v>
      </c>
      <c r="M3226" s="89">
        <f t="shared" si="257"/>
        <v>301.56</v>
      </c>
      <c r="N3226" s="91">
        <f t="shared" ref="N3226:N3230" si="262">0.46*E3226</f>
        <v>495.42</v>
      </c>
      <c r="O3226" s="90">
        <f t="shared" si="243"/>
        <v>376.95</v>
      </c>
    </row>
    <row r="3227" spans="1:15" x14ac:dyDescent="0.25">
      <c r="A3227">
        <v>540</v>
      </c>
      <c r="B3227">
        <v>550495</v>
      </c>
      <c r="C3227">
        <v>6</v>
      </c>
      <c r="D3227" t="s">
        <v>4516</v>
      </c>
      <c r="E3227" s="3">
        <v>581</v>
      </c>
      <c r="F3227">
        <v>960</v>
      </c>
      <c r="G3227" s="2" t="s">
        <v>4517</v>
      </c>
      <c r="H3227" s="2" t="s">
        <v>4517</v>
      </c>
      <c r="I3227" s="2" t="s">
        <v>4517</v>
      </c>
      <c r="J3227" s="94">
        <f t="shared" si="259"/>
        <v>185.92000000000002</v>
      </c>
      <c r="K3227" s="81">
        <f t="shared" si="260"/>
        <v>435.75</v>
      </c>
      <c r="L3227" s="94">
        <f t="shared" si="261"/>
        <v>232.4</v>
      </c>
      <c r="M3227" s="89">
        <f t="shared" si="257"/>
        <v>162.68</v>
      </c>
      <c r="N3227" s="91">
        <f t="shared" si="262"/>
        <v>267.26</v>
      </c>
      <c r="O3227" s="90">
        <f t="shared" si="243"/>
        <v>203.35</v>
      </c>
    </row>
    <row r="3228" spans="1:15" x14ac:dyDescent="0.25">
      <c r="A3228">
        <v>540</v>
      </c>
      <c r="B3228">
        <v>550496</v>
      </c>
      <c r="C3228">
        <v>4</v>
      </c>
      <c r="D3228" t="s">
        <v>4514</v>
      </c>
      <c r="E3228" s="3">
        <v>6036</v>
      </c>
      <c r="F3228">
        <v>360</v>
      </c>
      <c r="G3228" s="2" t="s">
        <v>4515</v>
      </c>
      <c r="H3228" s="2" t="s">
        <v>4515</v>
      </c>
      <c r="I3228" s="2" t="s">
        <v>4515</v>
      </c>
      <c r="J3228" s="94">
        <f t="shared" ref="J3228:J3231" si="263">0.38*E3228</f>
        <v>2293.6799999999998</v>
      </c>
      <c r="K3228" s="81">
        <f t="shared" si="260"/>
        <v>4527</v>
      </c>
      <c r="L3228" s="94">
        <f t="shared" ref="L3228:L3231" si="264">0.16*E3228</f>
        <v>965.76</v>
      </c>
      <c r="M3228" s="89">
        <f t="shared" si="257"/>
        <v>1690.0800000000002</v>
      </c>
      <c r="N3228" s="91">
        <f t="shared" si="262"/>
        <v>2776.56</v>
      </c>
      <c r="O3228" s="90">
        <f t="shared" si="243"/>
        <v>2112.6</v>
      </c>
    </row>
    <row r="3229" spans="1:15" x14ac:dyDescent="0.25">
      <c r="A3229">
        <v>540</v>
      </c>
      <c r="B3229">
        <v>550497</v>
      </c>
      <c r="C3229">
        <v>2</v>
      </c>
      <c r="D3229" t="s">
        <v>4518</v>
      </c>
      <c r="E3229" s="3">
        <v>6218</v>
      </c>
      <c r="F3229">
        <v>360</v>
      </c>
      <c r="G3229" s="2" t="s">
        <v>4519</v>
      </c>
      <c r="H3229" s="2" t="s">
        <v>4519</v>
      </c>
      <c r="I3229" s="2" t="s">
        <v>4519</v>
      </c>
      <c r="J3229" s="94">
        <f t="shared" si="263"/>
        <v>2362.84</v>
      </c>
      <c r="K3229" s="81">
        <f t="shared" si="260"/>
        <v>4663.5</v>
      </c>
      <c r="L3229" s="94">
        <f t="shared" si="264"/>
        <v>994.88</v>
      </c>
      <c r="M3229" s="89">
        <f t="shared" si="257"/>
        <v>1741.0400000000002</v>
      </c>
      <c r="N3229" s="91">
        <f t="shared" si="262"/>
        <v>2860.28</v>
      </c>
      <c r="O3229" s="90">
        <f t="shared" si="243"/>
        <v>2176.2999999999997</v>
      </c>
    </row>
    <row r="3230" spans="1:15" x14ac:dyDescent="0.25">
      <c r="A3230">
        <v>540</v>
      </c>
      <c r="B3230">
        <v>550498</v>
      </c>
      <c r="C3230">
        <v>0</v>
      </c>
      <c r="D3230" t="s">
        <v>4520</v>
      </c>
      <c r="E3230" s="3">
        <v>1884</v>
      </c>
      <c r="F3230">
        <v>360</v>
      </c>
      <c r="G3230" s="2" t="s">
        <v>4521</v>
      </c>
      <c r="H3230" s="2" t="s">
        <v>4521</v>
      </c>
      <c r="I3230" s="2" t="s">
        <v>4521</v>
      </c>
      <c r="J3230" s="94">
        <f t="shared" si="263"/>
        <v>715.92</v>
      </c>
      <c r="K3230" s="81">
        <f t="shared" si="260"/>
        <v>1413</v>
      </c>
      <c r="L3230" s="94">
        <f t="shared" si="264"/>
        <v>301.44</v>
      </c>
      <c r="M3230" s="89">
        <f t="shared" si="257"/>
        <v>527.5200000000001</v>
      </c>
      <c r="N3230" s="91">
        <f t="shared" si="262"/>
        <v>866.64</v>
      </c>
      <c r="O3230" s="90">
        <f t="shared" ref="O3230:O3264" si="265">0.35*E3230</f>
        <v>659.4</v>
      </c>
    </row>
    <row r="3231" spans="1:15" x14ac:dyDescent="0.25">
      <c r="A3231">
        <v>540</v>
      </c>
      <c r="B3231">
        <v>550499</v>
      </c>
      <c r="C3231">
        <v>8</v>
      </c>
      <c r="D3231" t="s">
        <v>4522</v>
      </c>
      <c r="E3231" s="3">
        <v>6218</v>
      </c>
      <c r="F3231">
        <v>360</v>
      </c>
      <c r="G3231" s="2" t="s">
        <v>4523</v>
      </c>
      <c r="H3231" s="2" t="s">
        <v>4523</v>
      </c>
      <c r="I3231" s="2" t="s">
        <v>4523</v>
      </c>
      <c r="J3231" s="94">
        <f t="shared" si="263"/>
        <v>2362.84</v>
      </c>
      <c r="K3231" s="81">
        <f t="shared" si="260"/>
        <v>4663.5</v>
      </c>
      <c r="L3231" s="94">
        <f t="shared" si="264"/>
        <v>994.88</v>
      </c>
      <c r="M3231" s="89">
        <f t="shared" si="257"/>
        <v>1741.0400000000002</v>
      </c>
      <c r="N3231" s="91">
        <f t="shared" ref="N3231:N3264" si="266">0.46*E3231</f>
        <v>2860.28</v>
      </c>
      <c r="O3231" s="90">
        <f t="shared" si="265"/>
        <v>2176.2999999999997</v>
      </c>
    </row>
    <row r="3232" spans="1:15" x14ac:dyDescent="0.25">
      <c r="A3232">
        <v>540</v>
      </c>
      <c r="B3232">
        <v>550500</v>
      </c>
      <c r="C3232">
        <v>3</v>
      </c>
      <c r="D3232" t="s">
        <v>4433</v>
      </c>
      <c r="E3232" s="3">
        <v>1015</v>
      </c>
      <c r="F3232">
        <v>975</v>
      </c>
      <c r="G3232" s="2" t="s">
        <v>4434</v>
      </c>
      <c r="H3232" s="2" t="s">
        <v>4434</v>
      </c>
      <c r="I3232" s="2" t="s">
        <v>4434</v>
      </c>
      <c r="J3232" s="94">
        <f t="shared" ref="J3232:J3264" si="267">0.32*E3232</f>
        <v>324.8</v>
      </c>
      <c r="K3232" s="81">
        <f>0.5*E3232</f>
        <v>507.5</v>
      </c>
      <c r="L3232" s="94">
        <f t="shared" ref="L3232:L3264" si="268">0.4*E3232</f>
        <v>406</v>
      </c>
      <c r="M3232" s="89">
        <f t="shared" si="257"/>
        <v>284.20000000000005</v>
      </c>
      <c r="N3232" s="91">
        <f t="shared" si="266"/>
        <v>466.90000000000003</v>
      </c>
      <c r="O3232" s="90">
        <f t="shared" si="265"/>
        <v>355.25</v>
      </c>
    </row>
    <row r="3233" spans="1:15" x14ac:dyDescent="0.25">
      <c r="A3233">
        <v>540</v>
      </c>
      <c r="B3233">
        <v>550501</v>
      </c>
      <c r="C3233">
        <v>1</v>
      </c>
      <c r="D3233" t="s">
        <v>4524</v>
      </c>
      <c r="E3233" s="3">
        <v>547</v>
      </c>
      <c r="F3233">
        <v>960</v>
      </c>
      <c r="G3233" s="2" t="s">
        <v>4525</v>
      </c>
      <c r="H3233" s="2" t="s">
        <v>4525</v>
      </c>
      <c r="I3233" s="2" t="s">
        <v>4525</v>
      </c>
      <c r="J3233" s="94">
        <f t="shared" si="267"/>
        <v>175.04</v>
      </c>
      <c r="K3233" s="81">
        <f t="shared" ref="K3233:K3264" si="269">0.5*E3233</f>
        <v>273.5</v>
      </c>
      <c r="L3233" s="94">
        <f t="shared" si="268"/>
        <v>218.8</v>
      </c>
      <c r="M3233" s="89">
        <f t="shared" si="257"/>
        <v>153.16000000000003</v>
      </c>
      <c r="N3233" s="91">
        <f t="shared" si="266"/>
        <v>251.62</v>
      </c>
      <c r="O3233" s="90">
        <f t="shared" si="265"/>
        <v>191.45</v>
      </c>
    </row>
    <row r="3234" spans="1:15" x14ac:dyDescent="0.25">
      <c r="A3234">
        <v>540</v>
      </c>
      <c r="B3234">
        <v>550502</v>
      </c>
      <c r="C3234">
        <v>9</v>
      </c>
      <c r="D3234" t="s">
        <v>4526</v>
      </c>
      <c r="E3234" s="3">
        <v>935</v>
      </c>
      <c r="F3234">
        <v>960</v>
      </c>
      <c r="G3234" s="2" t="s">
        <v>4527</v>
      </c>
      <c r="H3234" s="2" t="s">
        <v>4527</v>
      </c>
      <c r="I3234" s="2" t="s">
        <v>4527</v>
      </c>
      <c r="J3234" s="94">
        <f t="shared" si="267"/>
        <v>299.2</v>
      </c>
      <c r="K3234" s="81">
        <f t="shared" si="269"/>
        <v>467.5</v>
      </c>
      <c r="L3234" s="94">
        <f t="shared" si="268"/>
        <v>374</v>
      </c>
      <c r="M3234" s="89">
        <f t="shared" si="257"/>
        <v>261.8</v>
      </c>
      <c r="N3234" s="91">
        <f t="shared" si="266"/>
        <v>430.1</v>
      </c>
      <c r="O3234" s="90">
        <f t="shared" si="265"/>
        <v>327.25</v>
      </c>
    </row>
    <row r="3235" spans="1:15" x14ac:dyDescent="0.25">
      <c r="A3235">
        <v>540</v>
      </c>
      <c r="B3235">
        <v>550503</v>
      </c>
      <c r="C3235">
        <v>7</v>
      </c>
      <c r="D3235" t="s">
        <v>4528</v>
      </c>
      <c r="E3235" s="3">
        <v>146</v>
      </c>
      <c r="F3235">
        <v>960</v>
      </c>
      <c r="G3235" s="2" t="s">
        <v>4529</v>
      </c>
      <c r="H3235" s="2" t="s">
        <v>4529</v>
      </c>
      <c r="I3235" s="2" t="s">
        <v>4529</v>
      </c>
      <c r="J3235" s="94">
        <f t="shared" si="267"/>
        <v>46.72</v>
      </c>
      <c r="K3235" s="81">
        <f t="shared" si="269"/>
        <v>73</v>
      </c>
      <c r="L3235" s="94">
        <f t="shared" si="268"/>
        <v>58.400000000000006</v>
      </c>
      <c r="M3235" s="89">
        <f t="shared" si="257"/>
        <v>40.880000000000003</v>
      </c>
      <c r="N3235" s="91">
        <f t="shared" si="266"/>
        <v>67.16</v>
      </c>
      <c r="O3235" s="90">
        <f t="shared" si="265"/>
        <v>51.099999999999994</v>
      </c>
    </row>
    <row r="3236" spans="1:15" x14ac:dyDescent="0.25">
      <c r="A3236">
        <v>540</v>
      </c>
      <c r="B3236">
        <v>550504</v>
      </c>
      <c r="C3236">
        <v>5</v>
      </c>
      <c r="D3236" t="s">
        <v>4530</v>
      </c>
      <c r="E3236" s="3">
        <v>540</v>
      </c>
      <c r="F3236">
        <v>960</v>
      </c>
      <c r="G3236" s="2" t="s">
        <v>4531</v>
      </c>
      <c r="H3236" s="2" t="s">
        <v>4531</v>
      </c>
      <c r="I3236" s="2" t="s">
        <v>4531</v>
      </c>
      <c r="J3236" s="94">
        <f t="shared" si="267"/>
        <v>172.8</v>
      </c>
      <c r="K3236" s="81">
        <f t="shared" si="269"/>
        <v>270</v>
      </c>
      <c r="L3236" s="94">
        <f t="shared" si="268"/>
        <v>216</v>
      </c>
      <c r="M3236" s="89">
        <f t="shared" si="257"/>
        <v>151.20000000000002</v>
      </c>
      <c r="N3236" s="91">
        <f t="shared" si="266"/>
        <v>248.4</v>
      </c>
      <c r="O3236" s="90">
        <f t="shared" si="265"/>
        <v>189</v>
      </c>
    </row>
    <row r="3237" spans="1:15" x14ac:dyDescent="0.25">
      <c r="A3237">
        <v>540</v>
      </c>
      <c r="B3237">
        <v>550505</v>
      </c>
      <c r="C3237">
        <v>2</v>
      </c>
      <c r="D3237" t="s">
        <v>4532</v>
      </c>
      <c r="E3237" s="3">
        <v>380</v>
      </c>
      <c r="F3237">
        <v>960</v>
      </c>
      <c r="G3237" s="2" t="s">
        <v>4533</v>
      </c>
      <c r="H3237" s="2" t="s">
        <v>4533</v>
      </c>
      <c r="I3237" s="2" t="s">
        <v>4533</v>
      </c>
      <c r="J3237" s="94">
        <f t="shared" si="267"/>
        <v>121.60000000000001</v>
      </c>
      <c r="K3237" s="81">
        <f t="shared" si="269"/>
        <v>190</v>
      </c>
      <c r="L3237" s="94">
        <f t="shared" si="268"/>
        <v>152</v>
      </c>
      <c r="M3237" s="89">
        <f t="shared" si="257"/>
        <v>106.4</v>
      </c>
      <c r="N3237" s="91">
        <f t="shared" si="266"/>
        <v>174.8</v>
      </c>
      <c r="O3237" s="90">
        <f t="shared" si="265"/>
        <v>133</v>
      </c>
    </row>
    <row r="3238" spans="1:15" x14ac:dyDescent="0.25">
      <c r="A3238">
        <v>540</v>
      </c>
      <c r="B3238">
        <v>550506</v>
      </c>
      <c r="C3238">
        <v>0</v>
      </c>
      <c r="D3238" t="s">
        <v>4534</v>
      </c>
      <c r="E3238" s="3">
        <v>415</v>
      </c>
      <c r="F3238">
        <v>960</v>
      </c>
      <c r="G3238" s="2" t="s">
        <v>4535</v>
      </c>
      <c r="H3238" s="2" t="s">
        <v>4535</v>
      </c>
      <c r="I3238" s="2" t="s">
        <v>4535</v>
      </c>
      <c r="J3238" s="94">
        <f t="shared" si="267"/>
        <v>132.80000000000001</v>
      </c>
      <c r="K3238" s="81">
        <f t="shared" si="269"/>
        <v>207.5</v>
      </c>
      <c r="L3238" s="94">
        <f t="shared" si="268"/>
        <v>166</v>
      </c>
      <c r="M3238" s="89">
        <f t="shared" si="257"/>
        <v>116.20000000000002</v>
      </c>
      <c r="N3238" s="91">
        <f t="shared" si="266"/>
        <v>190.9</v>
      </c>
      <c r="O3238" s="90">
        <f t="shared" si="265"/>
        <v>145.25</v>
      </c>
    </row>
    <row r="3239" spans="1:15" x14ac:dyDescent="0.25">
      <c r="A3239">
        <v>540</v>
      </c>
      <c r="B3239">
        <v>550507</v>
      </c>
      <c r="C3239">
        <v>8</v>
      </c>
      <c r="D3239" t="s">
        <v>4536</v>
      </c>
      <c r="E3239" s="3">
        <v>129</v>
      </c>
      <c r="F3239">
        <v>960</v>
      </c>
      <c r="G3239" s="2" t="s">
        <v>4537</v>
      </c>
      <c r="H3239" s="2" t="s">
        <v>4537</v>
      </c>
      <c r="I3239" s="2" t="s">
        <v>4537</v>
      </c>
      <c r="J3239" s="94">
        <f t="shared" si="267"/>
        <v>41.28</v>
      </c>
      <c r="K3239" s="81">
        <f t="shared" si="269"/>
        <v>64.5</v>
      </c>
      <c r="L3239" s="94">
        <f t="shared" si="268"/>
        <v>51.6</v>
      </c>
      <c r="M3239" s="89">
        <f t="shared" si="257"/>
        <v>36.120000000000005</v>
      </c>
      <c r="N3239" s="91">
        <f t="shared" si="266"/>
        <v>59.34</v>
      </c>
      <c r="O3239" s="90">
        <f t="shared" si="265"/>
        <v>45.15</v>
      </c>
    </row>
    <row r="3240" spans="1:15" x14ac:dyDescent="0.25">
      <c r="A3240">
        <v>540</v>
      </c>
      <c r="B3240">
        <v>550508</v>
      </c>
      <c r="C3240">
        <v>6</v>
      </c>
      <c r="D3240" t="s">
        <v>4538</v>
      </c>
      <c r="E3240" s="3">
        <v>321</v>
      </c>
      <c r="F3240">
        <v>960</v>
      </c>
      <c r="G3240" s="2" t="s">
        <v>4539</v>
      </c>
      <c r="H3240" s="2" t="s">
        <v>4539</v>
      </c>
      <c r="I3240" s="2" t="s">
        <v>4539</v>
      </c>
      <c r="J3240" s="94">
        <f t="shared" si="267"/>
        <v>102.72</v>
      </c>
      <c r="K3240" s="81">
        <f t="shared" si="269"/>
        <v>160.5</v>
      </c>
      <c r="L3240" s="94">
        <f t="shared" si="268"/>
        <v>128.4</v>
      </c>
      <c r="M3240" s="89">
        <f t="shared" si="257"/>
        <v>89.88000000000001</v>
      </c>
      <c r="N3240" s="91">
        <f t="shared" si="266"/>
        <v>147.66</v>
      </c>
      <c r="O3240" s="90">
        <f t="shared" si="265"/>
        <v>112.35</v>
      </c>
    </row>
    <row r="3241" spans="1:15" x14ac:dyDescent="0.25">
      <c r="A3241">
        <v>540</v>
      </c>
      <c r="B3241">
        <v>550509</v>
      </c>
      <c r="C3241">
        <v>4</v>
      </c>
      <c r="D3241" t="s">
        <v>4522</v>
      </c>
      <c r="E3241" s="3">
        <v>1915</v>
      </c>
      <c r="F3241">
        <v>975</v>
      </c>
      <c r="G3241" s="2" t="s">
        <v>4523</v>
      </c>
      <c r="H3241" s="2" t="s">
        <v>4523</v>
      </c>
      <c r="I3241" s="2" t="s">
        <v>4523</v>
      </c>
      <c r="J3241" s="94">
        <f t="shared" si="267"/>
        <v>612.80000000000007</v>
      </c>
      <c r="K3241" s="81">
        <f t="shared" si="269"/>
        <v>957.5</v>
      </c>
      <c r="L3241" s="94">
        <f t="shared" si="268"/>
        <v>766</v>
      </c>
      <c r="M3241" s="89">
        <f t="shared" si="257"/>
        <v>536.20000000000005</v>
      </c>
      <c r="N3241" s="91">
        <f t="shared" si="266"/>
        <v>880.90000000000009</v>
      </c>
      <c r="O3241" s="90">
        <f t="shared" si="265"/>
        <v>670.25</v>
      </c>
    </row>
    <row r="3242" spans="1:15" x14ac:dyDescent="0.25">
      <c r="A3242">
        <v>540</v>
      </c>
      <c r="B3242">
        <v>550510</v>
      </c>
      <c r="C3242">
        <v>2</v>
      </c>
      <c r="D3242" t="s">
        <v>4540</v>
      </c>
      <c r="E3242" s="3">
        <v>904</v>
      </c>
      <c r="F3242">
        <v>975</v>
      </c>
      <c r="G3242" s="2" t="s">
        <v>4519</v>
      </c>
      <c r="H3242" s="2" t="s">
        <v>4519</v>
      </c>
      <c r="I3242" s="2" t="s">
        <v>4519</v>
      </c>
      <c r="J3242" s="94">
        <f t="shared" si="267"/>
        <v>289.28000000000003</v>
      </c>
      <c r="K3242" s="81">
        <f t="shared" si="269"/>
        <v>452</v>
      </c>
      <c r="L3242" s="94">
        <f t="shared" si="268"/>
        <v>361.6</v>
      </c>
      <c r="M3242" s="89">
        <f t="shared" si="257"/>
        <v>253.12000000000003</v>
      </c>
      <c r="N3242" s="91">
        <f t="shared" si="266"/>
        <v>415.84000000000003</v>
      </c>
      <c r="O3242" s="90">
        <f t="shared" si="265"/>
        <v>316.39999999999998</v>
      </c>
    </row>
    <row r="3243" spans="1:15" x14ac:dyDescent="0.25">
      <c r="A3243">
        <v>540</v>
      </c>
      <c r="B3243">
        <v>550511</v>
      </c>
      <c r="C3243">
        <v>0</v>
      </c>
      <c r="D3243" t="s">
        <v>4430</v>
      </c>
      <c r="E3243" s="3">
        <v>391</v>
      </c>
      <c r="F3243">
        <v>975</v>
      </c>
      <c r="G3243" s="2" t="s">
        <v>4431</v>
      </c>
      <c r="H3243" s="2" t="s">
        <v>4431</v>
      </c>
      <c r="I3243" s="2" t="s">
        <v>4431</v>
      </c>
      <c r="J3243" s="94">
        <f t="shared" si="267"/>
        <v>125.12</v>
      </c>
      <c r="K3243" s="81">
        <f t="shared" si="269"/>
        <v>195.5</v>
      </c>
      <c r="L3243" s="94">
        <f t="shared" si="268"/>
        <v>156.4</v>
      </c>
      <c r="M3243" s="89">
        <f t="shared" si="257"/>
        <v>109.48</v>
      </c>
      <c r="N3243" s="91">
        <f t="shared" si="266"/>
        <v>179.86</v>
      </c>
      <c r="O3243" s="90">
        <f t="shared" si="265"/>
        <v>136.85</v>
      </c>
    </row>
    <row r="3244" spans="1:15" x14ac:dyDescent="0.25">
      <c r="A3244">
        <v>540</v>
      </c>
      <c r="B3244">
        <v>550512</v>
      </c>
      <c r="C3244">
        <v>8</v>
      </c>
      <c r="D3244" t="s">
        <v>4258</v>
      </c>
      <c r="E3244" s="3">
        <v>121</v>
      </c>
      <c r="F3244">
        <v>975</v>
      </c>
      <c r="G3244" s="2" t="s">
        <v>4259</v>
      </c>
      <c r="H3244" s="2" t="s">
        <v>4259</v>
      </c>
      <c r="I3244" s="2" t="s">
        <v>4259</v>
      </c>
      <c r="J3244" s="94">
        <f t="shared" si="267"/>
        <v>38.72</v>
      </c>
      <c r="K3244" s="81">
        <f t="shared" si="269"/>
        <v>60.5</v>
      </c>
      <c r="L3244" s="94">
        <f t="shared" si="268"/>
        <v>48.400000000000006</v>
      </c>
      <c r="M3244" s="89">
        <f t="shared" si="257"/>
        <v>33.880000000000003</v>
      </c>
      <c r="N3244" s="91">
        <f t="shared" si="266"/>
        <v>55.660000000000004</v>
      </c>
      <c r="O3244" s="90">
        <f t="shared" si="265"/>
        <v>42.349999999999994</v>
      </c>
    </row>
    <row r="3245" spans="1:15" x14ac:dyDescent="0.25">
      <c r="A3245">
        <v>540</v>
      </c>
      <c r="B3245">
        <v>550513</v>
      </c>
      <c r="C3245">
        <v>6</v>
      </c>
      <c r="D3245" t="s">
        <v>4216</v>
      </c>
      <c r="E3245" s="3">
        <v>772</v>
      </c>
      <c r="F3245">
        <v>975</v>
      </c>
      <c r="G3245" s="2" t="s">
        <v>4217</v>
      </c>
      <c r="H3245" s="2" t="s">
        <v>4217</v>
      </c>
      <c r="I3245" s="2" t="s">
        <v>4217</v>
      </c>
      <c r="J3245" s="94">
        <f t="shared" si="267"/>
        <v>247.04</v>
      </c>
      <c r="K3245" s="81">
        <f t="shared" si="269"/>
        <v>386</v>
      </c>
      <c r="L3245" s="94">
        <f t="shared" si="268"/>
        <v>308.8</v>
      </c>
      <c r="M3245" s="89">
        <f t="shared" si="257"/>
        <v>216.16000000000003</v>
      </c>
      <c r="N3245" s="91">
        <f t="shared" si="266"/>
        <v>355.12</v>
      </c>
      <c r="O3245" s="90">
        <f t="shared" si="265"/>
        <v>270.2</v>
      </c>
    </row>
    <row r="3246" spans="1:15" x14ac:dyDescent="0.25">
      <c r="A3246">
        <v>540</v>
      </c>
      <c r="B3246">
        <v>550514</v>
      </c>
      <c r="C3246">
        <v>4</v>
      </c>
      <c r="D3246" t="s">
        <v>4541</v>
      </c>
      <c r="E3246" s="3">
        <v>1183</v>
      </c>
      <c r="F3246">
        <v>960</v>
      </c>
      <c r="G3246" s="2" t="s">
        <v>4542</v>
      </c>
      <c r="H3246" s="2" t="s">
        <v>4542</v>
      </c>
      <c r="I3246" s="2" t="s">
        <v>4542</v>
      </c>
      <c r="J3246" s="94">
        <f t="shared" si="267"/>
        <v>378.56</v>
      </c>
      <c r="K3246" s="81">
        <f t="shared" si="269"/>
        <v>591.5</v>
      </c>
      <c r="L3246" s="94">
        <f t="shared" si="268"/>
        <v>473.20000000000005</v>
      </c>
      <c r="M3246" s="89">
        <f t="shared" si="257"/>
        <v>331.24</v>
      </c>
      <c r="N3246" s="91">
        <f t="shared" si="266"/>
        <v>544.18000000000006</v>
      </c>
      <c r="O3246" s="90">
        <f t="shared" si="265"/>
        <v>414.04999999999995</v>
      </c>
    </row>
    <row r="3247" spans="1:15" x14ac:dyDescent="0.25">
      <c r="A3247">
        <v>540</v>
      </c>
      <c r="B3247">
        <v>550515</v>
      </c>
      <c r="C3247">
        <v>1</v>
      </c>
      <c r="D3247" t="s">
        <v>4543</v>
      </c>
      <c r="E3247" s="3">
        <v>553</v>
      </c>
      <c r="F3247">
        <v>960</v>
      </c>
      <c r="G3247" s="2" t="s">
        <v>4544</v>
      </c>
      <c r="H3247" s="2" t="s">
        <v>4544</v>
      </c>
      <c r="I3247" s="2" t="s">
        <v>4544</v>
      </c>
      <c r="J3247" s="94">
        <f t="shared" si="267"/>
        <v>176.96</v>
      </c>
      <c r="K3247" s="81">
        <f t="shared" si="269"/>
        <v>276.5</v>
      </c>
      <c r="L3247" s="94">
        <f t="shared" si="268"/>
        <v>221.20000000000002</v>
      </c>
      <c r="M3247" s="89">
        <f t="shared" si="257"/>
        <v>154.84</v>
      </c>
      <c r="N3247" s="91">
        <f t="shared" si="266"/>
        <v>254.38000000000002</v>
      </c>
      <c r="O3247" s="90">
        <f t="shared" si="265"/>
        <v>193.54999999999998</v>
      </c>
    </row>
    <row r="3248" spans="1:15" x14ac:dyDescent="0.25">
      <c r="A3248">
        <v>540</v>
      </c>
      <c r="B3248">
        <v>550516</v>
      </c>
      <c r="C3248">
        <v>9</v>
      </c>
      <c r="D3248" t="s">
        <v>4545</v>
      </c>
      <c r="E3248" s="3">
        <v>958</v>
      </c>
      <c r="F3248">
        <v>960</v>
      </c>
      <c r="G3248" s="2" t="s">
        <v>4546</v>
      </c>
      <c r="H3248" s="2" t="s">
        <v>4546</v>
      </c>
      <c r="I3248" s="2" t="s">
        <v>4546</v>
      </c>
      <c r="J3248" s="94">
        <f t="shared" si="267"/>
        <v>306.56</v>
      </c>
      <c r="K3248" s="81">
        <f t="shared" si="269"/>
        <v>479</v>
      </c>
      <c r="L3248" s="94">
        <f t="shared" si="268"/>
        <v>383.20000000000005</v>
      </c>
      <c r="M3248" s="89">
        <f t="shared" si="257"/>
        <v>268.24</v>
      </c>
      <c r="N3248" s="91">
        <f t="shared" si="266"/>
        <v>440.68</v>
      </c>
      <c r="O3248" s="90">
        <f t="shared" si="265"/>
        <v>335.29999999999995</v>
      </c>
    </row>
    <row r="3249" spans="1:15" x14ac:dyDescent="0.25">
      <c r="A3249">
        <v>540</v>
      </c>
      <c r="B3249">
        <v>550517</v>
      </c>
      <c r="C3249">
        <v>7</v>
      </c>
      <c r="D3249" t="s">
        <v>4547</v>
      </c>
      <c r="E3249" s="3">
        <v>558</v>
      </c>
      <c r="F3249">
        <v>975</v>
      </c>
      <c r="G3249" s="2" t="s">
        <v>4521</v>
      </c>
      <c r="H3249" s="2" t="s">
        <v>4521</v>
      </c>
      <c r="I3249" s="2" t="s">
        <v>4521</v>
      </c>
      <c r="J3249" s="94">
        <f t="shared" si="267"/>
        <v>178.56</v>
      </c>
      <c r="K3249" s="81">
        <f t="shared" si="269"/>
        <v>279</v>
      </c>
      <c r="L3249" s="94">
        <f t="shared" si="268"/>
        <v>223.20000000000002</v>
      </c>
      <c r="M3249" s="89">
        <f t="shared" si="257"/>
        <v>156.24</v>
      </c>
      <c r="N3249" s="91">
        <f t="shared" si="266"/>
        <v>256.68</v>
      </c>
      <c r="O3249" s="90">
        <f t="shared" si="265"/>
        <v>195.29999999999998</v>
      </c>
    </row>
    <row r="3250" spans="1:15" x14ac:dyDescent="0.25">
      <c r="A3250">
        <v>540</v>
      </c>
      <c r="B3250">
        <v>550518</v>
      </c>
      <c r="C3250">
        <v>5</v>
      </c>
      <c r="D3250" t="s">
        <v>4548</v>
      </c>
      <c r="E3250" s="3">
        <v>2308</v>
      </c>
      <c r="F3250">
        <v>960</v>
      </c>
      <c r="G3250" s="2" t="s">
        <v>4549</v>
      </c>
      <c r="H3250" s="2" t="s">
        <v>4549</v>
      </c>
      <c r="I3250" s="2" t="s">
        <v>4549</v>
      </c>
      <c r="J3250" s="94">
        <f t="shared" si="267"/>
        <v>738.56000000000006</v>
      </c>
      <c r="K3250" s="81">
        <f t="shared" si="269"/>
        <v>1154</v>
      </c>
      <c r="L3250" s="94">
        <f t="shared" si="268"/>
        <v>923.2</v>
      </c>
      <c r="M3250" s="89">
        <f t="shared" si="257"/>
        <v>646.24</v>
      </c>
      <c r="N3250" s="91">
        <f t="shared" si="266"/>
        <v>1061.68</v>
      </c>
      <c r="O3250" s="90">
        <f t="shared" si="265"/>
        <v>807.8</v>
      </c>
    </row>
    <row r="3251" spans="1:15" x14ac:dyDescent="0.25">
      <c r="A3251">
        <v>540</v>
      </c>
      <c r="B3251">
        <v>550519</v>
      </c>
      <c r="C3251">
        <v>3</v>
      </c>
      <c r="D3251" t="s">
        <v>4550</v>
      </c>
      <c r="E3251" s="3">
        <v>200</v>
      </c>
      <c r="F3251">
        <v>960</v>
      </c>
      <c r="G3251" s="2" t="s">
        <v>4551</v>
      </c>
      <c r="H3251" s="2" t="s">
        <v>4551</v>
      </c>
      <c r="I3251" s="2" t="s">
        <v>4551</v>
      </c>
      <c r="J3251" s="94">
        <f t="shared" si="267"/>
        <v>64</v>
      </c>
      <c r="K3251" s="81">
        <f t="shared" si="269"/>
        <v>100</v>
      </c>
      <c r="L3251" s="94">
        <f t="shared" si="268"/>
        <v>80</v>
      </c>
      <c r="M3251" s="89">
        <f t="shared" si="257"/>
        <v>56.000000000000007</v>
      </c>
      <c r="N3251" s="91">
        <f t="shared" si="266"/>
        <v>92</v>
      </c>
      <c r="O3251" s="90">
        <f t="shared" si="265"/>
        <v>70</v>
      </c>
    </row>
    <row r="3252" spans="1:15" x14ac:dyDescent="0.25">
      <c r="A3252">
        <v>540</v>
      </c>
      <c r="B3252">
        <v>550520</v>
      </c>
      <c r="C3252">
        <v>1</v>
      </c>
      <c r="D3252" t="s">
        <v>4552</v>
      </c>
      <c r="E3252" s="3">
        <v>73</v>
      </c>
      <c r="F3252">
        <v>960</v>
      </c>
      <c r="G3252" s="2" t="s">
        <v>4553</v>
      </c>
      <c r="H3252" s="2" t="s">
        <v>4553</v>
      </c>
      <c r="I3252" s="2" t="s">
        <v>4553</v>
      </c>
      <c r="J3252" s="94">
        <f t="shared" si="267"/>
        <v>23.36</v>
      </c>
      <c r="K3252" s="81">
        <f t="shared" si="269"/>
        <v>36.5</v>
      </c>
      <c r="L3252" s="94">
        <f t="shared" si="268"/>
        <v>29.200000000000003</v>
      </c>
      <c r="M3252" s="89">
        <f t="shared" si="257"/>
        <v>20.440000000000001</v>
      </c>
      <c r="N3252" s="91">
        <f t="shared" si="266"/>
        <v>33.58</v>
      </c>
      <c r="O3252" s="90">
        <f t="shared" si="265"/>
        <v>25.549999999999997</v>
      </c>
    </row>
    <row r="3253" spans="1:15" x14ac:dyDescent="0.25">
      <c r="A3253">
        <v>540</v>
      </c>
      <c r="B3253">
        <v>550521</v>
      </c>
      <c r="C3253">
        <v>9</v>
      </c>
      <c r="D3253" t="s">
        <v>4554</v>
      </c>
      <c r="E3253" s="3">
        <v>1034</v>
      </c>
      <c r="F3253">
        <v>960</v>
      </c>
      <c r="G3253" s="2" t="s">
        <v>4555</v>
      </c>
      <c r="H3253" s="2" t="s">
        <v>4555</v>
      </c>
      <c r="I3253" s="2" t="s">
        <v>4555</v>
      </c>
      <c r="J3253" s="94">
        <f t="shared" si="267"/>
        <v>330.88</v>
      </c>
      <c r="K3253" s="81">
        <f t="shared" si="269"/>
        <v>517</v>
      </c>
      <c r="L3253" s="94">
        <f t="shared" si="268"/>
        <v>413.6</v>
      </c>
      <c r="M3253" s="89">
        <f t="shared" si="257"/>
        <v>289.52000000000004</v>
      </c>
      <c r="N3253" s="91">
        <f t="shared" si="266"/>
        <v>475.64000000000004</v>
      </c>
      <c r="O3253" s="90">
        <f t="shared" si="265"/>
        <v>361.9</v>
      </c>
    </row>
    <row r="3254" spans="1:15" x14ac:dyDescent="0.25">
      <c r="A3254">
        <v>540</v>
      </c>
      <c r="B3254">
        <v>550522</v>
      </c>
      <c r="C3254">
        <v>7</v>
      </c>
      <c r="D3254" t="s">
        <v>4556</v>
      </c>
      <c r="E3254" s="3">
        <v>679</v>
      </c>
      <c r="F3254">
        <v>960</v>
      </c>
      <c r="G3254" s="2" t="s">
        <v>4557</v>
      </c>
      <c r="H3254" s="2" t="s">
        <v>4557</v>
      </c>
      <c r="I3254" s="2" t="s">
        <v>4557</v>
      </c>
      <c r="J3254" s="94">
        <f t="shared" si="267"/>
        <v>217.28</v>
      </c>
      <c r="K3254" s="81">
        <f t="shared" si="269"/>
        <v>339.5</v>
      </c>
      <c r="L3254" s="94">
        <f t="shared" si="268"/>
        <v>271.60000000000002</v>
      </c>
      <c r="M3254" s="89">
        <f t="shared" si="257"/>
        <v>190.12</v>
      </c>
      <c r="N3254" s="91">
        <f t="shared" si="266"/>
        <v>312.34000000000003</v>
      </c>
      <c r="O3254" s="90">
        <f t="shared" si="265"/>
        <v>237.64999999999998</v>
      </c>
    </row>
    <row r="3255" spans="1:15" x14ac:dyDescent="0.25">
      <c r="A3255">
        <v>540</v>
      </c>
      <c r="B3255">
        <v>550523</v>
      </c>
      <c r="C3255">
        <v>5</v>
      </c>
      <c r="D3255" t="s">
        <v>4558</v>
      </c>
      <c r="E3255" s="3">
        <v>1446</v>
      </c>
      <c r="F3255">
        <v>960</v>
      </c>
      <c r="G3255" s="2" t="s">
        <v>4559</v>
      </c>
      <c r="H3255" s="2" t="s">
        <v>4559</v>
      </c>
      <c r="I3255" s="2" t="s">
        <v>4559</v>
      </c>
      <c r="J3255" s="94">
        <f t="shared" si="267"/>
        <v>462.72</v>
      </c>
      <c r="K3255" s="81">
        <f t="shared" si="269"/>
        <v>723</v>
      </c>
      <c r="L3255" s="94">
        <f t="shared" si="268"/>
        <v>578.4</v>
      </c>
      <c r="M3255" s="89">
        <f t="shared" si="257"/>
        <v>404.88000000000005</v>
      </c>
      <c r="N3255" s="91">
        <f t="shared" si="266"/>
        <v>665.16000000000008</v>
      </c>
      <c r="O3255" s="90">
        <f t="shared" si="265"/>
        <v>506.09999999999997</v>
      </c>
    </row>
    <row r="3256" spans="1:15" x14ac:dyDescent="0.25">
      <c r="A3256">
        <v>540</v>
      </c>
      <c r="B3256">
        <v>550524</v>
      </c>
      <c r="C3256">
        <v>3</v>
      </c>
      <c r="D3256" t="s">
        <v>4560</v>
      </c>
      <c r="E3256" s="3">
        <v>391</v>
      </c>
      <c r="F3256">
        <v>960</v>
      </c>
      <c r="G3256" s="2" t="s">
        <v>2307</v>
      </c>
      <c r="H3256" s="2" t="s">
        <v>2307</v>
      </c>
      <c r="I3256" s="2" t="s">
        <v>2307</v>
      </c>
      <c r="J3256" s="94">
        <f t="shared" si="267"/>
        <v>125.12</v>
      </c>
      <c r="K3256" s="81">
        <f t="shared" si="269"/>
        <v>195.5</v>
      </c>
      <c r="L3256" s="94">
        <f t="shared" si="268"/>
        <v>156.4</v>
      </c>
      <c r="M3256" s="89">
        <f t="shared" si="257"/>
        <v>109.48</v>
      </c>
      <c r="N3256" s="91">
        <f t="shared" si="266"/>
        <v>179.86</v>
      </c>
      <c r="O3256" s="90">
        <f t="shared" si="265"/>
        <v>136.85</v>
      </c>
    </row>
    <row r="3257" spans="1:15" x14ac:dyDescent="0.25">
      <c r="A3257">
        <v>540</v>
      </c>
      <c r="B3257">
        <v>550525</v>
      </c>
      <c r="C3257">
        <v>0</v>
      </c>
      <c r="D3257" t="s">
        <v>4561</v>
      </c>
      <c r="E3257" s="3">
        <v>199</v>
      </c>
      <c r="F3257">
        <v>960</v>
      </c>
      <c r="G3257" s="2" t="s">
        <v>4562</v>
      </c>
      <c r="H3257" s="2" t="s">
        <v>4562</v>
      </c>
      <c r="I3257" s="2" t="s">
        <v>4562</v>
      </c>
      <c r="J3257" s="94">
        <f t="shared" si="267"/>
        <v>63.68</v>
      </c>
      <c r="K3257" s="81">
        <f t="shared" si="269"/>
        <v>99.5</v>
      </c>
      <c r="L3257" s="94">
        <f t="shared" si="268"/>
        <v>79.600000000000009</v>
      </c>
      <c r="M3257" s="89">
        <f t="shared" si="257"/>
        <v>55.720000000000006</v>
      </c>
      <c r="N3257" s="91">
        <f t="shared" si="266"/>
        <v>91.54</v>
      </c>
      <c r="O3257" s="90">
        <f t="shared" si="265"/>
        <v>69.649999999999991</v>
      </c>
    </row>
    <row r="3258" spans="1:15" x14ac:dyDescent="0.25">
      <c r="A3258">
        <v>540</v>
      </c>
      <c r="B3258">
        <v>550526</v>
      </c>
      <c r="C3258">
        <v>8</v>
      </c>
      <c r="D3258" t="s">
        <v>4563</v>
      </c>
      <c r="E3258" s="3">
        <v>1058</v>
      </c>
      <c r="F3258">
        <v>960</v>
      </c>
      <c r="G3258" s="2" t="s">
        <v>4564</v>
      </c>
      <c r="H3258" s="2" t="s">
        <v>4564</v>
      </c>
      <c r="I3258" s="2" t="s">
        <v>4564</v>
      </c>
      <c r="J3258" s="94">
        <f t="shared" si="267"/>
        <v>338.56</v>
      </c>
      <c r="K3258" s="81">
        <f t="shared" si="269"/>
        <v>529</v>
      </c>
      <c r="L3258" s="94">
        <f t="shared" si="268"/>
        <v>423.20000000000005</v>
      </c>
      <c r="M3258" s="89">
        <f t="shared" si="257"/>
        <v>296.24</v>
      </c>
      <c r="N3258" s="91">
        <f t="shared" si="266"/>
        <v>486.68</v>
      </c>
      <c r="O3258" s="90">
        <f t="shared" si="265"/>
        <v>370.29999999999995</v>
      </c>
    </row>
    <row r="3259" spans="1:15" x14ac:dyDescent="0.25">
      <c r="A3259">
        <v>540</v>
      </c>
      <c r="B3259">
        <v>550527</v>
      </c>
      <c r="C3259">
        <v>6</v>
      </c>
      <c r="D3259" t="s">
        <v>4565</v>
      </c>
      <c r="E3259" s="3">
        <v>399</v>
      </c>
      <c r="F3259">
        <v>960</v>
      </c>
      <c r="G3259" s="2" t="s">
        <v>4566</v>
      </c>
      <c r="H3259" s="2" t="s">
        <v>4566</v>
      </c>
      <c r="I3259" s="2" t="s">
        <v>4566</v>
      </c>
      <c r="J3259" s="94">
        <f t="shared" si="267"/>
        <v>127.68</v>
      </c>
      <c r="K3259" s="81">
        <f t="shared" si="269"/>
        <v>199.5</v>
      </c>
      <c r="L3259" s="94">
        <f t="shared" si="268"/>
        <v>159.60000000000002</v>
      </c>
      <c r="M3259" s="89">
        <f t="shared" si="257"/>
        <v>111.72000000000001</v>
      </c>
      <c r="N3259" s="91">
        <f t="shared" si="266"/>
        <v>183.54000000000002</v>
      </c>
      <c r="O3259" s="90">
        <f t="shared" si="265"/>
        <v>139.64999999999998</v>
      </c>
    </row>
    <row r="3260" spans="1:15" x14ac:dyDescent="0.25">
      <c r="A3260">
        <v>540</v>
      </c>
      <c r="B3260">
        <v>550528</v>
      </c>
      <c r="C3260">
        <v>4</v>
      </c>
      <c r="D3260" t="s">
        <v>4567</v>
      </c>
      <c r="E3260" s="3">
        <v>672</v>
      </c>
      <c r="F3260">
        <v>960</v>
      </c>
      <c r="G3260" s="2" t="s">
        <v>4434</v>
      </c>
      <c r="H3260" s="2" t="s">
        <v>4434</v>
      </c>
      <c r="I3260" s="2" t="s">
        <v>4434</v>
      </c>
      <c r="J3260" s="94">
        <f t="shared" si="267"/>
        <v>215.04</v>
      </c>
      <c r="K3260" s="81">
        <f t="shared" si="269"/>
        <v>336</v>
      </c>
      <c r="L3260" s="94">
        <f t="shared" si="268"/>
        <v>268.8</v>
      </c>
      <c r="M3260" s="89">
        <f t="shared" si="257"/>
        <v>188.16000000000003</v>
      </c>
      <c r="N3260" s="91">
        <f t="shared" si="266"/>
        <v>309.12</v>
      </c>
      <c r="O3260" s="90">
        <f t="shared" si="265"/>
        <v>235.2</v>
      </c>
    </row>
    <row r="3261" spans="1:15" x14ac:dyDescent="0.25">
      <c r="A3261">
        <v>540</v>
      </c>
      <c r="B3261">
        <v>550529</v>
      </c>
      <c r="C3261">
        <v>2</v>
      </c>
      <c r="D3261" t="s">
        <v>4568</v>
      </c>
      <c r="E3261" s="3">
        <v>758</v>
      </c>
      <c r="F3261">
        <v>960</v>
      </c>
      <c r="G3261" s="2" t="s">
        <v>4569</v>
      </c>
      <c r="H3261" s="2" t="s">
        <v>4569</v>
      </c>
      <c r="I3261" s="2" t="s">
        <v>4569</v>
      </c>
      <c r="J3261" s="94">
        <f t="shared" si="267"/>
        <v>242.56</v>
      </c>
      <c r="K3261" s="81">
        <f t="shared" si="269"/>
        <v>379</v>
      </c>
      <c r="L3261" s="94">
        <f t="shared" si="268"/>
        <v>303.2</v>
      </c>
      <c r="M3261" s="89">
        <f t="shared" si="257"/>
        <v>212.24</v>
      </c>
      <c r="N3261" s="91">
        <f t="shared" si="266"/>
        <v>348.68</v>
      </c>
      <c r="O3261" s="90">
        <f t="shared" si="265"/>
        <v>265.3</v>
      </c>
    </row>
    <row r="3262" spans="1:15" x14ac:dyDescent="0.25">
      <c r="A3262">
        <v>540</v>
      </c>
      <c r="B3262">
        <v>550530</v>
      </c>
      <c r="C3262">
        <v>0</v>
      </c>
      <c r="D3262" t="s">
        <v>4570</v>
      </c>
      <c r="E3262" s="3">
        <v>127</v>
      </c>
      <c r="F3262">
        <v>960</v>
      </c>
      <c r="G3262" s="2" t="s">
        <v>4571</v>
      </c>
      <c r="H3262" s="2" t="s">
        <v>4571</v>
      </c>
      <c r="I3262" s="2" t="s">
        <v>4571</v>
      </c>
      <c r="J3262" s="94">
        <f t="shared" si="267"/>
        <v>40.64</v>
      </c>
      <c r="K3262" s="81">
        <f t="shared" si="269"/>
        <v>63.5</v>
      </c>
      <c r="L3262" s="94">
        <f t="shared" si="268"/>
        <v>50.800000000000004</v>
      </c>
      <c r="M3262" s="89">
        <f t="shared" si="257"/>
        <v>35.56</v>
      </c>
      <c r="N3262" s="91">
        <f t="shared" si="266"/>
        <v>58.42</v>
      </c>
      <c r="O3262" s="90">
        <f t="shared" si="265"/>
        <v>44.449999999999996</v>
      </c>
    </row>
    <row r="3263" spans="1:15" x14ac:dyDescent="0.25">
      <c r="A3263">
        <v>540</v>
      </c>
      <c r="B3263">
        <v>550531</v>
      </c>
      <c r="C3263">
        <v>8</v>
      </c>
      <c r="D3263" t="s">
        <v>4572</v>
      </c>
      <c r="E3263" s="3">
        <v>424</v>
      </c>
      <c r="F3263">
        <v>975</v>
      </c>
      <c r="G3263" s="2" t="s">
        <v>4573</v>
      </c>
      <c r="H3263" s="2" t="s">
        <v>4573</v>
      </c>
      <c r="I3263" s="2" t="s">
        <v>4573</v>
      </c>
      <c r="J3263" s="94">
        <f t="shared" si="267"/>
        <v>135.68</v>
      </c>
      <c r="K3263" s="81">
        <f t="shared" si="269"/>
        <v>212</v>
      </c>
      <c r="L3263" s="94">
        <f t="shared" si="268"/>
        <v>169.60000000000002</v>
      </c>
      <c r="M3263" s="89">
        <f t="shared" si="257"/>
        <v>118.72000000000001</v>
      </c>
      <c r="N3263" s="91">
        <f t="shared" si="266"/>
        <v>195.04000000000002</v>
      </c>
      <c r="O3263" s="90">
        <f t="shared" si="265"/>
        <v>148.39999999999998</v>
      </c>
    </row>
    <row r="3264" spans="1:15" x14ac:dyDescent="0.25">
      <c r="A3264">
        <v>540</v>
      </c>
      <c r="B3264">
        <v>550532</v>
      </c>
      <c r="C3264">
        <v>6</v>
      </c>
      <c r="D3264" t="s">
        <v>4574</v>
      </c>
      <c r="E3264" s="3">
        <v>102</v>
      </c>
      <c r="F3264">
        <v>975</v>
      </c>
      <c r="G3264" s="2" t="s">
        <v>4575</v>
      </c>
      <c r="H3264" s="2" t="s">
        <v>4575</v>
      </c>
      <c r="I3264" s="2" t="s">
        <v>4575</v>
      </c>
      <c r="J3264" s="94">
        <f t="shared" si="267"/>
        <v>32.64</v>
      </c>
      <c r="K3264" s="81">
        <f t="shared" si="269"/>
        <v>51</v>
      </c>
      <c r="L3264" s="94">
        <f t="shared" si="268"/>
        <v>40.800000000000004</v>
      </c>
      <c r="M3264" s="89">
        <f t="shared" si="257"/>
        <v>28.560000000000002</v>
      </c>
      <c r="N3264" s="91">
        <f t="shared" si="266"/>
        <v>46.92</v>
      </c>
      <c r="O3264" s="90">
        <f t="shared" si="265"/>
        <v>35.699999999999996</v>
      </c>
    </row>
    <row r="3265" spans="1:15" x14ac:dyDescent="0.25">
      <c r="A3265">
        <v>540</v>
      </c>
      <c r="B3265">
        <v>550533</v>
      </c>
      <c r="C3265">
        <v>4</v>
      </c>
      <c r="D3265" t="s">
        <v>4576</v>
      </c>
      <c r="E3265" s="3">
        <v>1605.5</v>
      </c>
      <c r="F3265">
        <v>278</v>
      </c>
      <c r="G3265" s="2" t="s">
        <v>1484</v>
      </c>
      <c r="H3265" s="2" t="s">
        <v>1484</v>
      </c>
      <c r="I3265" s="2" t="s">
        <v>1484</v>
      </c>
      <c r="J3265" s="73" t="s">
        <v>8199</v>
      </c>
      <c r="K3265" s="73" t="s">
        <v>8199</v>
      </c>
      <c r="L3265" s="73" t="s">
        <v>8199</v>
      </c>
      <c r="M3265" s="73" t="s">
        <v>8199</v>
      </c>
      <c r="N3265" s="75" t="s">
        <v>8199</v>
      </c>
      <c r="O3265" s="75" t="s">
        <v>8199</v>
      </c>
    </row>
    <row r="3266" spans="1:15" x14ac:dyDescent="0.25">
      <c r="A3266">
        <v>540</v>
      </c>
      <c r="B3266">
        <v>550534</v>
      </c>
      <c r="C3266">
        <v>2</v>
      </c>
      <c r="D3266" t="s">
        <v>4577</v>
      </c>
      <c r="E3266" s="3">
        <v>4504.5</v>
      </c>
      <c r="F3266">
        <v>360</v>
      </c>
      <c r="G3266" s="2" t="s">
        <v>4573</v>
      </c>
      <c r="H3266" s="2" t="s">
        <v>4578</v>
      </c>
      <c r="I3266" s="2" t="s">
        <v>4573</v>
      </c>
      <c r="J3266" s="94">
        <f t="shared" ref="J3266:J3267" si="270">0.38*E3266</f>
        <v>1711.71</v>
      </c>
      <c r="K3266" s="81">
        <f>0.75*E3266</f>
        <v>3378.375</v>
      </c>
      <c r="L3266" s="94">
        <f t="shared" ref="L3266:L3267" si="271">0.16*E3266</f>
        <v>720.72</v>
      </c>
      <c r="M3266" s="89">
        <f t="shared" ref="M3266:M3319" si="272">0.28*E3266</f>
        <v>1261.2600000000002</v>
      </c>
      <c r="N3266" s="91">
        <f t="shared" ref="N3266:N3267" si="273">0.46*E3266</f>
        <v>2072.0700000000002</v>
      </c>
      <c r="O3266" s="90">
        <f t="shared" ref="O3266:O3319" si="274">0.35*E3266</f>
        <v>1576.5749999999998</v>
      </c>
    </row>
    <row r="3267" spans="1:15" x14ac:dyDescent="0.25">
      <c r="A3267">
        <v>540</v>
      </c>
      <c r="B3267">
        <v>550535</v>
      </c>
      <c r="C3267">
        <v>9</v>
      </c>
      <c r="D3267" t="s">
        <v>4579</v>
      </c>
      <c r="E3267" s="3">
        <v>8462</v>
      </c>
      <c r="F3267">
        <v>360</v>
      </c>
      <c r="G3267" s="2" t="s">
        <v>4575</v>
      </c>
      <c r="H3267" s="2" t="s">
        <v>4580</v>
      </c>
      <c r="I3267" s="2" t="s">
        <v>4575</v>
      </c>
      <c r="J3267" s="94">
        <f t="shared" si="270"/>
        <v>3215.56</v>
      </c>
      <c r="K3267" s="81">
        <f>0.75*E3267</f>
        <v>6346.5</v>
      </c>
      <c r="L3267" s="94">
        <f t="shared" si="271"/>
        <v>1353.92</v>
      </c>
      <c r="M3267" s="89">
        <f t="shared" si="272"/>
        <v>2369.36</v>
      </c>
      <c r="N3267" s="91">
        <f t="shared" si="273"/>
        <v>3892.52</v>
      </c>
      <c r="O3267" s="90">
        <f t="shared" si="274"/>
        <v>2961.7</v>
      </c>
    </row>
    <row r="3268" spans="1:15" x14ac:dyDescent="0.25">
      <c r="A3268">
        <v>540</v>
      </c>
      <c r="B3268">
        <v>550536</v>
      </c>
      <c r="C3268">
        <v>7</v>
      </c>
      <c r="D3268" t="s">
        <v>4581</v>
      </c>
      <c r="E3268" s="3">
        <v>737</v>
      </c>
      <c r="F3268">
        <v>960</v>
      </c>
      <c r="G3268" s="2" t="s">
        <v>4582</v>
      </c>
      <c r="H3268" s="2" t="s">
        <v>4582</v>
      </c>
      <c r="I3268" s="2" t="s">
        <v>4582</v>
      </c>
      <c r="J3268" s="94">
        <f t="shared" ref="J3268:J3302" si="275">0.32*E3268</f>
        <v>235.84</v>
      </c>
      <c r="K3268" s="81">
        <f>0.5*E3268</f>
        <v>368.5</v>
      </c>
      <c r="L3268" s="94">
        <f t="shared" ref="L3268:L3302" si="276">0.4*E3268</f>
        <v>294.8</v>
      </c>
      <c r="M3268" s="89">
        <f t="shared" si="272"/>
        <v>206.36</v>
      </c>
      <c r="N3268" s="91">
        <f t="shared" ref="N3268:N3316" si="277">0.46*E3268</f>
        <v>339.02000000000004</v>
      </c>
      <c r="O3268" s="90">
        <f t="shared" si="274"/>
        <v>257.95</v>
      </c>
    </row>
    <row r="3269" spans="1:15" x14ac:dyDescent="0.25">
      <c r="A3269">
        <v>540</v>
      </c>
      <c r="B3269">
        <v>550537</v>
      </c>
      <c r="C3269">
        <v>5</v>
      </c>
      <c r="D3269" t="s">
        <v>4583</v>
      </c>
      <c r="E3269" s="3">
        <v>207</v>
      </c>
      <c r="F3269">
        <v>960</v>
      </c>
      <c r="G3269" s="2" t="s">
        <v>4584</v>
      </c>
      <c r="H3269" s="2" t="s">
        <v>4584</v>
      </c>
      <c r="I3269" s="2" t="s">
        <v>4584</v>
      </c>
      <c r="J3269" s="94">
        <f t="shared" si="275"/>
        <v>66.239999999999995</v>
      </c>
      <c r="K3269" s="81">
        <f t="shared" ref="K3269:K3302" si="278">0.5*E3269</f>
        <v>103.5</v>
      </c>
      <c r="L3269" s="94">
        <f t="shared" si="276"/>
        <v>82.800000000000011</v>
      </c>
      <c r="M3269" s="89">
        <f t="shared" si="272"/>
        <v>57.960000000000008</v>
      </c>
      <c r="N3269" s="91">
        <f t="shared" si="277"/>
        <v>95.22</v>
      </c>
      <c r="O3269" s="90">
        <f t="shared" si="274"/>
        <v>72.449999999999989</v>
      </c>
    </row>
    <row r="3270" spans="1:15" x14ac:dyDescent="0.25">
      <c r="A3270">
        <v>540</v>
      </c>
      <c r="B3270">
        <v>550538</v>
      </c>
      <c r="C3270">
        <v>3</v>
      </c>
      <c r="D3270" t="s">
        <v>4585</v>
      </c>
      <c r="E3270" s="3">
        <v>1188</v>
      </c>
      <c r="F3270">
        <v>960</v>
      </c>
      <c r="G3270" s="2" t="s">
        <v>4586</v>
      </c>
      <c r="H3270" s="2" t="s">
        <v>4586</v>
      </c>
      <c r="I3270" s="2" t="s">
        <v>4586</v>
      </c>
      <c r="J3270" s="94">
        <f t="shared" si="275"/>
        <v>380.16</v>
      </c>
      <c r="K3270" s="81">
        <f t="shared" si="278"/>
        <v>594</v>
      </c>
      <c r="L3270" s="94">
        <f t="shared" si="276"/>
        <v>475.20000000000005</v>
      </c>
      <c r="M3270" s="89">
        <f t="shared" si="272"/>
        <v>332.64000000000004</v>
      </c>
      <c r="N3270" s="91">
        <f t="shared" si="277"/>
        <v>546.48</v>
      </c>
      <c r="O3270" s="90">
        <f t="shared" si="274"/>
        <v>415.79999999999995</v>
      </c>
    </row>
    <row r="3271" spans="1:15" x14ac:dyDescent="0.25">
      <c r="A3271">
        <v>540</v>
      </c>
      <c r="B3271">
        <v>550539</v>
      </c>
      <c r="C3271">
        <v>1</v>
      </c>
      <c r="D3271" t="s">
        <v>4587</v>
      </c>
      <c r="E3271" s="3">
        <v>1381</v>
      </c>
      <c r="F3271">
        <v>960</v>
      </c>
      <c r="G3271" s="2" t="s">
        <v>4588</v>
      </c>
      <c r="H3271" s="2" t="s">
        <v>4588</v>
      </c>
      <c r="I3271" s="2" t="s">
        <v>4588</v>
      </c>
      <c r="J3271" s="94">
        <f t="shared" si="275"/>
        <v>441.92</v>
      </c>
      <c r="K3271" s="81">
        <f t="shared" si="278"/>
        <v>690.5</v>
      </c>
      <c r="L3271" s="94">
        <f t="shared" si="276"/>
        <v>552.4</v>
      </c>
      <c r="M3271" s="89">
        <f t="shared" si="272"/>
        <v>386.68000000000006</v>
      </c>
      <c r="N3271" s="91">
        <f t="shared" si="277"/>
        <v>635.26</v>
      </c>
      <c r="O3271" s="90">
        <f t="shared" si="274"/>
        <v>483.34999999999997</v>
      </c>
    </row>
    <row r="3272" spans="1:15" x14ac:dyDescent="0.25">
      <c r="A3272">
        <v>540</v>
      </c>
      <c r="B3272">
        <v>550540</v>
      </c>
      <c r="C3272">
        <v>9</v>
      </c>
      <c r="D3272" t="s">
        <v>2310</v>
      </c>
      <c r="E3272" s="3">
        <v>366</v>
      </c>
      <c r="F3272">
        <v>975</v>
      </c>
      <c r="G3272" s="2" t="s">
        <v>2311</v>
      </c>
      <c r="H3272" s="2" t="s">
        <v>2311</v>
      </c>
      <c r="I3272" s="2" t="s">
        <v>2311</v>
      </c>
      <c r="J3272" s="94">
        <f t="shared" si="275"/>
        <v>117.12</v>
      </c>
      <c r="K3272" s="81">
        <f t="shared" si="278"/>
        <v>183</v>
      </c>
      <c r="L3272" s="94">
        <f t="shared" si="276"/>
        <v>146.4</v>
      </c>
      <c r="M3272" s="89">
        <f t="shared" si="272"/>
        <v>102.48</v>
      </c>
      <c r="N3272" s="91">
        <f t="shared" si="277"/>
        <v>168.36</v>
      </c>
      <c r="O3272" s="90">
        <f t="shared" si="274"/>
        <v>128.1</v>
      </c>
    </row>
    <row r="3273" spans="1:15" x14ac:dyDescent="0.25">
      <c r="A3273">
        <v>540</v>
      </c>
      <c r="B3273">
        <v>550541</v>
      </c>
      <c r="C3273">
        <v>7</v>
      </c>
      <c r="D3273" t="s">
        <v>4589</v>
      </c>
      <c r="E3273" s="3">
        <v>1017</v>
      </c>
      <c r="F3273">
        <v>960</v>
      </c>
      <c r="G3273" s="2" t="s">
        <v>4590</v>
      </c>
      <c r="H3273" s="2" t="s">
        <v>4590</v>
      </c>
      <c r="I3273" s="2" t="s">
        <v>4590</v>
      </c>
      <c r="J3273" s="94">
        <f t="shared" si="275"/>
        <v>325.44</v>
      </c>
      <c r="K3273" s="81">
        <f t="shared" si="278"/>
        <v>508.5</v>
      </c>
      <c r="L3273" s="94">
        <f t="shared" si="276"/>
        <v>406.8</v>
      </c>
      <c r="M3273" s="89">
        <f t="shared" si="272"/>
        <v>284.76000000000005</v>
      </c>
      <c r="N3273" s="91">
        <f t="shared" si="277"/>
        <v>467.82</v>
      </c>
      <c r="O3273" s="90">
        <f t="shared" si="274"/>
        <v>355.95</v>
      </c>
    </row>
    <row r="3274" spans="1:15" x14ac:dyDescent="0.25">
      <c r="A3274">
        <v>540</v>
      </c>
      <c r="B3274">
        <v>550542</v>
      </c>
      <c r="C3274">
        <v>5</v>
      </c>
      <c r="D3274" t="s">
        <v>4591</v>
      </c>
      <c r="E3274" s="3">
        <v>832</v>
      </c>
      <c r="F3274">
        <v>975</v>
      </c>
      <c r="G3274" s="2" t="s">
        <v>4592</v>
      </c>
      <c r="H3274" s="2" t="s">
        <v>4592</v>
      </c>
      <c r="I3274" s="2" t="s">
        <v>4592</v>
      </c>
      <c r="J3274" s="94">
        <f t="shared" si="275"/>
        <v>266.24</v>
      </c>
      <c r="K3274" s="81">
        <f t="shared" si="278"/>
        <v>416</v>
      </c>
      <c r="L3274" s="94">
        <f t="shared" si="276"/>
        <v>332.8</v>
      </c>
      <c r="M3274" s="89">
        <f t="shared" si="272"/>
        <v>232.96000000000004</v>
      </c>
      <c r="N3274" s="91">
        <f t="shared" si="277"/>
        <v>382.72</v>
      </c>
      <c r="O3274" s="90">
        <f t="shared" si="274"/>
        <v>291.2</v>
      </c>
    </row>
    <row r="3275" spans="1:15" x14ac:dyDescent="0.25">
      <c r="A3275">
        <v>540</v>
      </c>
      <c r="B3275">
        <v>550543</v>
      </c>
      <c r="C3275">
        <v>3</v>
      </c>
      <c r="D3275" t="s">
        <v>4593</v>
      </c>
      <c r="E3275" s="3">
        <v>124</v>
      </c>
      <c r="F3275">
        <v>960</v>
      </c>
      <c r="G3275" s="2" t="s">
        <v>2278</v>
      </c>
      <c r="H3275" s="2" t="s">
        <v>2278</v>
      </c>
      <c r="I3275" s="2" t="s">
        <v>2278</v>
      </c>
      <c r="J3275" s="94">
        <f t="shared" si="275"/>
        <v>39.68</v>
      </c>
      <c r="K3275" s="81">
        <f t="shared" si="278"/>
        <v>62</v>
      </c>
      <c r="L3275" s="94">
        <f t="shared" si="276"/>
        <v>49.6</v>
      </c>
      <c r="M3275" s="89">
        <f t="shared" si="272"/>
        <v>34.720000000000006</v>
      </c>
      <c r="N3275" s="91">
        <f t="shared" si="277"/>
        <v>57.04</v>
      </c>
      <c r="O3275" s="90">
        <f t="shared" si="274"/>
        <v>43.4</v>
      </c>
    </row>
    <row r="3276" spans="1:15" x14ac:dyDescent="0.25">
      <c r="A3276">
        <v>540</v>
      </c>
      <c r="B3276">
        <v>550544</v>
      </c>
      <c r="C3276">
        <v>1</v>
      </c>
      <c r="D3276" t="s">
        <v>4594</v>
      </c>
      <c r="E3276" s="3">
        <v>354</v>
      </c>
      <c r="F3276">
        <v>975</v>
      </c>
      <c r="G3276" s="2" t="s">
        <v>4595</v>
      </c>
      <c r="H3276" s="2" t="s">
        <v>4595</v>
      </c>
      <c r="I3276" s="2" t="s">
        <v>4595</v>
      </c>
      <c r="J3276" s="94">
        <f t="shared" si="275"/>
        <v>113.28</v>
      </c>
      <c r="K3276" s="81">
        <f t="shared" si="278"/>
        <v>177</v>
      </c>
      <c r="L3276" s="94">
        <f t="shared" si="276"/>
        <v>141.6</v>
      </c>
      <c r="M3276" s="89">
        <f t="shared" si="272"/>
        <v>99.12</v>
      </c>
      <c r="N3276" s="91">
        <f t="shared" si="277"/>
        <v>162.84</v>
      </c>
      <c r="O3276" s="90">
        <f t="shared" si="274"/>
        <v>123.89999999999999</v>
      </c>
    </row>
    <row r="3277" spans="1:15" x14ac:dyDescent="0.25">
      <c r="A3277">
        <v>540</v>
      </c>
      <c r="B3277">
        <v>550545</v>
      </c>
      <c r="C3277">
        <v>8</v>
      </c>
      <c r="D3277" t="s">
        <v>4596</v>
      </c>
      <c r="E3277" s="3">
        <v>52</v>
      </c>
      <c r="F3277">
        <v>975</v>
      </c>
      <c r="G3277" s="2" t="s">
        <v>4261</v>
      </c>
      <c r="H3277" s="2" t="s">
        <v>4261</v>
      </c>
      <c r="I3277" s="2" t="s">
        <v>4261</v>
      </c>
      <c r="J3277" s="94">
        <f t="shared" si="275"/>
        <v>16.64</v>
      </c>
      <c r="K3277" s="81">
        <f t="shared" si="278"/>
        <v>26</v>
      </c>
      <c r="L3277" s="94">
        <f t="shared" si="276"/>
        <v>20.8</v>
      </c>
      <c r="M3277" s="89">
        <f t="shared" si="272"/>
        <v>14.560000000000002</v>
      </c>
      <c r="N3277" s="91">
        <f t="shared" si="277"/>
        <v>23.92</v>
      </c>
      <c r="O3277" s="90">
        <f t="shared" si="274"/>
        <v>18.2</v>
      </c>
    </row>
    <row r="3278" spans="1:15" x14ac:dyDescent="0.25">
      <c r="A3278">
        <v>540</v>
      </c>
      <c r="B3278">
        <v>550546</v>
      </c>
      <c r="C3278">
        <v>6</v>
      </c>
      <c r="D3278" t="s">
        <v>4597</v>
      </c>
      <c r="E3278" s="3">
        <v>369</v>
      </c>
      <c r="F3278">
        <v>975</v>
      </c>
      <c r="G3278" s="2" t="s">
        <v>4201</v>
      </c>
      <c r="H3278" s="2" t="s">
        <v>4201</v>
      </c>
      <c r="I3278" s="2" t="s">
        <v>4201</v>
      </c>
      <c r="J3278" s="94">
        <f t="shared" si="275"/>
        <v>118.08</v>
      </c>
      <c r="K3278" s="81">
        <f t="shared" si="278"/>
        <v>184.5</v>
      </c>
      <c r="L3278" s="94">
        <f t="shared" si="276"/>
        <v>147.6</v>
      </c>
      <c r="M3278" s="89">
        <f t="shared" si="272"/>
        <v>103.32000000000001</v>
      </c>
      <c r="N3278" s="91">
        <f t="shared" si="277"/>
        <v>169.74</v>
      </c>
      <c r="O3278" s="90">
        <f t="shared" si="274"/>
        <v>129.15</v>
      </c>
    </row>
    <row r="3279" spans="1:15" x14ac:dyDescent="0.25">
      <c r="A3279">
        <v>540</v>
      </c>
      <c r="B3279">
        <v>550547</v>
      </c>
      <c r="C3279">
        <v>4</v>
      </c>
      <c r="D3279" t="s">
        <v>4598</v>
      </c>
      <c r="E3279" s="3">
        <v>445</v>
      </c>
      <c r="F3279">
        <v>960</v>
      </c>
      <c r="G3279" s="2" t="s">
        <v>4599</v>
      </c>
      <c r="H3279" s="2" t="s">
        <v>4599</v>
      </c>
      <c r="I3279" s="2" t="s">
        <v>4599</v>
      </c>
      <c r="J3279" s="94">
        <f t="shared" si="275"/>
        <v>142.4</v>
      </c>
      <c r="K3279" s="81">
        <f t="shared" si="278"/>
        <v>222.5</v>
      </c>
      <c r="L3279" s="94">
        <f t="shared" si="276"/>
        <v>178</v>
      </c>
      <c r="M3279" s="89">
        <f t="shared" si="272"/>
        <v>124.60000000000001</v>
      </c>
      <c r="N3279" s="91">
        <f t="shared" si="277"/>
        <v>204.70000000000002</v>
      </c>
      <c r="O3279" s="90">
        <f t="shared" si="274"/>
        <v>155.75</v>
      </c>
    </row>
    <row r="3280" spans="1:15" x14ac:dyDescent="0.25">
      <c r="A3280">
        <v>540</v>
      </c>
      <c r="B3280">
        <v>550548</v>
      </c>
      <c r="C3280">
        <v>2</v>
      </c>
      <c r="D3280" t="s">
        <v>4600</v>
      </c>
      <c r="E3280" s="3">
        <v>435.5</v>
      </c>
      <c r="F3280">
        <v>960</v>
      </c>
      <c r="G3280" s="2" t="s">
        <v>4601</v>
      </c>
      <c r="H3280" s="2" t="s">
        <v>4601</v>
      </c>
      <c r="I3280" s="2" t="s">
        <v>4601</v>
      </c>
      <c r="J3280" s="94">
        <f t="shared" si="275"/>
        <v>139.36000000000001</v>
      </c>
      <c r="K3280" s="81">
        <f t="shared" si="278"/>
        <v>217.75</v>
      </c>
      <c r="L3280" s="94">
        <f t="shared" si="276"/>
        <v>174.20000000000002</v>
      </c>
      <c r="M3280" s="89">
        <f t="shared" si="272"/>
        <v>121.94000000000001</v>
      </c>
      <c r="N3280" s="91">
        <f t="shared" si="277"/>
        <v>200.33</v>
      </c>
      <c r="O3280" s="90">
        <f t="shared" si="274"/>
        <v>152.42499999999998</v>
      </c>
    </row>
    <row r="3281" spans="1:15" x14ac:dyDescent="0.25">
      <c r="A3281">
        <v>540</v>
      </c>
      <c r="B3281">
        <v>550549</v>
      </c>
      <c r="C3281">
        <v>0</v>
      </c>
      <c r="D3281" t="s">
        <v>4602</v>
      </c>
      <c r="E3281" s="3">
        <v>361</v>
      </c>
      <c r="F3281">
        <v>960</v>
      </c>
      <c r="G3281" s="2" t="s">
        <v>4603</v>
      </c>
      <c r="H3281" s="2" t="s">
        <v>4603</v>
      </c>
      <c r="I3281" s="2" t="s">
        <v>4603</v>
      </c>
      <c r="J3281" s="94">
        <f t="shared" si="275"/>
        <v>115.52</v>
      </c>
      <c r="K3281" s="81">
        <f t="shared" si="278"/>
        <v>180.5</v>
      </c>
      <c r="L3281" s="94">
        <f t="shared" si="276"/>
        <v>144.4</v>
      </c>
      <c r="M3281" s="89">
        <f t="shared" si="272"/>
        <v>101.08000000000001</v>
      </c>
      <c r="N3281" s="91">
        <f t="shared" si="277"/>
        <v>166.06</v>
      </c>
      <c r="O3281" s="90">
        <f t="shared" si="274"/>
        <v>126.35</v>
      </c>
    </row>
    <row r="3282" spans="1:15" x14ac:dyDescent="0.25">
      <c r="A3282">
        <v>540</v>
      </c>
      <c r="B3282">
        <v>550550</v>
      </c>
      <c r="C3282">
        <v>8</v>
      </c>
      <c r="D3282" t="s">
        <v>4604</v>
      </c>
      <c r="E3282" s="3">
        <v>545</v>
      </c>
      <c r="F3282">
        <v>960</v>
      </c>
      <c r="G3282" s="2" t="s">
        <v>4605</v>
      </c>
      <c r="H3282" s="2" t="s">
        <v>4605</v>
      </c>
      <c r="I3282" s="2" t="s">
        <v>4605</v>
      </c>
      <c r="J3282" s="94">
        <f t="shared" si="275"/>
        <v>174.4</v>
      </c>
      <c r="K3282" s="81">
        <f t="shared" si="278"/>
        <v>272.5</v>
      </c>
      <c r="L3282" s="94">
        <f t="shared" si="276"/>
        <v>218</v>
      </c>
      <c r="M3282" s="89">
        <f t="shared" si="272"/>
        <v>152.60000000000002</v>
      </c>
      <c r="N3282" s="91">
        <f t="shared" si="277"/>
        <v>250.70000000000002</v>
      </c>
      <c r="O3282" s="90">
        <f t="shared" si="274"/>
        <v>190.75</v>
      </c>
    </row>
    <row r="3283" spans="1:15" x14ac:dyDescent="0.25">
      <c r="A3283">
        <v>540</v>
      </c>
      <c r="B3283">
        <v>550551</v>
      </c>
      <c r="C3283">
        <v>6</v>
      </c>
      <c r="D3283" t="s">
        <v>4242</v>
      </c>
      <c r="E3283" s="3">
        <v>624</v>
      </c>
      <c r="F3283">
        <v>975</v>
      </c>
      <c r="G3283" s="2" t="s">
        <v>4243</v>
      </c>
      <c r="H3283" s="2" t="s">
        <v>4243</v>
      </c>
      <c r="I3283" s="2" t="s">
        <v>4243</v>
      </c>
      <c r="J3283" s="94">
        <f t="shared" si="275"/>
        <v>199.68</v>
      </c>
      <c r="K3283" s="81">
        <f t="shared" si="278"/>
        <v>312</v>
      </c>
      <c r="L3283" s="94">
        <f t="shared" si="276"/>
        <v>249.60000000000002</v>
      </c>
      <c r="M3283" s="89">
        <f t="shared" si="272"/>
        <v>174.72000000000003</v>
      </c>
      <c r="N3283" s="91">
        <f t="shared" si="277"/>
        <v>287.04000000000002</v>
      </c>
      <c r="O3283" s="90">
        <f t="shared" si="274"/>
        <v>218.39999999999998</v>
      </c>
    </row>
    <row r="3284" spans="1:15" x14ac:dyDescent="0.25">
      <c r="A3284">
        <v>540</v>
      </c>
      <c r="B3284">
        <v>550552</v>
      </c>
      <c r="C3284">
        <v>4</v>
      </c>
      <c r="D3284" t="s">
        <v>4606</v>
      </c>
      <c r="E3284" s="3">
        <v>612</v>
      </c>
      <c r="F3284">
        <v>960</v>
      </c>
      <c r="G3284" s="2" t="s">
        <v>4607</v>
      </c>
      <c r="H3284" s="2" t="s">
        <v>4607</v>
      </c>
      <c r="I3284" s="2" t="s">
        <v>4607</v>
      </c>
      <c r="J3284" s="94">
        <f t="shared" si="275"/>
        <v>195.84</v>
      </c>
      <c r="K3284" s="81">
        <f t="shared" si="278"/>
        <v>306</v>
      </c>
      <c r="L3284" s="94">
        <f t="shared" si="276"/>
        <v>244.8</v>
      </c>
      <c r="M3284" s="89">
        <f t="shared" si="272"/>
        <v>171.36</v>
      </c>
      <c r="N3284" s="91">
        <f t="shared" si="277"/>
        <v>281.52000000000004</v>
      </c>
      <c r="O3284" s="90">
        <f t="shared" si="274"/>
        <v>214.2</v>
      </c>
    </row>
    <row r="3285" spans="1:15" x14ac:dyDescent="0.25">
      <c r="A3285">
        <v>540</v>
      </c>
      <c r="B3285">
        <v>550553</v>
      </c>
      <c r="C3285">
        <v>2</v>
      </c>
      <c r="D3285" t="s">
        <v>4454</v>
      </c>
      <c r="E3285" s="3">
        <v>481</v>
      </c>
      <c r="F3285">
        <v>960</v>
      </c>
      <c r="G3285" s="2" t="s">
        <v>4608</v>
      </c>
      <c r="H3285" s="2" t="s">
        <v>4608</v>
      </c>
      <c r="I3285" s="2" t="s">
        <v>4608</v>
      </c>
      <c r="J3285" s="94">
        <f t="shared" si="275"/>
        <v>153.92000000000002</v>
      </c>
      <c r="K3285" s="81">
        <f t="shared" si="278"/>
        <v>240.5</v>
      </c>
      <c r="L3285" s="94">
        <f t="shared" si="276"/>
        <v>192.4</v>
      </c>
      <c r="M3285" s="89">
        <f t="shared" si="272"/>
        <v>134.68</v>
      </c>
      <c r="N3285" s="91">
        <f t="shared" si="277"/>
        <v>221.26000000000002</v>
      </c>
      <c r="O3285" s="90">
        <f t="shared" si="274"/>
        <v>168.35</v>
      </c>
    </row>
    <row r="3286" spans="1:15" x14ac:dyDescent="0.25">
      <c r="A3286">
        <v>540</v>
      </c>
      <c r="B3286">
        <v>550554</v>
      </c>
      <c r="C3286">
        <v>0</v>
      </c>
      <c r="D3286" t="s">
        <v>4609</v>
      </c>
      <c r="E3286" s="3">
        <v>689</v>
      </c>
      <c r="F3286">
        <v>960</v>
      </c>
      <c r="G3286" s="2" t="s">
        <v>4217</v>
      </c>
      <c r="H3286" s="2" t="s">
        <v>4217</v>
      </c>
      <c r="I3286" s="2" t="s">
        <v>4217</v>
      </c>
      <c r="J3286" s="94">
        <f t="shared" si="275"/>
        <v>220.48000000000002</v>
      </c>
      <c r="K3286" s="81">
        <f t="shared" si="278"/>
        <v>344.5</v>
      </c>
      <c r="L3286" s="94">
        <f t="shared" si="276"/>
        <v>275.60000000000002</v>
      </c>
      <c r="M3286" s="89">
        <f t="shared" si="272"/>
        <v>192.92000000000002</v>
      </c>
      <c r="N3286" s="91">
        <f t="shared" si="277"/>
        <v>316.94</v>
      </c>
      <c r="O3286" s="90">
        <f t="shared" si="274"/>
        <v>241.14999999999998</v>
      </c>
    </row>
    <row r="3287" spans="1:15" x14ac:dyDescent="0.25">
      <c r="A3287">
        <v>540</v>
      </c>
      <c r="B3287">
        <v>550555</v>
      </c>
      <c r="C3287">
        <v>7</v>
      </c>
      <c r="D3287" t="s">
        <v>4610</v>
      </c>
      <c r="E3287" s="3">
        <v>594</v>
      </c>
      <c r="F3287">
        <v>960</v>
      </c>
      <c r="G3287" s="2" t="s">
        <v>4611</v>
      </c>
      <c r="H3287" s="2" t="s">
        <v>4611</v>
      </c>
      <c r="I3287" s="2" t="s">
        <v>4611</v>
      </c>
      <c r="J3287" s="94">
        <f t="shared" si="275"/>
        <v>190.08</v>
      </c>
      <c r="K3287" s="81">
        <f t="shared" si="278"/>
        <v>297</v>
      </c>
      <c r="L3287" s="94">
        <f t="shared" si="276"/>
        <v>237.60000000000002</v>
      </c>
      <c r="M3287" s="89">
        <f t="shared" si="272"/>
        <v>166.32000000000002</v>
      </c>
      <c r="N3287" s="91">
        <f t="shared" si="277"/>
        <v>273.24</v>
      </c>
      <c r="O3287" s="90">
        <f t="shared" si="274"/>
        <v>207.89999999999998</v>
      </c>
    </row>
    <row r="3288" spans="1:15" x14ac:dyDescent="0.25">
      <c r="A3288">
        <v>540</v>
      </c>
      <c r="B3288">
        <v>550556</v>
      </c>
      <c r="C3288">
        <v>5</v>
      </c>
      <c r="D3288" t="s">
        <v>4612</v>
      </c>
      <c r="E3288" s="3">
        <v>280</v>
      </c>
      <c r="F3288">
        <v>960</v>
      </c>
      <c r="G3288" s="2" t="s">
        <v>4613</v>
      </c>
      <c r="H3288" s="2" t="s">
        <v>4613</v>
      </c>
      <c r="I3288" s="2" t="s">
        <v>4613</v>
      </c>
      <c r="J3288" s="94">
        <f t="shared" si="275"/>
        <v>89.600000000000009</v>
      </c>
      <c r="K3288" s="81">
        <f t="shared" si="278"/>
        <v>140</v>
      </c>
      <c r="L3288" s="94">
        <f t="shared" si="276"/>
        <v>112</v>
      </c>
      <c r="M3288" s="89">
        <f t="shared" si="272"/>
        <v>78.400000000000006</v>
      </c>
      <c r="N3288" s="91">
        <f t="shared" si="277"/>
        <v>128.80000000000001</v>
      </c>
      <c r="O3288" s="90">
        <f t="shared" si="274"/>
        <v>98</v>
      </c>
    </row>
    <row r="3289" spans="1:15" x14ac:dyDescent="0.25">
      <c r="A3289">
        <v>540</v>
      </c>
      <c r="B3289">
        <v>550557</v>
      </c>
      <c r="C3289">
        <v>3</v>
      </c>
      <c r="D3289" t="s">
        <v>4614</v>
      </c>
      <c r="E3289" s="3">
        <v>230</v>
      </c>
      <c r="F3289">
        <v>960</v>
      </c>
      <c r="G3289" s="2" t="s">
        <v>4615</v>
      </c>
      <c r="H3289" s="2" t="s">
        <v>4615</v>
      </c>
      <c r="I3289" s="2" t="s">
        <v>4615</v>
      </c>
      <c r="J3289" s="94">
        <f t="shared" si="275"/>
        <v>73.600000000000009</v>
      </c>
      <c r="K3289" s="81">
        <f t="shared" si="278"/>
        <v>115</v>
      </c>
      <c r="L3289" s="94">
        <f t="shared" si="276"/>
        <v>92</v>
      </c>
      <c r="M3289" s="89">
        <f t="shared" si="272"/>
        <v>64.400000000000006</v>
      </c>
      <c r="N3289" s="91">
        <f t="shared" si="277"/>
        <v>105.80000000000001</v>
      </c>
      <c r="O3289" s="90">
        <f t="shared" si="274"/>
        <v>80.5</v>
      </c>
    </row>
    <row r="3290" spans="1:15" x14ac:dyDescent="0.25">
      <c r="A3290">
        <v>540</v>
      </c>
      <c r="B3290">
        <v>550558</v>
      </c>
      <c r="C3290">
        <v>1</v>
      </c>
      <c r="D3290" t="s">
        <v>4616</v>
      </c>
      <c r="E3290" s="3">
        <v>348</v>
      </c>
      <c r="F3290">
        <v>960</v>
      </c>
      <c r="G3290" s="2" t="s">
        <v>4617</v>
      </c>
      <c r="H3290" s="2" t="s">
        <v>4617</v>
      </c>
      <c r="I3290" s="2" t="s">
        <v>4617</v>
      </c>
      <c r="J3290" s="94">
        <f t="shared" si="275"/>
        <v>111.36</v>
      </c>
      <c r="K3290" s="81">
        <f t="shared" si="278"/>
        <v>174</v>
      </c>
      <c r="L3290" s="94">
        <f t="shared" si="276"/>
        <v>139.20000000000002</v>
      </c>
      <c r="M3290" s="89">
        <f t="shared" si="272"/>
        <v>97.440000000000012</v>
      </c>
      <c r="N3290" s="91">
        <f t="shared" si="277"/>
        <v>160.08000000000001</v>
      </c>
      <c r="O3290" s="90">
        <f t="shared" si="274"/>
        <v>121.8</v>
      </c>
    </row>
    <row r="3291" spans="1:15" x14ac:dyDescent="0.25">
      <c r="A3291">
        <v>540</v>
      </c>
      <c r="B3291">
        <v>550559</v>
      </c>
      <c r="C3291">
        <v>9</v>
      </c>
      <c r="D3291" t="s">
        <v>4618</v>
      </c>
      <c r="E3291" s="3">
        <v>848</v>
      </c>
      <c r="F3291">
        <v>960</v>
      </c>
      <c r="G3291" s="2" t="s">
        <v>4619</v>
      </c>
      <c r="H3291" s="2" t="s">
        <v>4619</v>
      </c>
      <c r="I3291" s="2" t="s">
        <v>4619</v>
      </c>
      <c r="J3291" s="94">
        <f t="shared" si="275"/>
        <v>271.36</v>
      </c>
      <c r="K3291" s="81">
        <f t="shared" si="278"/>
        <v>424</v>
      </c>
      <c r="L3291" s="94">
        <f t="shared" si="276"/>
        <v>339.20000000000005</v>
      </c>
      <c r="M3291" s="89">
        <f t="shared" si="272"/>
        <v>237.44000000000003</v>
      </c>
      <c r="N3291" s="91">
        <f t="shared" si="277"/>
        <v>390.08000000000004</v>
      </c>
      <c r="O3291" s="90">
        <f t="shared" si="274"/>
        <v>296.79999999999995</v>
      </c>
    </row>
    <row r="3292" spans="1:15" x14ac:dyDescent="0.25">
      <c r="A3292">
        <v>540</v>
      </c>
      <c r="B3292">
        <v>550560</v>
      </c>
      <c r="C3292">
        <v>7</v>
      </c>
      <c r="D3292" t="s">
        <v>4620</v>
      </c>
      <c r="E3292" s="3">
        <v>872</v>
      </c>
      <c r="F3292">
        <v>960</v>
      </c>
      <c r="G3292" s="2" t="s">
        <v>4621</v>
      </c>
      <c r="H3292" s="2" t="s">
        <v>4621</v>
      </c>
      <c r="I3292" s="2" t="s">
        <v>4621</v>
      </c>
      <c r="J3292" s="94">
        <f t="shared" si="275"/>
        <v>279.04000000000002</v>
      </c>
      <c r="K3292" s="81">
        <f t="shared" si="278"/>
        <v>436</v>
      </c>
      <c r="L3292" s="94">
        <f t="shared" si="276"/>
        <v>348.8</v>
      </c>
      <c r="M3292" s="89">
        <f t="shared" si="272"/>
        <v>244.16000000000003</v>
      </c>
      <c r="N3292" s="91">
        <f t="shared" si="277"/>
        <v>401.12</v>
      </c>
      <c r="O3292" s="90">
        <f t="shared" si="274"/>
        <v>305.2</v>
      </c>
    </row>
    <row r="3293" spans="1:15" x14ac:dyDescent="0.25">
      <c r="A3293">
        <v>540</v>
      </c>
      <c r="B3293">
        <v>550561</v>
      </c>
      <c r="C3293">
        <v>5</v>
      </c>
      <c r="D3293" t="s">
        <v>4622</v>
      </c>
      <c r="E3293" s="3">
        <v>1197</v>
      </c>
      <c r="F3293">
        <v>960</v>
      </c>
      <c r="G3293" s="2" t="s">
        <v>4623</v>
      </c>
      <c r="H3293" s="2" t="s">
        <v>4623</v>
      </c>
      <c r="I3293" s="2" t="s">
        <v>4623</v>
      </c>
      <c r="J3293" s="94">
        <f t="shared" si="275"/>
        <v>383.04</v>
      </c>
      <c r="K3293" s="81">
        <f t="shared" si="278"/>
        <v>598.5</v>
      </c>
      <c r="L3293" s="94">
        <f t="shared" si="276"/>
        <v>478.8</v>
      </c>
      <c r="M3293" s="89">
        <f t="shared" si="272"/>
        <v>335.16</v>
      </c>
      <c r="N3293" s="91">
        <f t="shared" si="277"/>
        <v>550.62</v>
      </c>
      <c r="O3293" s="90">
        <f t="shared" si="274"/>
        <v>418.95</v>
      </c>
    </row>
    <row r="3294" spans="1:15" x14ac:dyDescent="0.25">
      <c r="A3294">
        <v>540</v>
      </c>
      <c r="B3294">
        <v>550562</v>
      </c>
      <c r="C3294">
        <v>3</v>
      </c>
      <c r="D3294" t="s">
        <v>4624</v>
      </c>
      <c r="E3294" s="3">
        <v>598</v>
      </c>
      <c r="F3294">
        <v>960</v>
      </c>
      <c r="G3294" s="2" t="s">
        <v>4625</v>
      </c>
      <c r="H3294" s="2" t="s">
        <v>4625</v>
      </c>
      <c r="I3294" s="2" t="s">
        <v>4625</v>
      </c>
      <c r="J3294" s="94">
        <f t="shared" si="275"/>
        <v>191.36</v>
      </c>
      <c r="K3294" s="81">
        <f t="shared" si="278"/>
        <v>299</v>
      </c>
      <c r="L3294" s="94">
        <f t="shared" si="276"/>
        <v>239.20000000000002</v>
      </c>
      <c r="M3294" s="89">
        <f t="shared" si="272"/>
        <v>167.44000000000003</v>
      </c>
      <c r="N3294" s="91">
        <f t="shared" si="277"/>
        <v>275.08</v>
      </c>
      <c r="O3294" s="90">
        <f t="shared" si="274"/>
        <v>209.29999999999998</v>
      </c>
    </row>
    <row r="3295" spans="1:15" x14ac:dyDescent="0.25">
      <c r="A3295">
        <v>540</v>
      </c>
      <c r="B3295">
        <v>550563</v>
      </c>
      <c r="C3295">
        <v>1</v>
      </c>
      <c r="D3295" t="s">
        <v>4626</v>
      </c>
      <c r="E3295" s="3">
        <v>400</v>
      </c>
      <c r="F3295">
        <v>960</v>
      </c>
      <c r="G3295" s="2" t="s">
        <v>4627</v>
      </c>
      <c r="H3295" s="2" t="s">
        <v>4627</v>
      </c>
      <c r="I3295" s="2" t="s">
        <v>4627</v>
      </c>
      <c r="J3295" s="94">
        <f t="shared" si="275"/>
        <v>128</v>
      </c>
      <c r="K3295" s="81">
        <f t="shared" si="278"/>
        <v>200</v>
      </c>
      <c r="L3295" s="94">
        <f t="shared" si="276"/>
        <v>160</v>
      </c>
      <c r="M3295" s="89">
        <f t="shared" si="272"/>
        <v>112.00000000000001</v>
      </c>
      <c r="N3295" s="91">
        <f t="shared" si="277"/>
        <v>184</v>
      </c>
      <c r="O3295" s="90">
        <f t="shared" si="274"/>
        <v>140</v>
      </c>
    </row>
    <row r="3296" spans="1:15" x14ac:dyDescent="0.25">
      <c r="A3296">
        <v>540</v>
      </c>
      <c r="B3296">
        <v>550564</v>
      </c>
      <c r="C3296">
        <v>9</v>
      </c>
      <c r="D3296" t="s">
        <v>4628</v>
      </c>
      <c r="E3296" s="3">
        <v>329</v>
      </c>
      <c r="F3296">
        <v>960</v>
      </c>
      <c r="G3296" s="2" t="s">
        <v>4629</v>
      </c>
      <c r="H3296" s="2" t="s">
        <v>4629</v>
      </c>
      <c r="I3296" s="2" t="s">
        <v>4629</v>
      </c>
      <c r="J3296" s="94">
        <f t="shared" si="275"/>
        <v>105.28</v>
      </c>
      <c r="K3296" s="81">
        <f t="shared" si="278"/>
        <v>164.5</v>
      </c>
      <c r="L3296" s="94">
        <f t="shared" si="276"/>
        <v>131.6</v>
      </c>
      <c r="M3296" s="89">
        <f t="shared" si="272"/>
        <v>92.12</v>
      </c>
      <c r="N3296" s="91">
        <f t="shared" si="277"/>
        <v>151.34</v>
      </c>
      <c r="O3296" s="90">
        <f t="shared" si="274"/>
        <v>115.14999999999999</v>
      </c>
    </row>
    <row r="3297" spans="1:15" x14ac:dyDescent="0.25">
      <c r="A3297">
        <v>540</v>
      </c>
      <c r="B3297">
        <v>550565</v>
      </c>
      <c r="C3297">
        <v>6</v>
      </c>
      <c r="D3297" t="s">
        <v>4630</v>
      </c>
      <c r="E3297" s="3">
        <v>634</v>
      </c>
      <c r="F3297">
        <v>960</v>
      </c>
      <c r="G3297" s="2" t="s">
        <v>4631</v>
      </c>
      <c r="H3297" s="2" t="s">
        <v>4631</v>
      </c>
      <c r="I3297" s="2" t="s">
        <v>4631</v>
      </c>
      <c r="J3297" s="94">
        <f t="shared" si="275"/>
        <v>202.88</v>
      </c>
      <c r="K3297" s="81">
        <f t="shared" si="278"/>
        <v>317</v>
      </c>
      <c r="L3297" s="94">
        <f t="shared" si="276"/>
        <v>253.60000000000002</v>
      </c>
      <c r="M3297" s="89">
        <f t="shared" si="272"/>
        <v>177.52</v>
      </c>
      <c r="N3297" s="91">
        <f t="shared" si="277"/>
        <v>291.64</v>
      </c>
      <c r="O3297" s="90">
        <f t="shared" si="274"/>
        <v>221.89999999999998</v>
      </c>
    </row>
    <row r="3298" spans="1:15" x14ac:dyDescent="0.25">
      <c r="A3298">
        <v>540</v>
      </c>
      <c r="B3298">
        <v>550566</v>
      </c>
      <c r="C3298">
        <v>4</v>
      </c>
      <c r="D3298" t="s">
        <v>4632</v>
      </c>
      <c r="E3298" s="3">
        <v>1027</v>
      </c>
      <c r="F3298">
        <v>960</v>
      </c>
      <c r="G3298" s="2" t="s">
        <v>4633</v>
      </c>
      <c r="H3298" s="2" t="s">
        <v>4633</v>
      </c>
      <c r="I3298" s="2" t="s">
        <v>4633</v>
      </c>
      <c r="J3298" s="94">
        <f t="shared" si="275"/>
        <v>328.64</v>
      </c>
      <c r="K3298" s="81">
        <f t="shared" si="278"/>
        <v>513.5</v>
      </c>
      <c r="L3298" s="94">
        <f t="shared" si="276"/>
        <v>410.8</v>
      </c>
      <c r="M3298" s="89">
        <f t="shared" si="272"/>
        <v>287.56</v>
      </c>
      <c r="N3298" s="91">
        <f t="shared" si="277"/>
        <v>472.42</v>
      </c>
      <c r="O3298" s="90">
        <f t="shared" si="274"/>
        <v>359.45</v>
      </c>
    </row>
    <row r="3299" spans="1:15" x14ac:dyDescent="0.25">
      <c r="A3299">
        <v>540</v>
      </c>
      <c r="B3299">
        <v>550567</v>
      </c>
      <c r="C3299">
        <v>2</v>
      </c>
      <c r="D3299" t="s">
        <v>4634</v>
      </c>
      <c r="E3299" s="3">
        <v>369</v>
      </c>
      <c r="F3299">
        <v>960</v>
      </c>
      <c r="G3299" s="2" t="s">
        <v>4635</v>
      </c>
      <c r="H3299" s="2" t="s">
        <v>4635</v>
      </c>
      <c r="I3299" s="2" t="s">
        <v>4635</v>
      </c>
      <c r="J3299" s="94">
        <f t="shared" si="275"/>
        <v>118.08</v>
      </c>
      <c r="K3299" s="81">
        <f t="shared" si="278"/>
        <v>184.5</v>
      </c>
      <c r="L3299" s="94">
        <f t="shared" si="276"/>
        <v>147.6</v>
      </c>
      <c r="M3299" s="89">
        <f t="shared" si="272"/>
        <v>103.32000000000001</v>
      </c>
      <c r="N3299" s="91">
        <f t="shared" si="277"/>
        <v>169.74</v>
      </c>
      <c r="O3299" s="90">
        <f t="shared" si="274"/>
        <v>129.15</v>
      </c>
    </row>
    <row r="3300" spans="1:15" x14ac:dyDescent="0.25">
      <c r="A3300">
        <v>540</v>
      </c>
      <c r="B3300">
        <v>550568</v>
      </c>
      <c r="C3300">
        <v>0</v>
      </c>
      <c r="D3300" t="s">
        <v>4636</v>
      </c>
      <c r="E3300" s="3">
        <v>398</v>
      </c>
      <c r="F3300">
        <v>975</v>
      </c>
      <c r="G3300" s="2" t="s">
        <v>4637</v>
      </c>
      <c r="H3300" s="2" t="s">
        <v>4637</v>
      </c>
      <c r="I3300" s="2" t="s">
        <v>4637</v>
      </c>
      <c r="J3300" s="94">
        <f t="shared" si="275"/>
        <v>127.36</v>
      </c>
      <c r="K3300" s="81">
        <f t="shared" si="278"/>
        <v>199</v>
      </c>
      <c r="L3300" s="94">
        <f t="shared" si="276"/>
        <v>159.20000000000002</v>
      </c>
      <c r="M3300" s="89">
        <f t="shared" si="272"/>
        <v>111.44000000000001</v>
      </c>
      <c r="N3300" s="91">
        <f t="shared" si="277"/>
        <v>183.08</v>
      </c>
      <c r="O3300" s="90">
        <f t="shared" si="274"/>
        <v>139.29999999999998</v>
      </c>
    </row>
    <row r="3301" spans="1:15" x14ac:dyDescent="0.25">
      <c r="A3301">
        <v>540</v>
      </c>
      <c r="B3301">
        <v>550569</v>
      </c>
      <c r="C3301">
        <v>8</v>
      </c>
      <c r="D3301" t="s">
        <v>4638</v>
      </c>
      <c r="E3301" s="3">
        <v>550</v>
      </c>
      <c r="F3301">
        <v>960</v>
      </c>
      <c r="G3301" s="2" t="s">
        <v>4639</v>
      </c>
      <c r="H3301" s="2" t="s">
        <v>4639</v>
      </c>
      <c r="I3301" s="2" t="s">
        <v>4639</v>
      </c>
      <c r="J3301" s="94">
        <f t="shared" si="275"/>
        <v>176</v>
      </c>
      <c r="K3301" s="81">
        <f t="shared" si="278"/>
        <v>275</v>
      </c>
      <c r="L3301" s="94">
        <f t="shared" si="276"/>
        <v>220</v>
      </c>
      <c r="M3301" s="89">
        <f t="shared" si="272"/>
        <v>154.00000000000003</v>
      </c>
      <c r="N3301" s="91">
        <f t="shared" si="277"/>
        <v>253</v>
      </c>
      <c r="O3301" s="90">
        <f t="shared" si="274"/>
        <v>192.5</v>
      </c>
    </row>
    <row r="3302" spans="1:15" x14ac:dyDescent="0.25">
      <c r="A3302">
        <v>540</v>
      </c>
      <c r="B3302">
        <v>550570</v>
      </c>
      <c r="C3302">
        <v>6</v>
      </c>
      <c r="D3302" t="s">
        <v>4640</v>
      </c>
      <c r="E3302" s="3">
        <v>116</v>
      </c>
      <c r="F3302">
        <v>960</v>
      </c>
      <c r="G3302" s="2" t="s">
        <v>4493</v>
      </c>
      <c r="H3302" s="2" t="s">
        <v>4493</v>
      </c>
      <c r="I3302" s="2" t="s">
        <v>4493</v>
      </c>
      <c r="J3302" s="94">
        <f t="shared" si="275"/>
        <v>37.119999999999997</v>
      </c>
      <c r="K3302" s="81">
        <f t="shared" si="278"/>
        <v>58</v>
      </c>
      <c r="L3302" s="94">
        <f t="shared" si="276"/>
        <v>46.400000000000006</v>
      </c>
      <c r="M3302" s="89">
        <f t="shared" si="272"/>
        <v>32.480000000000004</v>
      </c>
      <c r="N3302" s="91">
        <f t="shared" si="277"/>
        <v>53.36</v>
      </c>
      <c r="O3302" s="90">
        <f t="shared" si="274"/>
        <v>40.599999999999994</v>
      </c>
    </row>
    <row r="3303" spans="1:15" x14ac:dyDescent="0.25">
      <c r="A3303">
        <v>540</v>
      </c>
      <c r="B3303">
        <v>550600</v>
      </c>
      <c r="C3303">
        <v>1</v>
      </c>
      <c r="D3303" t="s">
        <v>4476</v>
      </c>
      <c r="E3303" s="3">
        <v>9666</v>
      </c>
      <c r="F3303">
        <v>360</v>
      </c>
      <c r="G3303" s="2" t="s">
        <v>4477</v>
      </c>
      <c r="H3303" s="2" t="s">
        <v>4477</v>
      </c>
      <c r="I3303" s="2" t="s">
        <v>4477</v>
      </c>
      <c r="J3303" s="94">
        <f t="shared" ref="J3303:J3317" si="279">0.38*E3303</f>
        <v>3673.08</v>
      </c>
      <c r="K3303" s="81">
        <f>0.75*E3303</f>
        <v>7249.5</v>
      </c>
      <c r="L3303" s="94">
        <f>0.16*E3303</f>
        <v>1546.56</v>
      </c>
      <c r="M3303" s="89">
        <f t="shared" si="272"/>
        <v>2706.4800000000005</v>
      </c>
      <c r="N3303" s="91">
        <f t="shared" si="277"/>
        <v>4446.3600000000006</v>
      </c>
      <c r="O3303" s="90">
        <f t="shared" si="274"/>
        <v>3383.1</v>
      </c>
    </row>
    <row r="3304" spans="1:15" x14ac:dyDescent="0.25">
      <c r="A3304">
        <v>540</v>
      </c>
      <c r="B3304">
        <v>550601</v>
      </c>
      <c r="C3304">
        <v>9</v>
      </c>
      <c r="D3304" t="s">
        <v>4314</v>
      </c>
      <c r="E3304" s="3">
        <v>3543</v>
      </c>
      <c r="F3304">
        <v>360</v>
      </c>
      <c r="G3304" s="2" t="s">
        <v>4315</v>
      </c>
      <c r="H3304" s="2" t="s">
        <v>4315</v>
      </c>
      <c r="I3304" s="2" t="s">
        <v>4315</v>
      </c>
      <c r="J3304" s="94">
        <f t="shared" si="279"/>
        <v>1346.34</v>
      </c>
      <c r="K3304" s="81">
        <f t="shared" ref="K3304:K3317" si="280">0.75*E3304</f>
        <v>2657.25</v>
      </c>
      <c r="L3304" s="94">
        <f t="shared" ref="L3304:L3317" si="281">0.16*E3304</f>
        <v>566.88</v>
      </c>
      <c r="M3304" s="89">
        <f t="shared" si="272"/>
        <v>992.04000000000008</v>
      </c>
      <c r="N3304" s="91">
        <f t="shared" si="277"/>
        <v>1629.78</v>
      </c>
      <c r="O3304" s="90">
        <f t="shared" si="274"/>
        <v>1240.05</v>
      </c>
    </row>
    <row r="3305" spans="1:15" x14ac:dyDescent="0.25">
      <c r="A3305">
        <v>540</v>
      </c>
      <c r="B3305">
        <v>550602</v>
      </c>
      <c r="C3305">
        <v>7</v>
      </c>
      <c r="D3305" t="s">
        <v>4322</v>
      </c>
      <c r="E3305" s="3">
        <v>3543</v>
      </c>
      <c r="F3305">
        <v>360</v>
      </c>
      <c r="G3305" s="2" t="s">
        <v>4323</v>
      </c>
      <c r="H3305" s="2" t="s">
        <v>4323</v>
      </c>
      <c r="I3305" s="2" t="s">
        <v>4323</v>
      </c>
      <c r="J3305" s="94">
        <f t="shared" si="279"/>
        <v>1346.34</v>
      </c>
      <c r="K3305" s="81">
        <f t="shared" si="280"/>
        <v>2657.25</v>
      </c>
      <c r="L3305" s="94">
        <f t="shared" si="281"/>
        <v>566.88</v>
      </c>
      <c r="M3305" s="89">
        <f t="shared" si="272"/>
        <v>992.04000000000008</v>
      </c>
      <c r="N3305" s="91">
        <f t="shared" si="277"/>
        <v>1629.78</v>
      </c>
      <c r="O3305" s="90">
        <f t="shared" si="274"/>
        <v>1240.05</v>
      </c>
    </row>
    <row r="3306" spans="1:15" x14ac:dyDescent="0.25">
      <c r="A3306">
        <v>540</v>
      </c>
      <c r="B3306">
        <v>550603</v>
      </c>
      <c r="C3306">
        <v>5</v>
      </c>
      <c r="D3306" t="s">
        <v>4300</v>
      </c>
      <c r="E3306" s="3">
        <v>6036</v>
      </c>
      <c r="F3306">
        <v>360</v>
      </c>
      <c r="G3306" s="2" t="s">
        <v>4301</v>
      </c>
      <c r="H3306" s="2" t="s">
        <v>4301</v>
      </c>
      <c r="I3306" s="2" t="s">
        <v>4301</v>
      </c>
      <c r="J3306" s="94">
        <f t="shared" si="279"/>
        <v>2293.6799999999998</v>
      </c>
      <c r="K3306" s="81">
        <f t="shared" si="280"/>
        <v>4527</v>
      </c>
      <c r="L3306" s="94">
        <f t="shared" si="281"/>
        <v>965.76</v>
      </c>
      <c r="M3306" s="89">
        <f t="shared" si="272"/>
        <v>1690.0800000000002</v>
      </c>
      <c r="N3306" s="91">
        <f t="shared" si="277"/>
        <v>2776.56</v>
      </c>
      <c r="O3306" s="90">
        <f t="shared" si="274"/>
        <v>2112.6</v>
      </c>
    </row>
    <row r="3307" spans="1:15" x14ac:dyDescent="0.25">
      <c r="A3307">
        <v>540</v>
      </c>
      <c r="B3307">
        <v>550604</v>
      </c>
      <c r="C3307">
        <v>3</v>
      </c>
      <c r="D3307" t="s">
        <v>4283</v>
      </c>
      <c r="E3307" s="3">
        <v>8462</v>
      </c>
      <c r="F3307">
        <v>360</v>
      </c>
      <c r="G3307" s="2" t="s">
        <v>4284</v>
      </c>
      <c r="H3307" s="2" t="s">
        <v>4284</v>
      </c>
      <c r="I3307" s="2" t="s">
        <v>4284</v>
      </c>
      <c r="J3307" s="94">
        <f t="shared" si="279"/>
        <v>3215.56</v>
      </c>
      <c r="K3307" s="81">
        <f t="shared" si="280"/>
        <v>6346.5</v>
      </c>
      <c r="L3307" s="94">
        <f t="shared" si="281"/>
        <v>1353.92</v>
      </c>
      <c r="M3307" s="89">
        <f t="shared" si="272"/>
        <v>2369.36</v>
      </c>
      <c r="N3307" s="91">
        <f t="shared" si="277"/>
        <v>3892.52</v>
      </c>
      <c r="O3307" s="90">
        <f t="shared" si="274"/>
        <v>2961.7</v>
      </c>
    </row>
    <row r="3308" spans="1:15" x14ac:dyDescent="0.25">
      <c r="A3308">
        <v>540</v>
      </c>
      <c r="B3308">
        <v>550605</v>
      </c>
      <c r="C3308">
        <v>0</v>
      </c>
      <c r="D3308" t="s">
        <v>4420</v>
      </c>
      <c r="E3308" s="3">
        <v>8462</v>
      </c>
      <c r="F3308">
        <v>360</v>
      </c>
      <c r="G3308" s="2" t="s">
        <v>4421</v>
      </c>
      <c r="H3308" s="2" t="s">
        <v>4421</v>
      </c>
      <c r="I3308" s="2" t="s">
        <v>4421</v>
      </c>
      <c r="J3308" s="94">
        <f t="shared" si="279"/>
        <v>3215.56</v>
      </c>
      <c r="K3308" s="81">
        <f t="shared" si="280"/>
        <v>6346.5</v>
      </c>
      <c r="L3308" s="94">
        <f t="shared" si="281"/>
        <v>1353.92</v>
      </c>
      <c r="M3308" s="89">
        <f t="shared" si="272"/>
        <v>2369.36</v>
      </c>
      <c r="N3308" s="91">
        <f t="shared" si="277"/>
        <v>3892.52</v>
      </c>
      <c r="O3308" s="90">
        <f t="shared" si="274"/>
        <v>2961.7</v>
      </c>
    </row>
    <row r="3309" spans="1:15" x14ac:dyDescent="0.25">
      <c r="A3309">
        <v>540</v>
      </c>
      <c r="B3309">
        <v>550606</v>
      </c>
      <c r="C3309">
        <v>8</v>
      </c>
      <c r="D3309" t="s">
        <v>4280</v>
      </c>
      <c r="E3309" s="3">
        <v>3543</v>
      </c>
      <c r="F3309">
        <v>360</v>
      </c>
      <c r="G3309" s="2" t="s">
        <v>4281</v>
      </c>
      <c r="H3309" s="2" t="s">
        <v>4281</v>
      </c>
      <c r="I3309" s="2" t="s">
        <v>4281</v>
      </c>
      <c r="J3309" s="94">
        <f t="shared" si="279"/>
        <v>1346.34</v>
      </c>
      <c r="K3309" s="81">
        <f t="shared" si="280"/>
        <v>2657.25</v>
      </c>
      <c r="L3309" s="94">
        <f t="shared" si="281"/>
        <v>566.88</v>
      </c>
      <c r="M3309" s="89">
        <f t="shared" si="272"/>
        <v>992.04000000000008</v>
      </c>
      <c r="N3309" s="91">
        <f t="shared" si="277"/>
        <v>1629.78</v>
      </c>
      <c r="O3309" s="90">
        <f t="shared" si="274"/>
        <v>1240.05</v>
      </c>
    </row>
    <row r="3310" spans="1:15" x14ac:dyDescent="0.25">
      <c r="A3310">
        <v>540</v>
      </c>
      <c r="B3310">
        <v>550607</v>
      </c>
      <c r="C3310">
        <v>6</v>
      </c>
      <c r="D3310" t="s">
        <v>4636</v>
      </c>
      <c r="E3310" s="3">
        <v>3245</v>
      </c>
      <c r="F3310">
        <v>360</v>
      </c>
      <c r="G3310" s="2" t="s">
        <v>4637</v>
      </c>
      <c r="H3310" s="2" t="s">
        <v>4637</v>
      </c>
      <c r="I3310" s="2" t="s">
        <v>4637</v>
      </c>
      <c r="J3310" s="94">
        <f t="shared" si="279"/>
        <v>1233.0999999999999</v>
      </c>
      <c r="K3310" s="81">
        <f t="shared" si="280"/>
        <v>2433.75</v>
      </c>
      <c r="L3310" s="94">
        <f t="shared" si="281"/>
        <v>519.20000000000005</v>
      </c>
      <c r="M3310" s="89">
        <f t="shared" si="272"/>
        <v>908.60000000000014</v>
      </c>
      <c r="N3310" s="91">
        <f t="shared" si="277"/>
        <v>1492.7</v>
      </c>
      <c r="O3310" s="90">
        <f t="shared" si="274"/>
        <v>1135.75</v>
      </c>
    </row>
    <row r="3311" spans="1:15" x14ac:dyDescent="0.25">
      <c r="A3311">
        <v>540</v>
      </c>
      <c r="B3311">
        <v>550608</v>
      </c>
      <c r="C3311">
        <v>4</v>
      </c>
      <c r="D3311" t="s">
        <v>4269</v>
      </c>
      <c r="E3311" s="3">
        <v>8542</v>
      </c>
      <c r="F3311">
        <v>360</v>
      </c>
      <c r="G3311" s="2" t="s">
        <v>4270</v>
      </c>
      <c r="H3311" s="2" t="s">
        <v>4270</v>
      </c>
      <c r="I3311" s="2" t="s">
        <v>4270</v>
      </c>
      <c r="J3311" s="94">
        <f t="shared" si="279"/>
        <v>3245.96</v>
      </c>
      <c r="K3311" s="81">
        <f t="shared" si="280"/>
        <v>6406.5</v>
      </c>
      <c r="L3311" s="94">
        <f t="shared" si="281"/>
        <v>1366.72</v>
      </c>
      <c r="M3311" s="89">
        <f t="shared" si="272"/>
        <v>2391.7600000000002</v>
      </c>
      <c r="N3311" s="91">
        <f t="shared" si="277"/>
        <v>3929.32</v>
      </c>
      <c r="O3311" s="90">
        <f t="shared" si="274"/>
        <v>2989.7</v>
      </c>
    </row>
    <row r="3312" spans="1:15" x14ac:dyDescent="0.25">
      <c r="A3312">
        <v>540</v>
      </c>
      <c r="B3312">
        <v>550609</v>
      </c>
      <c r="C3312">
        <v>2</v>
      </c>
      <c r="D3312" t="s">
        <v>4410</v>
      </c>
      <c r="E3312" s="3">
        <v>8542</v>
      </c>
      <c r="F3312">
        <v>360</v>
      </c>
      <c r="G3312" s="2" t="s">
        <v>4411</v>
      </c>
      <c r="H3312" s="2" t="s">
        <v>4411</v>
      </c>
      <c r="I3312" s="2" t="s">
        <v>4411</v>
      </c>
      <c r="J3312" s="94">
        <f t="shared" si="279"/>
        <v>3245.96</v>
      </c>
      <c r="K3312" s="81">
        <f t="shared" si="280"/>
        <v>6406.5</v>
      </c>
      <c r="L3312" s="94">
        <f t="shared" si="281"/>
        <v>1366.72</v>
      </c>
      <c r="M3312" s="89">
        <f t="shared" si="272"/>
        <v>2391.7600000000002</v>
      </c>
      <c r="N3312" s="91">
        <f t="shared" si="277"/>
        <v>3929.32</v>
      </c>
      <c r="O3312" s="90">
        <f t="shared" si="274"/>
        <v>2989.7</v>
      </c>
    </row>
    <row r="3313" spans="1:15" x14ac:dyDescent="0.25">
      <c r="A3313">
        <v>540</v>
      </c>
      <c r="B3313">
        <v>550610</v>
      </c>
      <c r="C3313">
        <v>0</v>
      </c>
      <c r="D3313" t="s">
        <v>4641</v>
      </c>
      <c r="E3313" s="3">
        <v>12373</v>
      </c>
      <c r="F3313">
        <v>360</v>
      </c>
      <c r="G3313" s="2" t="s">
        <v>4268</v>
      </c>
      <c r="H3313" s="2" t="s">
        <v>4268</v>
      </c>
      <c r="I3313" s="2" t="s">
        <v>4268</v>
      </c>
      <c r="J3313" s="94">
        <f t="shared" si="279"/>
        <v>4701.74</v>
      </c>
      <c r="K3313" s="81">
        <f t="shared" si="280"/>
        <v>9279.75</v>
      </c>
      <c r="L3313" s="94">
        <f t="shared" si="281"/>
        <v>1979.68</v>
      </c>
      <c r="M3313" s="89">
        <f t="shared" si="272"/>
        <v>3464.4400000000005</v>
      </c>
      <c r="N3313" s="91">
        <f t="shared" si="277"/>
        <v>5691.58</v>
      </c>
      <c r="O3313" s="90">
        <f t="shared" si="274"/>
        <v>4330.5499999999993</v>
      </c>
    </row>
    <row r="3314" spans="1:15" x14ac:dyDescent="0.25">
      <c r="A3314">
        <v>540</v>
      </c>
      <c r="B3314">
        <v>550611</v>
      </c>
      <c r="C3314">
        <v>8</v>
      </c>
      <c r="D3314" t="s">
        <v>4404</v>
      </c>
      <c r="E3314" s="3">
        <v>6296</v>
      </c>
      <c r="F3314">
        <v>360</v>
      </c>
      <c r="G3314" s="2" t="s">
        <v>4405</v>
      </c>
      <c r="H3314" s="2" t="s">
        <v>4405</v>
      </c>
      <c r="I3314" s="2" t="s">
        <v>4405</v>
      </c>
      <c r="J3314" s="94">
        <f t="shared" si="279"/>
        <v>2392.48</v>
      </c>
      <c r="K3314" s="81">
        <f t="shared" si="280"/>
        <v>4722</v>
      </c>
      <c r="L3314" s="94">
        <f t="shared" si="281"/>
        <v>1007.36</v>
      </c>
      <c r="M3314" s="89">
        <f t="shared" si="272"/>
        <v>1762.88</v>
      </c>
      <c r="N3314" s="91">
        <f t="shared" si="277"/>
        <v>2896.1600000000003</v>
      </c>
      <c r="O3314" s="90">
        <f t="shared" si="274"/>
        <v>2203.6</v>
      </c>
    </row>
    <row r="3315" spans="1:15" x14ac:dyDescent="0.25">
      <c r="A3315">
        <v>540</v>
      </c>
      <c r="B3315">
        <v>550612</v>
      </c>
      <c r="C3315">
        <v>6</v>
      </c>
      <c r="D3315" t="s">
        <v>4400</v>
      </c>
      <c r="E3315" s="3">
        <v>6296</v>
      </c>
      <c r="F3315">
        <v>360</v>
      </c>
      <c r="G3315" s="2" t="s">
        <v>4401</v>
      </c>
      <c r="H3315" s="2" t="s">
        <v>4401</v>
      </c>
      <c r="I3315" s="2" t="s">
        <v>4401</v>
      </c>
      <c r="J3315" s="94">
        <f t="shared" si="279"/>
        <v>2392.48</v>
      </c>
      <c r="K3315" s="81">
        <f t="shared" si="280"/>
        <v>4722</v>
      </c>
      <c r="L3315" s="94">
        <f t="shared" si="281"/>
        <v>1007.36</v>
      </c>
      <c r="M3315" s="89">
        <f t="shared" si="272"/>
        <v>1762.88</v>
      </c>
      <c r="N3315" s="91">
        <f t="shared" si="277"/>
        <v>2896.1600000000003</v>
      </c>
      <c r="O3315" s="90">
        <f t="shared" si="274"/>
        <v>2203.6</v>
      </c>
    </row>
    <row r="3316" spans="1:15" x14ac:dyDescent="0.25">
      <c r="A3316">
        <v>540</v>
      </c>
      <c r="B3316">
        <v>550613</v>
      </c>
      <c r="C3316">
        <v>4</v>
      </c>
      <c r="D3316" t="s">
        <v>2310</v>
      </c>
      <c r="E3316" s="3">
        <v>2745</v>
      </c>
      <c r="F3316">
        <v>360</v>
      </c>
      <c r="G3316" s="2" t="s">
        <v>2311</v>
      </c>
      <c r="H3316" s="2" t="s">
        <v>2311</v>
      </c>
      <c r="I3316" s="2" t="s">
        <v>2311</v>
      </c>
      <c r="J3316" s="94">
        <f t="shared" si="279"/>
        <v>1043.0999999999999</v>
      </c>
      <c r="K3316" s="81">
        <f t="shared" si="280"/>
        <v>2058.75</v>
      </c>
      <c r="L3316" s="94">
        <f t="shared" si="281"/>
        <v>439.2</v>
      </c>
      <c r="M3316" s="89">
        <f t="shared" si="272"/>
        <v>768.6</v>
      </c>
      <c r="N3316" s="91">
        <f t="shared" si="277"/>
        <v>1262.7</v>
      </c>
      <c r="O3316" s="90">
        <f t="shared" si="274"/>
        <v>960.74999999999989</v>
      </c>
    </row>
    <row r="3317" spans="1:15" x14ac:dyDescent="0.25">
      <c r="A3317">
        <v>540</v>
      </c>
      <c r="B3317">
        <v>550614</v>
      </c>
      <c r="C3317">
        <v>2</v>
      </c>
      <c r="D3317" t="s">
        <v>4642</v>
      </c>
      <c r="E3317" s="3">
        <v>2008</v>
      </c>
      <c r="F3317">
        <v>360</v>
      </c>
      <c r="G3317" s="2" t="s">
        <v>4592</v>
      </c>
      <c r="H3317" s="2" t="s">
        <v>4592</v>
      </c>
      <c r="I3317" s="2" t="s">
        <v>4592</v>
      </c>
      <c r="J3317" s="94">
        <f t="shared" si="279"/>
        <v>763.04</v>
      </c>
      <c r="K3317" s="81">
        <f t="shared" si="280"/>
        <v>1506</v>
      </c>
      <c r="L3317" s="94">
        <f t="shared" si="281"/>
        <v>321.28000000000003</v>
      </c>
      <c r="M3317" s="89">
        <f t="shared" si="272"/>
        <v>562.24</v>
      </c>
      <c r="N3317" s="91">
        <f>0.46*E3317</f>
        <v>923.68000000000006</v>
      </c>
      <c r="O3317" s="90">
        <f t="shared" si="274"/>
        <v>702.8</v>
      </c>
    </row>
    <row r="3318" spans="1:15" x14ac:dyDescent="0.25">
      <c r="A3318">
        <v>540</v>
      </c>
      <c r="B3318">
        <v>890268</v>
      </c>
      <c r="C3318">
        <v>6</v>
      </c>
      <c r="D3318" t="s">
        <v>4643</v>
      </c>
      <c r="E3318" s="3">
        <v>47.5</v>
      </c>
      <c r="F3318">
        <v>972</v>
      </c>
      <c r="G3318" s="2" t="s">
        <v>4644</v>
      </c>
      <c r="H3318" s="2" t="s">
        <v>4644</v>
      </c>
      <c r="I3318" s="2" t="s">
        <v>4644</v>
      </c>
      <c r="J3318" s="81">
        <f t="shared" ref="J3318" si="282">0.43*E3318</f>
        <v>20.425000000000001</v>
      </c>
      <c r="K3318" s="81">
        <f>0.5*E3318</f>
        <v>23.75</v>
      </c>
      <c r="L3318" s="94">
        <f>0.4*E3318</f>
        <v>19</v>
      </c>
      <c r="M3318" s="89">
        <f t="shared" si="272"/>
        <v>13.3</v>
      </c>
      <c r="N3318" s="91">
        <f>0.35*E3318</f>
        <v>16.625</v>
      </c>
      <c r="O3318" s="90">
        <f t="shared" si="274"/>
        <v>16.625</v>
      </c>
    </row>
    <row r="3319" spans="1:15" x14ac:dyDescent="0.25">
      <c r="A3319">
        <v>540</v>
      </c>
      <c r="B3319">
        <v>890386</v>
      </c>
      <c r="C3319">
        <v>6</v>
      </c>
      <c r="D3319" t="s">
        <v>4645</v>
      </c>
      <c r="E3319" s="3">
        <v>47.5</v>
      </c>
      <c r="F3319">
        <v>960</v>
      </c>
      <c r="G3319" s="2" t="s">
        <v>4646</v>
      </c>
      <c r="H3319" s="2" t="s">
        <v>4646</v>
      </c>
      <c r="I3319" s="2" t="s">
        <v>4646</v>
      </c>
      <c r="J3319" s="94">
        <f t="shared" ref="J3319" si="283">0.32*E3319</f>
        <v>15.200000000000001</v>
      </c>
      <c r="K3319" s="81">
        <f>0.5*E3319</f>
        <v>23.75</v>
      </c>
      <c r="L3319" s="94">
        <f>0.4*E3319</f>
        <v>19</v>
      </c>
      <c r="M3319" s="89">
        <f t="shared" si="272"/>
        <v>13.3</v>
      </c>
      <c r="N3319" s="91">
        <f>0.35*E3319</f>
        <v>16.625</v>
      </c>
      <c r="O3319" s="90">
        <f t="shared" si="274"/>
        <v>16.625</v>
      </c>
    </row>
    <row r="3320" spans="1:15" x14ac:dyDescent="0.25">
      <c r="A3320">
        <v>550</v>
      </c>
      <c r="B3320">
        <v>5499</v>
      </c>
      <c r="C3320">
        <v>9</v>
      </c>
      <c r="D3320" t="s">
        <v>12</v>
      </c>
      <c r="E3320" s="3">
        <v>0</v>
      </c>
      <c r="F3320">
        <v>920</v>
      </c>
      <c r="G3320" s="67" t="s">
        <v>8173</v>
      </c>
      <c r="H3320" s="67" t="s">
        <v>8173</v>
      </c>
      <c r="I3320" s="67" t="s">
        <v>8173</v>
      </c>
      <c r="J3320" s="67" t="s">
        <v>8173</v>
      </c>
      <c r="K3320" s="67" t="s">
        <v>8173</v>
      </c>
      <c r="L3320" s="67" t="s">
        <v>8173</v>
      </c>
      <c r="M3320" s="67" t="s">
        <v>8173</v>
      </c>
      <c r="N3320" s="75" t="s">
        <v>8173</v>
      </c>
      <c r="O3320" s="67" t="s">
        <v>8173</v>
      </c>
    </row>
    <row r="3321" spans="1:15" x14ac:dyDescent="0.25">
      <c r="A3321">
        <v>550</v>
      </c>
      <c r="B3321">
        <v>5500</v>
      </c>
      <c r="C3321">
        <v>4</v>
      </c>
      <c r="D3321" t="s">
        <v>8201</v>
      </c>
      <c r="E3321" s="3">
        <v>0</v>
      </c>
      <c r="F3321">
        <v>920</v>
      </c>
      <c r="G3321" s="67" t="s">
        <v>8173</v>
      </c>
      <c r="H3321" s="67" t="s">
        <v>8173</v>
      </c>
      <c r="I3321" s="67" t="s">
        <v>8173</v>
      </c>
      <c r="J3321" s="67" t="s">
        <v>8173</v>
      </c>
      <c r="K3321" s="67" t="s">
        <v>8173</v>
      </c>
      <c r="L3321" s="67" t="s">
        <v>8173</v>
      </c>
      <c r="M3321" s="67" t="s">
        <v>8173</v>
      </c>
      <c r="N3321" s="75" t="s">
        <v>8173</v>
      </c>
      <c r="O3321" s="67" t="s">
        <v>8173</v>
      </c>
    </row>
    <row r="3322" spans="1:15" x14ac:dyDescent="0.25">
      <c r="A3322">
        <v>550</v>
      </c>
      <c r="B3322">
        <v>5527</v>
      </c>
      <c r="C3322">
        <v>7</v>
      </c>
      <c r="D3322" t="s">
        <v>4649</v>
      </c>
      <c r="E3322" s="3">
        <v>91.5</v>
      </c>
      <c r="F3322">
        <v>331</v>
      </c>
      <c r="G3322" s="2" t="s">
        <v>2212</v>
      </c>
      <c r="H3322" s="2" t="s">
        <v>2212</v>
      </c>
      <c r="I3322" s="2" t="s">
        <v>2212</v>
      </c>
      <c r="J3322" s="86">
        <f>0.25*E3322</f>
        <v>22.875</v>
      </c>
      <c r="K3322" s="81">
        <f>0.75*E3322</f>
        <v>68.625</v>
      </c>
      <c r="L3322" s="94">
        <f t="shared" ref="L3322" si="284">0.16*E3322</f>
        <v>14.64</v>
      </c>
      <c r="M3322" s="89">
        <f t="shared" ref="M3322" si="285">0.28*E3322</f>
        <v>25.62</v>
      </c>
      <c r="N3322" s="91">
        <f>0.46*E3322</f>
        <v>42.09</v>
      </c>
    </row>
    <row r="3323" spans="1:15" x14ac:dyDescent="0.25">
      <c r="A3323">
        <v>550</v>
      </c>
      <c r="B3323">
        <v>5528</v>
      </c>
      <c r="C3323">
        <v>5</v>
      </c>
      <c r="D3323" t="s">
        <v>4650</v>
      </c>
      <c r="E3323" s="3">
        <v>44</v>
      </c>
      <c r="F3323">
        <v>361</v>
      </c>
      <c r="G3323" s="2" t="s">
        <v>4651</v>
      </c>
      <c r="H3323" s="2" t="s">
        <v>4651</v>
      </c>
      <c r="I3323" s="2" t="s">
        <v>4651</v>
      </c>
      <c r="J3323" s="73" t="s">
        <v>8199</v>
      </c>
      <c r="K3323" s="73" t="s">
        <v>8199</v>
      </c>
      <c r="L3323" s="73" t="s">
        <v>8199</v>
      </c>
      <c r="M3323" s="73" t="s">
        <v>8199</v>
      </c>
      <c r="N3323" s="73" t="s">
        <v>8199</v>
      </c>
      <c r="O3323" s="73" t="s">
        <v>8199</v>
      </c>
    </row>
    <row r="3324" spans="1:15" x14ac:dyDescent="0.25">
      <c r="A3324">
        <v>550</v>
      </c>
      <c r="B3324">
        <v>5729</v>
      </c>
      <c r="C3324">
        <v>9</v>
      </c>
      <c r="D3324" t="s">
        <v>4652</v>
      </c>
      <c r="E3324" s="3">
        <v>551</v>
      </c>
      <c r="F3324">
        <v>260</v>
      </c>
      <c r="G3324" s="2" t="s">
        <v>2456</v>
      </c>
      <c r="H3324" s="2" t="s">
        <v>2456</v>
      </c>
      <c r="I3324" s="2" t="s">
        <v>2456</v>
      </c>
      <c r="J3324" s="73" t="s">
        <v>8199</v>
      </c>
      <c r="K3324" s="73" t="s">
        <v>8199</v>
      </c>
      <c r="L3324" s="73" t="s">
        <v>8199</v>
      </c>
      <c r="M3324" s="73" t="s">
        <v>8199</v>
      </c>
      <c r="N3324" s="73" t="s">
        <v>8199</v>
      </c>
      <c r="O3324" s="73" t="s">
        <v>8199</v>
      </c>
    </row>
    <row r="3325" spans="1:15" x14ac:dyDescent="0.25">
      <c r="A3325">
        <v>550</v>
      </c>
      <c r="B3325">
        <v>5731</v>
      </c>
      <c r="C3325">
        <v>5</v>
      </c>
      <c r="D3325" t="s">
        <v>4653</v>
      </c>
      <c r="E3325" s="3">
        <v>551</v>
      </c>
      <c r="F3325">
        <v>260</v>
      </c>
      <c r="G3325" s="2" t="s">
        <v>2450</v>
      </c>
      <c r="H3325" s="2" t="s">
        <v>2450</v>
      </c>
      <c r="I3325" s="2" t="s">
        <v>2450</v>
      </c>
      <c r="J3325" s="73" t="s">
        <v>8199</v>
      </c>
      <c r="K3325" s="73" t="s">
        <v>8199</v>
      </c>
      <c r="L3325" s="73" t="s">
        <v>8199</v>
      </c>
      <c r="M3325" s="73" t="s">
        <v>8199</v>
      </c>
      <c r="N3325" s="73" t="s">
        <v>8199</v>
      </c>
      <c r="O3325" s="73" t="s">
        <v>8199</v>
      </c>
    </row>
    <row r="3326" spans="1:15" x14ac:dyDescent="0.25">
      <c r="A3326">
        <v>550</v>
      </c>
      <c r="B3326">
        <v>5732</v>
      </c>
      <c r="C3326">
        <v>3</v>
      </c>
      <c r="D3326" t="s">
        <v>4654</v>
      </c>
      <c r="E3326" s="3">
        <v>114</v>
      </c>
      <c r="F3326">
        <v>260</v>
      </c>
      <c r="G3326" s="2" t="s">
        <v>2458</v>
      </c>
      <c r="H3326" s="2" t="s">
        <v>2458</v>
      </c>
      <c r="I3326" s="2" t="s">
        <v>2458</v>
      </c>
      <c r="J3326" s="73" t="s">
        <v>8199</v>
      </c>
      <c r="K3326" s="73" t="s">
        <v>8199</v>
      </c>
      <c r="L3326" s="73" t="s">
        <v>8199</v>
      </c>
      <c r="M3326" s="73" t="s">
        <v>8199</v>
      </c>
      <c r="N3326" s="73" t="s">
        <v>8199</v>
      </c>
      <c r="O3326" s="73" t="s">
        <v>8199</v>
      </c>
    </row>
    <row r="3327" spans="1:15" x14ac:dyDescent="0.25">
      <c r="A3327">
        <v>550</v>
      </c>
      <c r="B3327">
        <v>5733</v>
      </c>
      <c r="C3327">
        <v>1</v>
      </c>
      <c r="D3327" t="s">
        <v>4655</v>
      </c>
      <c r="E3327" s="3">
        <v>551</v>
      </c>
      <c r="F3327">
        <v>260</v>
      </c>
      <c r="G3327" s="2" t="s">
        <v>2468</v>
      </c>
      <c r="H3327" s="2" t="s">
        <v>2468</v>
      </c>
      <c r="I3327" s="2" t="s">
        <v>2468</v>
      </c>
      <c r="J3327" s="73" t="s">
        <v>8199</v>
      </c>
      <c r="K3327" s="73" t="s">
        <v>8199</v>
      </c>
      <c r="L3327" s="73" t="s">
        <v>8199</v>
      </c>
      <c r="M3327" s="73" t="s">
        <v>8199</v>
      </c>
      <c r="N3327" s="73" t="s">
        <v>8199</v>
      </c>
      <c r="O3327" s="73" t="s">
        <v>8199</v>
      </c>
    </row>
    <row r="3328" spans="1:15" x14ac:dyDescent="0.25">
      <c r="A3328">
        <v>550</v>
      </c>
      <c r="B3328">
        <v>5734</v>
      </c>
      <c r="C3328">
        <v>9</v>
      </c>
      <c r="D3328" t="s">
        <v>4656</v>
      </c>
      <c r="E3328" s="3">
        <v>550</v>
      </c>
      <c r="F3328">
        <v>278</v>
      </c>
      <c r="G3328" s="2" t="s">
        <v>4657</v>
      </c>
      <c r="H3328" s="2" t="s">
        <v>4657</v>
      </c>
      <c r="I3328" s="2" t="s">
        <v>4657</v>
      </c>
      <c r="J3328" s="73" t="s">
        <v>8199</v>
      </c>
      <c r="K3328" s="73" t="s">
        <v>8199</v>
      </c>
      <c r="L3328" s="73" t="s">
        <v>8199</v>
      </c>
      <c r="M3328" s="73" t="s">
        <v>8199</v>
      </c>
      <c r="N3328" s="73" t="s">
        <v>8199</v>
      </c>
      <c r="O3328" s="73" t="s">
        <v>8199</v>
      </c>
    </row>
    <row r="3329" spans="1:15" x14ac:dyDescent="0.25">
      <c r="A3329">
        <v>550</v>
      </c>
      <c r="B3329">
        <v>5735</v>
      </c>
      <c r="C3329">
        <v>6</v>
      </c>
      <c r="D3329" t="s">
        <v>2473</v>
      </c>
      <c r="E3329" s="3">
        <v>110</v>
      </c>
      <c r="F3329">
        <v>940</v>
      </c>
      <c r="G3329" s="2" t="s">
        <v>2474</v>
      </c>
      <c r="H3329" s="2" t="s">
        <v>2474</v>
      </c>
      <c r="I3329" s="2" t="s">
        <v>2474</v>
      </c>
      <c r="J3329" s="73" t="s">
        <v>8199</v>
      </c>
      <c r="K3329" s="81">
        <f>0.75*E3329</f>
        <v>82.5</v>
      </c>
      <c r="L3329" s="94">
        <f t="shared" ref="L3329" si="286">0.16*E3329</f>
        <v>17.600000000000001</v>
      </c>
      <c r="M3329" s="89">
        <f t="shared" ref="M3329" si="287">0.28*E3329</f>
        <v>30.800000000000004</v>
      </c>
      <c r="N3329" s="86">
        <f t="shared" ref="N3329" si="288">0.68*E3329</f>
        <v>74.800000000000011</v>
      </c>
      <c r="O3329" s="75" t="s">
        <v>8193</v>
      </c>
    </row>
    <row r="3330" spans="1:15" x14ac:dyDescent="0.25">
      <c r="A3330">
        <v>550</v>
      </c>
      <c r="B3330">
        <v>5736</v>
      </c>
      <c r="C3330">
        <v>4</v>
      </c>
      <c r="D3330" t="s">
        <v>4658</v>
      </c>
      <c r="E3330" s="3">
        <v>114</v>
      </c>
      <c r="F3330">
        <v>260</v>
      </c>
      <c r="G3330" s="2" t="s">
        <v>2452</v>
      </c>
      <c r="H3330" s="2" t="s">
        <v>2452</v>
      </c>
      <c r="I3330" s="2" t="s">
        <v>2452</v>
      </c>
      <c r="J3330" s="73" t="s">
        <v>8199</v>
      </c>
      <c r="K3330" s="73" t="s">
        <v>8199</v>
      </c>
      <c r="L3330" s="73" t="s">
        <v>8199</v>
      </c>
      <c r="M3330" s="73" t="s">
        <v>8199</v>
      </c>
      <c r="N3330" s="73" t="s">
        <v>8199</v>
      </c>
      <c r="O3330" s="73" t="s">
        <v>8199</v>
      </c>
    </row>
    <row r="3331" spans="1:15" x14ac:dyDescent="0.25">
      <c r="A3331">
        <v>550</v>
      </c>
      <c r="B3331">
        <v>5737</v>
      </c>
      <c r="C3331">
        <v>2</v>
      </c>
      <c r="D3331" t="s">
        <v>4659</v>
      </c>
      <c r="E3331" s="3">
        <v>390</v>
      </c>
      <c r="F3331">
        <v>260</v>
      </c>
      <c r="G3331" s="2" t="s">
        <v>2464</v>
      </c>
      <c r="H3331" s="2" t="s">
        <v>2464</v>
      </c>
      <c r="I3331" s="2" t="s">
        <v>2464</v>
      </c>
      <c r="J3331" s="73" t="s">
        <v>8199</v>
      </c>
      <c r="K3331" s="73" t="s">
        <v>8199</v>
      </c>
      <c r="L3331" s="73" t="s">
        <v>8199</v>
      </c>
      <c r="M3331" s="73" t="s">
        <v>8199</v>
      </c>
      <c r="N3331" s="73" t="s">
        <v>8199</v>
      </c>
      <c r="O3331" s="73" t="s">
        <v>8199</v>
      </c>
    </row>
    <row r="3332" spans="1:15" x14ac:dyDescent="0.25">
      <c r="A3332">
        <v>550</v>
      </c>
      <c r="B3332">
        <v>5738</v>
      </c>
      <c r="C3332">
        <v>0</v>
      </c>
      <c r="D3332" t="s">
        <v>4660</v>
      </c>
      <c r="E3332" s="3">
        <v>114</v>
      </c>
      <c r="F3332">
        <v>260</v>
      </c>
      <c r="G3332" s="2" t="s">
        <v>2470</v>
      </c>
      <c r="H3332" s="2" t="s">
        <v>2470</v>
      </c>
      <c r="I3332" s="2" t="s">
        <v>2470</v>
      </c>
      <c r="J3332" s="73" t="s">
        <v>8199</v>
      </c>
      <c r="K3332" s="73" t="s">
        <v>8199</v>
      </c>
      <c r="L3332" s="73" t="s">
        <v>8199</v>
      </c>
      <c r="M3332" s="73" t="s">
        <v>8199</v>
      </c>
      <c r="N3332" s="73" t="s">
        <v>8199</v>
      </c>
      <c r="O3332" s="73" t="s">
        <v>8199</v>
      </c>
    </row>
    <row r="3333" spans="1:15" x14ac:dyDescent="0.25">
      <c r="A3333">
        <v>550</v>
      </c>
      <c r="B3333">
        <v>5739</v>
      </c>
      <c r="C3333">
        <v>8</v>
      </c>
      <c r="D3333" t="s">
        <v>4661</v>
      </c>
      <c r="E3333" s="3">
        <v>390</v>
      </c>
      <c r="F3333">
        <v>260</v>
      </c>
      <c r="G3333" s="2" t="s">
        <v>2472</v>
      </c>
      <c r="H3333" s="2" t="s">
        <v>2472</v>
      </c>
      <c r="I3333" s="2" t="s">
        <v>2472</v>
      </c>
      <c r="J3333" s="73" t="s">
        <v>8199</v>
      </c>
      <c r="K3333" s="73" t="s">
        <v>8199</v>
      </c>
      <c r="L3333" s="73" t="s">
        <v>8199</v>
      </c>
      <c r="M3333" s="73" t="s">
        <v>8199</v>
      </c>
      <c r="N3333" s="73" t="s">
        <v>8199</v>
      </c>
      <c r="O3333" s="73" t="s">
        <v>8199</v>
      </c>
    </row>
    <row r="3334" spans="1:15" x14ac:dyDescent="0.25">
      <c r="A3334">
        <v>550</v>
      </c>
      <c r="B3334">
        <v>5740</v>
      </c>
      <c r="C3334">
        <v>6</v>
      </c>
      <c r="D3334" t="s">
        <v>4662</v>
      </c>
      <c r="E3334" s="3">
        <v>67.5</v>
      </c>
      <c r="F3334">
        <v>490</v>
      </c>
      <c r="G3334" s="2" t="s">
        <v>4663</v>
      </c>
      <c r="H3334" s="2" t="s">
        <v>4663</v>
      </c>
      <c r="I3334" s="2" t="s">
        <v>4663</v>
      </c>
      <c r="J3334" s="87">
        <f>0.68*E3334</f>
        <v>45.900000000000006</v>
      </c>
      <c r="K3334" s="81">
        <f t="shared" ref="K3334:K3335" si="289">0.75*E3334</f>
        <v>50.625</v>
      </c>
      <c r="L3334" s="94">
        <f t="shared" ref="L3334:L3335" si="290">0.16*E3334</f>
        <v>10.8</v>
      </c>
      <c r="M3334" s="89">
        <f t="shared" ref="M3334:M3335" si="291">0.28*E3334</f>
        <v>18.900000000000002</v>
      </c>
      <c r="N3334" s="86">
        <f>0.46*E3334</f>
        <v>31.05</v>
      </c>
      <c r="O3334" s="90">
        <f>0.53*E3334</f>
        <v>35.774999999999999</v>
      </c>
    </row>
    <row r="3335" spans="1:15" x14ac:dyDescent="0.25">
      <c r="A3335">
        <v>550</v>
      </c>
      <c r="B3335">
        <v>5741</v>
      </c>
      <c r="C3335">
        <v>4</v>
      </c>
      <c r="D3335" t="s">
        <v>4664</v>
      </c>
      <c r="E3335" s="3">
        <v>103</v>
      </c>
      <c r="F3335">
        <v>490</v>
      </c>
      <c r="G3335" s="2" t="s">
        <v>2030</v>
      </c>
      <c r="H3335" s="2" t="s">
        <v>2030</v>
      </c>
      <c r="I3335" s="2" t="s">
        <v>2030</v>
      </c>
      <c r="J3335" s="87">
        <f>0.68*E3335</f>
        <v>70.040000000000006</v>
      </c>
      <c r="K3335" s="81">
        <f t="shared" si="289"/>
        <v>77.25</v>
      </c>
      <c r="L3335" s="94">
        <f t="shared" si="290"/>
        <v>16.48</v>
      </c>
      <c r="M3335" s="89">
        <f t="shared" si="291"/>
        <v>28.840000000000003</v>
      </c>
      <c r="N3335" s="86">
        <f>0.46*E3335</f>
        <v>47.38</v>
      </c>
      <c r="O3335" s="90">
        <f>0.53*E3335</f>
        <v>54.59</v>
      </c>
    </row>
    <row r="3336" spans="1:15" x14ac:dyDescent="0.25">
      <c r="A3336">
        <v>550</v>
      </c>
      <c r="B3336">
        <v>5742</v>
      </c>
      <c r="C3336">
        <v>2</v>
      </c>
      <c r="D3336" t="s">
        <v>2461</v>
      </c>
      <c r="E3336" s="3">
        <v>181</v>
      </c>
      <c r="F3336">
        <v>260</v>
      </c>
      <c r="G3336" s="2" t="s">
        <v>2462</v>
      </c>
      <c r="H3336" s="2" t="s">
        <v>2462</v>
      </c>
      <c r="I3336" s="2" t="s">
        <v>2462</v>
      </c>
      <c r="J3336" s="73" t="s">
        <v>8199</v>
      </c>
      <c r="K3336" s="73" t="s">
        <v>8199</v>
      </c>
      <c r="L3336" s="73" t="s">
        <v>8199</v>
      </c>
      <c r="M3336" s="73" t="s">
        <v>8199</v>
      </c>
      <c r="N3336" s="73" t="s">
        <v>8199</v>
      </c>
      <c r="O3336" s="73" t="s">
        <v>8199</v>
      </c>
    </row>
    <row r="3337" spans="1:15" x14ac:dyDescent="0.25">
      <c r="A3337">
        <v>550</v>
      </c>
      <c r="B3337">
        <v>5743</v>
      </c>
      <c r="C3337">
        <v>0</v>
      </c>
      <c r="D3337" t="s">
        <v>2465</v>
      </c>
      <c r="E3337" s="3">
        <v>551</v>
      </c>
      <c r="F3337">
        <v>260</v>
      </c>
      <c r="G3337" s="2" t="s">
        <v>2466</v>
      </c>
      <c r="H3337" s="2" t="s">
        <v>2466</v>
      </c>
      <c r="I3337" s="2" t="s">
        <v>2466</v>
      </c>
      <c r="J3337" s="73" t="s">
        <v>8199</v>
      </c>
      <c r="K3337" s="73" t="s">
        <v>8199</v>
      </c>
      <c r="L3337" s="73" t="s">
        <v>8199</v>
      </c>
      <c r="M3337" s="73" t="s">
        <v>8199</v>
      </c>
      <c r="N3337" s="73" t="s">
        <v>8199</v>
      </c>
      <c r="O3337" s="73" t="s">
        <v>8199</v>
      </c>
    </row>
    <row r="3338" spans="1:15" x14ac:dyDescent="0.25">
      <c r="A3338">
        <v>550</v>
      </c>
      <c r="B3338">
        <v>5829</v>
      </c>
      <c r="C3338">
        <v>7</v>
      </c>
      <c r="D3338" t="s">
        <v>4667</v>
      </c>
      <c r="E3338" s="3">
        <v>24.5</v>
      </c>
      <c r="F3338">
        <v>761</v>
      </c>
      <c r="G3338" s="2" t="s">
        <v>4668</v>
      </c>
      <c r="H3338" s="2" t="s">
        <v>4668</v>
      </c>
      <c r="I3338" s="2" t="s">
        <v>4668</v>
      </c>
      <c r="J3338" s="73" t="s">
        <v>8199</v>
      </c>
      <c r="K3338" s="73" t="s">
        <v>8199</v>
      </c>
      <c r="L3338" s="73" t="s">
        <v>8199</v>
      </c>
      <c r="M3338" s="73" t="s">
        <v>8199</v>
      </c>
      <c r="N3338" s="73" t="s">
        <v>8199</v>
      </c>
      <c r="O3338" s="73" t="s">
        <v>8199</v>
      </c>
    </row>
    <row r="3339" spans="1:15" x14ac:dyDescent="0.25">
      <c r="A3339">
        <v>550</v>
      </c>
      <c r="B3339">
        <v>5830</v>
      </c>
      <c r="C3339">
        <v>5</v>
      </c>
      <c r="D3339" t="s">
        <v>4669</v>
      </c>
      <c r="E3339" s="3">
        <v>152</v>
      </c>
      <c r="F3339">
        <v>490</v>
      </c>
      <c r="G3339" s="2" t="s">
        <v>4670</v>
      </c>
      <c r="H3339" s="2" t="s">
        <v>4670</v>
      </c>
      <c r="I3339" s="2" t="s">
        <v>4670</v>
      </c>
      <c r="J3339" s="81">
        <f>0.68*E3339</f>
        <v>103.36000000000001</v>
      </c>
      <c r="K3339" s="81">
        <f t="shared" ref="K3339:K3340" si="292">0.75*E3339</f>
        <v>114</v>
      </c>
      <c r="L3339" s="94">
        <f t="shared" ref="L3339:L3340" si="293">0.16*E3339</f>
        <v>24.32</v>
      </c>
      <c r="M3339" s="89">
        <f t="shared" ref="M3339:M3340" si="294">0.28*E3339</f>
        <v>42.56</v>
      </c>
      <c r="N3339" s="86">
        <f>0.46*E3339</f>
        <v>69.92</v>
      </c>
      <c r="O3339" s="90">
        <f>0.53*E3339</f>
        <v>80.56</v>
      </c>
    </row>
    <row r="3340" spans="1:15" x14ac:dyDescent="0.25">
      <c r="A3340">
        <v>550</v>
      </c>
      <c r="B3340">
        <v>5835</v>
      </c>
      <c r="C3340">
        <v>4</v>
      </c>
      <c r="D3340" t="s">
        <v>2211</v>
      </c>
      <c r="E3340" s="3">
        <v>181</v>
      </c>
      <c r="F3340">
        <v>940</v>
      </c>
      <c r="G3340" s="2" t="s">
        <v>2212</v>
      </c>
      <c r="H3340" s="2" t="s">
        <v>2212</v>
      </c>
      <c r="I3340" s="2" t="s">
        <v>2212</v>
      </c>
      <c r="J3340" s="96">
        <f>0.54*E3340</f>
        <v>97.740000000000009</v>
      </c>
      <c r="K3340" s="81">
        <f t="shared" si="292"/>
        <v>135.75</v>
      </c>
      <c r="L3340" s="94">
        <f t="shared" si="293"/>
        <v>28.96</v>
      </c>
      <c r="M3340" s="89">
        <f t="shared" si="294"/>
        <v>50.680000000000007</v>
      </c>
      <c r="N3340" s="86">
        <f t="shared" ref="N3340" si="295">0.68*E3340</f>
        <v>123.08000000000001</v>
      </c>
      <c r="O3340" s="75" t="s">
        <v>8193</v>
      </c>
    </row>
    <row r="3341" spans="1:15" x14ac:dyDescent="0.25">
      <c r="A3341">
        <v>550</v>
      </c>
      <c r="B3341">
        <v>5900</v>
      </c>
      <c r="C3341">
        <v>6</v>
      </c>
      <c r="D3341" t="s">
        <v>4671</v>
      </c>
      <c r="E3341" s="3">
        <v>11</v>
      </c>
      <c r="F3341">
        <v>761</v>
      </c>
      <c r="G3341" s="2" t="s">
        <v>4672</v>
      </c>
      <c r="H3341" s="2" t="s">
        <v>4672</v>
      </c>
      <c r="I3341" s="2" t="s">
        <v>4672</v>
      </c>
      <c r="J3341" s="73" t="s">
        <v>8199</v>
      </c>
      <c r="K3341" s="73" t="s">
        <v>8199</v>
      </c>
      <c r="L3341" s="73" t="s">
        <v>8199</v>
      </c>
      <c r="M3341" s="73" t="s">
        <v>8199</v>
      </c>
      <c r="N3341" s="73" t="s">
        <v>8199</v>
      </c>
      <c r="O3341" s="73" t="s">
        <v>8199</v>
      </c>
    </row>
    <row r="3342" spans="1:15" x14ac:dyDescent="0.25">
      <c r="A3342">
        <v>550</v>
      </c>
      <c r="B3342">
        <v>5901</v>
      </c>
      <c r="C3342">
        <v>4</v>
      </c>
      <c r="D3342" t="s">
        <v>4673</v>
      </c>
      <c r="E3342" s="3">
        <v>16.5</v>
      </c>
      <c r="F3342">
        <v>761</v>
      </c>
      <c r="G3342" s="2" t="s">
        <v>4674</v>
      </c>
      <c r="H3342" s="2" t="s">
        <v>4674</v>
      </c>
      <c r="I3342" s="2" t="s">
        <v>4674</v>
      </c>
      <c r="J3342" s="73" t="s">
        <v>8199</v>
      </c>
      <c r="K3342" s="73" t="s">
        <v>8199</v>
      </c>
      <c r="L3342" s="73" t="s">
        <v>8199</v>
      </c>
      <c r="M3342" s="73" t="s">
        <v>8199</v>
      </c>
      <c r="N3342" s="73" t="s">
        <v>8199</v>
      </c>
      <c r="O3342" s="73" t="s">
        <v>8199</v>
      </c>
    </row>
    <row r="3343" spans="1:15" x14ac:dyDescent="0.25">
      <c r="A3343">
        <v>550</v>
      </c>
      <c r="B3343">
        <v>5902</v>
      </c>
      <c r="C3343">
        <v>2</v>
      </c>
      <c r="D3343" t="s">
        <v>4675</v>
      </c>
      <c r="E3343" s="3">
        <v>11</v>
      </c>
      <c r="F3343">
        <v>761</v>
      </c>
      <c r="G3343" s="2" t="s">
        <v>4676</v>
      </c>
      <c r="H3343" s="2" t="s">
        <v>4676</v>
      </c>
      <c r="I3343" s="2" t="s">
        <v>4676</v>
      </c>
      <c r="J3343" s="73" t="s">
        <v>8199</v>
      </c>
      <c r="K3343" s="73" t="s">
        <v>8199</v>
      </c>
      <c r="L3343" s="73" t="s">
        <v>8199</v>
      </c>
      <c r="M3343" s="73" t="s">
        <v>8199</v>
      </c>
      <c r="N3343" s="73" t="s">
        <v>8199</v>
      </c>
      <c r="O3343" s="73" t="s">
        <v>8199</v>
      </c>
    </row>
    <row r="3344" spans="1:15" x14ac:dyDescent="0.25">
      <c r="A3344">
        <v>550</v>
      </c>
      <c r="B3344">
        <v>5903</v>
      </c>
      <c r="C3344">
        <v>0</v>
      </c>
      <c r="D3344" t="s">
        <v>4677</v>
      </c>
      <c r="E3344" s="3">
        <v>16.5</v>
      </c>
      <c r="F3344">
        <v>761</v>
      </c>
      <c r="G3344" s="2" t="s">
        <v>4678</v>
      </c>
      <c r="H3344" s="2" t="s">
        <v>4678</v>
      </c>
      <c r="I3344" s="2" t="s">
        <v>4678</v>
      </c>
      <c r="J3344" s="73" t="s">
        <v>8199</v>
      </c>
      <c r="K3344" s="73" t="s">
        <v>8199</v>
      </c>
      <c r="L3344" s="73" t="s">
        <v>8199</v>
      </c>
      <c r="M3344" s="73" t="s">
        <v>8199</v>
      </c>
      <c r="N3344" s="73" t="s">
        <v>8199</v>
      </c>
      <c r="O3344" s="73" t="s">
        <v>8199</v>
      </c>
    </row>
    <row r="3345" spans="1:15" x14ac:dyDescent="0.25">
      <c r="A3345">
        <v>550</v>
      </c>
      <c r="B3345">
        <v>550256</v>
      </c>
      <c r="C3345">
        <v>2</v>
      </c>
      <c r="D3345" t="s">
        <v>4684</v>
      </c>
      <c r="E3345" s="3">
        <v>55</v>
      </c>
      <c r="F3345">
        <v>490</v>
      </c>
      <c r="G3345" s="2" t="s">
        <v>2491</v>
      </c>
      <c r="H3345" s="2" t="s">
        <v>2491</v>
      </c>
      <c r="I3345" s="2" t="s">
        <v>2491</v>
      </c>
      <c r="J3345" s="81">
        <f t="shared" ref="J3345:J3347" si="296">0.68*E3345</f>
        <v>37.400000000000006</v>
      </c>
      <c r="K3345" s="81">
        <f t="shared" ref="K3345:K3347" si="297">0.75*E3345</f>
        <v>41.25</v>
      </c>
      <c r="L3345" s="94">
        <f t="shared" ref="L3345:L3347" si="298">0.16*E3345</f>
        <v>8.8000000000000007</v>
      </c>
      <c r="M3345" s="89">
        <f t="shared" ref="M3345:M3347" si="299">0.28*E3345</f>
        <v>15.400000000000002</v>
      </c>
      <c r="N3345" s="86">
        <f t="shared" ref="N3345:N3347" si="300">0.46*E3345</f>
        <v>25.3</v>
      </c>
      <c r="O3345" s="90">
        <f t="shared" ref="O3345:O3347" si="301">0.53*E3345</f>
        <v>29.150000000000002</v>
      </c>
    </row>
    <row r="3346" spans="1:15" x14ac:dyDescent="0.25">
      <c r="A3346">
        <v>550</v>
      </c>
      <c r="B3346">
        <v>550258</v>
      </c>
      <c r="C3346">
        <v>8</v>
      </c>
      <c r="D3346" t="s">
        <v>4685</v>
      </c>
      <c r="E3346" s="3">
        <v>170</v>
      </c>
      <c r="F3346">
        <v>490</v>
      </c>
      <c r="G3346" s="2" t="s">
        <v>2495</v>
      </c>
      <c r="H3346" s="2" t="s">
        <v>2495</v>
      </c>
      <c r="I3346" s="2" t="s">
        <v>2495</v>
      </c>
      <c r="J3346" s="81">
        <f t="shared" si="296"/>
        <v>115.60000000000001</v>
      </c>
      <c r="K3346" s="81">
        <f t="shared" si="297"/>
        <v>127.5</v>
      </c>
      <c r="L3346" s="94">
        <f t="shared" si="298"/>
        <v>27.2</v>
      </c>
      <c r="M3346" s="89">
        <f t="shared" si="299"/>
        <v>47.6</v>
      </c>
      <c r="N3346" s="86">
        <f t="shared" si="300"/>
        <v>78.2</v>
      </c>
      <c r="O3346" s="90">
        <f t="shared" si="301"/>
        <v>90.100000000000009</v>
      </c>
    </row>
    <row r="3347" spans="1:15" x14ac:dyDescent="0.25">
      <c r="A3347">
        <v>550</v>
      </c>
      <c r="B3347">
        <v>550259</v>
      </c>
      <c r="C3347">
        <v>6</v>
      </c>
      <c r="D3347" t="s">
        <v>4686</v>
      </c>
      <c r="E3347" s="3">
        <v>35</v>
      </c>
      <c r="F3347">
        <v>490</v>
      </c>
      <c r="G3347" s="2" t="s">
        <v>4687</v>
      </c>
      <c r="H3347" s="2" t="s">
        <v>4687</v>
      </c>
      <c r="I3347" s="2" t="s">
        <v>4687</v>
      </c>
      <c r="J3347" s="81">
        <f t="shared" si="296"/>
        <v>23.8</v>
      </c>
      <c r="K3347" s="81">
        <f t="shared" si="297"/>
        <v>26.25</v>
      </c>
      <c r="L3347" s="94">
        <f t="shared" si="298"/>
        <v>5.6000000000000005</v>
      </c>
      <c r="M3347" s="89">
        <f t="shared" si="299"/>
        <v>9.8000000000000007</v>
      </c>
      <c r="N3347" s="86">
        <f t="shared" si="300"/>
        <v>16.100000000000001</v>
      </c>
      <c r="O3347" s="90">
        <f t="shared" si="301"/>
        <v>18.55</v>
      </c>
    </row>
    <row r="3348" spans="1:15" x14ac:dyDescent="0.25">
      <c r="A3348">
        <v>550</v>
      </c>
      <c r="B3348">
        <v>550261</v>
      </c>
      <c r="C3348">
        <v>2</v>
      </c>
      <c r="D3348" t="s">
        <v>2496</v>
      </c>
      <c r="E3348" s="3">
        <v>1164</v>
      </c>
      <c r="F3348">
        <v>391</v>
      </c>
      <c r="G3348" s="2" t="s">
        <v>2497</v>
      </c>
      <c r="H3348" s="2" t="s">
        <v>2497</v>
      </c>
      <c r="I3348" s="2" t="s">
        <v>2497</v>
      </c>
      <c r="J3348" s="73" t="s">
        <v>8199</v>
      </c>
      <c r="K3348" s="73" t="s">
        <v>8199</v>
      </c>
      <c r="L3348" s="73" t="s">
        <v>8199</v>
      </c>
      <c r="M3348" s="73" t="s">
        <v>8199</v>
      </c>
      <c r="N3348" s="73" t="s">
        <v>8199</v>
      </c>
      <c r="O3348" s="73" t="s">
        <v>8199</v>
      </c>
    </row>
    <row r="3349" spans="1:15" x14ac:dyDescent="0.25">
      <c r="A3349">
        <v>560</v>
      </c>
      <c r="B3349">
        <v>8500</v>
      </c>
      <c r="C3349">
        <v>1</v>
      </c>
      <c r="D3349" t="s">
        <v>4688</v>
      </c>
      <c r="E3349" s="3">
        <v>275</v>
      </c>
      <c r="F3349">
        <v>490</v>
      </c>
      <c r="G3349" s="2" t="s">
        <v>4493</v>
      </c>
      <c r="H3349" s="2" t="s">
        <v>4493</v>
      </c>
      <c r="I3349" s="2" t="s">
        <v>4493</v>
      </c>
      <c r="J3349" s="81">
        <f t="shared" ref="J3349:J3373" si="302">0.68*E3349</f>
        <v>187</v>
      </c>
      <c r="K3349" s="81">
        <f t="shared" ref="K3349:K3373" si="303">0.75*E3349</f>
        <v>206.25</v>
      </c>
      <c r="L3349" s="94">
        <f t="shared" ref="L3349:L3373" si="304">0.16*E3349</f>
        <v>44</v>
      </c>
      <c r="M3349" s="89">
        <f t="shared" ref="M3349:M3410" si="305">0.28*E3349</f>
        <v>77.000000000000014</v>
      </c>
      <c r="N3349" s="86">
        <f t="shared" ref="N3349:N3373" si="306">0.46*E3349</f>
        <v>126.5</v>
      </c>
      <c r="O3349" s="90">
        <f t="shared" ref="O3349:O3373" si="307">0.53*E3349</f>
        <v>145.75</v>
      </c>
    </row>
    <row r="3350" spans="1:15" x14ac:dyDescent="0.25">
      <c r="A3350">
        <v>560</v>
      </c>
      <c r="B3350">
        <v>8501</v>
      </c>
      <c r="C3350">
        <v>9</v>
      </c>
      <c r="D3350" t="s">
        <v>4689</v>
      </c>
      <c r="E3350" s="3">
        <v>92</v>
      </c>
      <c r="F3350">
        <v>490</v>
      </c>
      <c r="G3350" s="2" t="s">
        <v>4679</v>
      </c>
      <c r="H3350" s="2" t="s">
        <v>4679</v>
      </c>
      <c r="I3350" s="2" t="s">
        <v>4679</v>
      </c>
      <c r="J3350" s="81">
        <f t="shared" si="302"/>
        <v>62.56</v>
      </c>
      <c r="K3350" s="81">
        <f t="shared" si="303"/>
        <v>69</v>
      </c>
      <c r="L3350" s="94">
        <f t="shared" si="304"/>
        <v>14.72</v>
      </c>
      <c r="M3350" s="89">
        <f t="shared" si="305"/>
        <v>25.76</v>
      </c>
      <c r="N3350" s="86">
        <f t="shared" si="306"/>
        <v>42.32</v>
      </c>
      <c r="O3350" s="90">
        <f t="shared" si="307"/>
        <v>48.760000000000005</v>
      </c>
    </row>
    <row r="3351" spans="1:15" x14ac:dyDescent="0.25">
      <c r="A3351">
        <v>560</v>
      </c>
      <c r="B3351">
        <v>8502</v>
      </c>
      <c r="C3351">
        <v>7</v>
      </c>
      <c r="D3351" t="s">
        <v>4690</v>
      </c>
      <c r="E3351" s="3">
        <v>426</v>
      </c>
      <c r="F3351">
        <v>490</v>
      </c>
      <c r="G3351" s="2" t="s">
        <v>4259</v>
      </c>
      <c r="H3351" s="2" t="s">
        <v>4259</v>
      </c>
      <c r="I3351" s="2" t="s">
        <v>4259</v>
      </c>
      <c r="J3351" s="81">
        <f t="shared" si="302"/>
        <v>289.68</v>
      </c>
      <c r="K3351" s="81">
        <f t="shared" si="303"/>
        <v>319.5</v>
      </c>
      <c r="L3351" s="94">
        <f t="shared" si="304"/>
        <v>68.16</v>
      </c>
      <c r="M3351" s="89">
        <f t="shared" si="305"/>
        <v>119.28000000000002</v>
      </c>
      <c r="N3351" s="86">
        <f t="shared" si="306"/>
        <v>195.96</v>
      </c>
      <c r="O3351" s="90">
        <f t="shared" si="307"/>
        <v>225.78</v>
      </c>
    </row>
    <row r="3352" spans="1:15" x14ac:dyDescent="0.25">
      <c r="A3352">
        <v>560</v>
      </c>
      <c r="B3352">
        <v>8503</v>
      </c>
      <c r="C3352">
        <v>5</v>
      </c>
      <c r="D3352" t="s">
        <v>4691</v>
      </c>
      <c r="E3352" s="3">
        <v>426</v>
      </c>
      <c r="F3352">
        <v>490</v>
      </c>
      <c r="G3352" s="2" t="s">
        <v>4261</v>
      </c>
      <c r="H3352" s="2" t="s">
        <v>4261</v>
      </c>
      <c r="I3352" s="2" t="s">
        <v>4261</v>
      </c>
      <c r="J3352" s="81">
        <f t="shared" si="302"/>
        <v>289.68</v>
      </c>
      <c r="K3352" s="81">
        <f t="shared" si="303"/>
        <v>319.5</v>
      </c>
      <c r="L3352" s="94">
        <f t="shared" si="304"/>
        <v>68.16</v>
      </c>
      <c r="M3352" s="89">
        <f t="shared" si="305"/>
        <v>119.28000000000002</v>
      </c>
      <c r="N3352" s="86">
        <f t="shared" si="306"/>
        <v>195.96</v>
      </c>
      <c r="O3352" s="90">
        <f t="shared" si="307"/>
        <v>225.78</v>
      </c>
    </row>
    <row r="3353" spans="1:15" x14ac:dyDescent="0.25">
      <c r="A3353">
        <v>560</v>
      </c>
      <c r="B3353">
        <v>8504</v>
      </c>
      <c r="C3353">
        <v>3</v>
      </c>
      <c r="D3353" t="s">
        <v>4692</v>
      </c>
      <c r="E3353" s="3">
        <v>490</v>
      </c>
      <c r="F3353">
        <v>490</v>
      </c>
      <c r="G3353" s="2" t="s">
        <v>4551</v>
      </c>
      <c r="H3353" s="2" t="s">
        <v>4551</v>
      </c>
      <c r="I3353" s="2" t="s">
        <v>4551</v>
      </c>
      <c r="J3353" s="81">
        <f t="shared" si="302"/>
        <v>333.20000000000005</v>
      </c>
      <c r="K3353" s="81">
        <f t="shared" si="303"/>
        <v>367.5</v>
      </c>
      <c r="L3353" s="94">
        <f t="shared" si="304"/>
        <v>78.400000000000006</v>
      </c>
      <c r="M3353" s="89">
        <f t="shared" si="305"/>
        <v>137.20000000000002</v>
      </c>
      <c r="N3353" s="86">
        <f t="shared" si="306"/>
        <v>225.4</v>
      </c>
      <c r="O3353" s="90">
        <f t="shared" si="307"/>
        <v>259.7</v>
      </c>
    </row>
    <row r="3354" spans="1:15" x14ac:dyDescent="0.25">
      <c r="A3354">
        <v>560</v>
      </c>
      <c r="B3354">
        <v>8505</v>
      </c>
      <c r="C3354">
        <v>0</v>
      </c>
      <c r="D3354" t="s">
        <v>4693</v>
      </c>
      <c r="E3354" s="3">
        <v>160</v>
      </c>
      <c r="F3354">
        <v>490</v>
      </c>
      <c r="G3354" s="2" t="s">
        <v>4553</v>
      </c>
      <c r="H3354" s="2" t="s">
        <v>4553</v>
      </c>
      <c r="I3354" s="2" t="s">
        <v>4553</v>
      </c>
      <c r="J3354" s="81">
        <f t="shared" si="302"/>
        <v>108.80000000000001</v>
      </c>
      <c r="K3354" s="81">
        <f t="shared" si="303"/>
        <v>120</v>
      </c>
      <c r="L3354" s="94">
        <f t="shared" si="304"/>
        <v>25.6</v>
      </c>
      <c r="M3354" s="89">
        <f t="shared" si="305"/>
        <v>44.800000000000004</v>
      </c>
      <c r="N3354" s="86">
        <f t="shared" si="306"/>
        <v>73.600000000000009</v>
      </c>
      <c r="O3354" s="90">
        <f t="shared" si="307"/>
        <v>84.800000000000011</v>
      </c>
    </row>
    <row r="3355" spans="1:15" x14ac:dyDescent="0.25">
      <c r="A3355">
        <v>560</v>
      </c>
      <c r="B3355">
        <v>8506</v>
      </c>
      <c r="C3355">
        <v>8</v>
      </c>
      <c r="D3355" t="s">
        <v>4694</v>
      </c>
      <c r="E3355" s="3">
        <v>1045</v>
      </c>
      <c r="F3355">
        <v>490</v>
      </c>
      <c r="G3355" s="2" t="s">
        <v>4220</v>
      </c>
      <c r="H3355" s="2" t="s">
        <v>4220</v>
      </c>
      <c r="I3355" s="2" t="s">
        <v>4220</v>
      </c>
      <c r="J3355" s="81">
        <f t="shared" si="302"/>
        <v>710.6</v>
      </c>
      <c r="K3355" s="81">
        <f t="shared" si="303"/>
        <v>783.75</v>
      </c>
      <c r="L3355" s="94">
        <f t="shared" si="304"/>
        <v>167.20000000000002</v>
      </c>
      <c r="M3355" s="89">
        <f t="shared" si="305"/>
        <v>292.60000000000002</v>
      </c>
      <c r="N3355" s="86">
        <f t="shared" si="306"/>
        <v>480.70000000000005</v>
      </c>
      <c r="O3355" s="90">
        <f t="shared" si="307"/>
        <v>553.85</v>
      </c>
    </row>
    <row r="3356" spans="1:15" x14ac:dyDescent="0.25">
      <c r="A3356">
        <v>560</v>
      </c>
      <c r="B3356">
        <v>8507</v>
      </c>
      <c r="C3356">
        <v>6</v>
      </c>
      <c r="D3356" t="s">
        <v>4695</v>
      </c>
      <c r="E3356" s="3">
        <v>348</v>
      </c>
      <c r="F3356">
        <v>490</v>
      </c>
      <c r="G3356" s="2" t="s">
        <v>4696</v>
      </c>
      <c r="H3356" s="2" t="s">
        <v>4696</v>
      </c>
      <c r="I3356" s="2" t="s">
        <v>4696</v>
      </c>
      <c r="J3356" s="81">
        <f t="shared" si="302"/>
        <v>236.64000000000001</v>
      </c>
      <c r="K3356" s="81">
        <f t="shared" si="303"/>
        <v>261</v>
      </c>
      <c r="L3356" s="94">
        <f t="shared" si="304"/>
        <v>55.68</v>
      </c>
      <c r="M3356" s="89">
        <f t="shared" si="305"/>
        <v>97.440000000000012</v>
      </c>
      <c r="N3356" s="86">
        <f t="shared" si="306"/>
        <v>160.08000000000001</v>
      </c>
      <c r="O3356" s="90">
        <f t="shared" si="307"/>
        <v>184.44</v>
      </c>
    </row>
    <row r="3357" spans="1:15" x14ac:dyDescent="0.25">
      <c r="A3357">
        <v>560</v>
      </c>
      <c r="B3357">
        <v>8508</v>
      </c>
      <c r="C3357">
        <v>4</v>
      </c>
      <c r="D3357" t="s">
        <v>4697</v>
      </c>
      <c r="E3357" s="3">
        <v>55</v>
      </c>
      <c r="F3357">
        <v>490</v>
      </c>
      <c r="G3357" s="2" t="s">
        <v>4698</v>
      </c>
      <c r="H3357" s="2" t="s">
        <v>4698</v>
      </c>
      <c r="I3357" s="2" t="s">
        <v>4698</v>
      </c>
      <c r="J3357" s="81">
        <f t="shared" si="302"/>
        <v>37.400000000000006</v>
      </c>
      <c r="K3357" s="81">
        <f t="shared" si="303"/>
        <v>41.25</v>
      </c>
      <c r="L3357" s="94">
        <f t="shared" si="304"/>
        <v>8.8000000000000007</v>
      </c>
      <c r="M3357" s="89">
        <f t="shared" si="305"/>
        <v>15.400000000000002</v>
      </c>
      <c r="N3357" s="86">
        <f t="shared" si="306"/>
        <v>25.3</v>
      </c>
      <c r="O3357" s="90">
        <f t="shared" si="307"/>
        <v>29.150000000000002</v>
      </c>
    </row>
    <row r="3358" spans="1:15" x14ac:dyDescent="0.25">
      <c r="A3358">
        <v>560</v>
      </c>
      <c r="B3358">
        <v>8509</v>
      </c>
      <c r="C3358">
        <v>2</v>
      </c>
      <c r="D3358" t="s">
        <v>4699</v>
      </c>
      <c r="E3358" s="3">
        <v>64</v>
      </c>
      <c r="F3358">
        <v>490</v>
      </c>
      <c r="G3358" s="2" t="s">
        <v>4700</v>
      </c>
      <c r="H3358" s="2" t="s">
        <v>4700</v>
      </c>
      <c r="I3358" s="2" t="s">
        <v>4700</v>
      </c>
      <c r="J3358" s="81">
        <f t="shared" si="302"/>
        <v>43.52</v>
      </c>
      <c r="K3358" s="81">
        <f t="shared" si="303"/>
        <v>48</v>
      </c>
      <c r="L3358" s="94">
        <f t="shared" si="304"/>
        <v>10.24</v>
      </c>
      <c r="M3358" s="89">
        <f t="shared" si="305"/>
        <v>17.920000000000002</v>
      </c>
      <c r="N3358" s="86">
        <f t="shared" si="306"/>
        <v>29.44</v>
      </c>
      <c r="O3358" s="90">
        <f t="shared" si="307"/>
        <v>33.92</v>
      </c>
    </row>
    <row r="3359" spans="1:15" x14ac:dyDescent="0.25">
      <c r="A3359">
        <v>560</v>
      </c>
      <c r="B3359">
        <v>8510</v>
      </c>
      <c r="C3359">
        <v>0</v>
      </c>
      <c r="D3359" t="s">
        <v>4701</v>
      </c>
      <c r="E3359" s="3">
        <v>169</v>
      </c>
      <c r="F3359">
        <v>490</v>
      </c>
      <c r="G3359" s="2" t="s">
        <v>2350</v>
      </c>
      <c r="H3359" s="2" t="s">
        <v>2350</v>
      </c>
      <c r="I3359" s="2" t="s">
        <v>2350</v>
      </c>
      <c r="J3359" s="81">
        <f t="shared" si="302"/>
        <v>114.92</v>
      </c>
      <c r="K3359" s="81">
        <f t="shared" si="303"/>
        <v>126.75</v>
      </c>
      <c r="L3359" s="94">
        <f t="shared" si="304"/>
        <v>27.04</v>
      </c>
      <c r="M3359" s="89">
        <f t="shared" si="305"/>
        <v>47.320000000000007</v>
      </c>
      <c r="N3359" s="86">
        <f t="shared" si="306"/>
        <v>77.740000000000009</v>
      </c>
      <c r="O3359" s="90">
        <f t="shared" si="307"/>
        <v>89.570000000000007</v>
      </c>
    </row>
    <row r="3360" spans="1:15" x14ac:dyDescent="0.25">
      <c r="A3360">
        <v>560</v>
      </c>
      <c r="B3360">
        <v>8511</v>
      </c>
      <c r="C3360">
        <v>8</v>
      </c>
      <c r="D3360" t="s">
        <v>4702</v>
      </c>
      <c r="E3360" s="3">
        <v>312</v>
      </c>
      <c r="F3360">
        <v>490</v>
      </c>
      <c r="G3360" s="2" t="s">
        <v>2352</v>
      </c>
      <c r="H3360" s="2" t="s">
        <v>2352</v>
      </c>
      <c r="I3360" s="2" t="s">
        <v>2352</v>
      </c>
      <c r="J3360" s="81">
        <f t="shared" si="302"/>
        <v>212.16000000000003</v>
      </c>
      <c r="K3360" s="81">
        <f t="shared" si="303"/>
        <v>234</v>
      </c>
      <c r="L3360" s="94">
        <f t="shared" si="304"/>
        <v>49.92</v>
      </c>
      <c r="M3360" s="89">
        <f t="shared" si="305"/>
        <v>87.360000000000014</v>
      </c>
      <c r="N3360" s="86">
        <f t="shared" si="306"/>
        <v>143.52000000000001</v>
      </c>
      <c r="O3360" s="90">
        <f t="shared" si="307"/>
        <v>165.36</v>
      </c>
    </row>
    <row r="3361" spans="1:15" x14ac:dyDescent="0.25">
      <c r="A3361">
        <v>560</v>
      </c>
      <c r="B3361">
        <v>8512</v>
      </c>
      <c r="C3361">
        <v>6</v>
      </c>
      <c r="D3361" t="s">
        <v>4703</v>
      </c>
      <c r="E3361" s="3">
        <v>312</v>
      </c>
      <c r="F3361">
        <v>490</v>
      </c>
      <c r="G3361" s="2" t="s">
        <v>2354</v>
      </c>
      <c r="H3361" s="2" t="s">
        <v>2354</v>
      </c>
      <c r="I3361" s="2" t="s">
        <v>2354</v>
      </c>
      <c r="J3361" s="81">
        <f t="shared" si="302"/>
        <v>212.16000000000003</v>
      </c>
      <c r="K3361" s="81">
        <f t="shared" si="303"/>
        <v>234</v>
      </c>
      <c r="L3361" s="94">
        <f t="shared" si="304"/>
        <v>49.92</v>
      </c>
      <c r="M3361" s="89">
        <f t="shared" si="305"/>
        <v>87.360000000000014</v>
      </c>
      <c r="N3361" s="86">
        <f t="shared" si="306"/>
        <v>143.52000000000001</v>
      </c>
      <c r="O3361" s="90">
        <f t="shared" si="307"/>
        <v>165.36</v>
      </c>
    </row>
    <row r="3362" spans="1:15" x14ac:dyDescent="0.25">
      <c r="A3362">
        <v>560</v>
      </c>
      <c r="B3362">
        <v>8513</v>
      </c>
      <c r="C3362">
        <v>4</v>
      </c>
      <c r="D3362" t="s">
        <v>4704</v>
      </c>
      <c r="E3362" s="3">
        <v>146</v>
      </c>
      <c r="F3362">
        <v>490</v>
      </c>
      <c r="G3362" s="2" t="s">
        <v>2278</v>
      </c>
      <c r="H3362" s="2" t="s">
        <v>2278</v>
      </c>
      <c r="I3362" s="2" t="s">
        <v>2278</v>
      </c>
      <c r="J3362" s="81">
        <f t="shared" si="302"/>
        <v>99.28</v>
      </c>
      <c r="K3362" s="81">
        <f t="shared" si="303"/>
        <v>109.5</v>
      </c>
      <c r="L3362" s="94">
        <f t="shared" si="304"/>
        <v>23.36</v>
      </c>
      <c r="M3362" s="89">
        <f t="shared" si="305"/>
        <v>40.880000000000003</v>
      </c>
      <c r="N3362" s="86">
        <f t="shared" si="306"/>
        <v>67.16</v>
      </c>
      <c r="O3362" s="90">
        <f t="shared" si="307"/>
        <v>77.38000000000001</v>
      </c>
    </row>
    <row r="3363" spans="1:15" x14ac:dyDescent="0.25">
      <c r="A3363">
        <v>560</v>
      </c>
      <c r="B3363">
        <v>8514</v>
      </c>
      <c r="C3363">
        <v>2</v>
      </c>
      <c r="D3363" t="s">
        <v>4705</v>
      </c>
      <c r="E3363" s="3">
        <v>255</v>
      </c>
      <c r="F3363">
        <v>490</v>
      </c>
      <c r="G3363" s="2" t="s">
        <v>2282</v>
      </c>
      <c r="H3363" s="2" t="s">
        <v>2282</v>
      </c>
      <c r="I3363" s="2" t="s">
        <v>2282</v>
      </c>
      <c r="J3363" s="81">
        <f t="shared" si="302"/>
        <v>173.4</v>
      </c>
      <c r="K3363" s="81">
        <f t="shared" si="303"/>
        <v>191.25</v>
      </c>
      <c r="L3363" s="94">
        <f t="shared" si="304"/>
        <v>40.800000000000004</v>
      </c>
      <c r="M3363" s="89">
        <f t="shared" si="305"/>
        <v>71.400000000000006</v>
      </c>
      <c r="N3363" s="86">
        <f t="shared" si="306"/>
        <v>117.30000000000001</v>
      </c>
      <c r="O3363" s="90">
        <f t="shared" si="307"/>
        <v>135.15</v>
      </c>
    </row>
    <row r="3364" spans="1:15" x14ac:dyDescent="0.25">
      <c r="A3364">
        <v>560</v>
      </c>
      <c r="B3364">
        <v>8515</v>
      </c>
      <c r="C3364">
        <v>9</v>
      </c>
      <c r="D3364" t="s">
        <v>4706</v>
      </c>
      <c r="E3364" s="3">
        <v>68</v>
      </c>
      <c r="F3364">
        <v>490</v>
      </c>
      <c r="G3364" s="2" t="s">
        <v>4663</v>
      </c>
      <c r="H3364" s="2" t="s">
        <v>4663</v>
      </c>
      <c r="I3364" s="2" t="s">
        <v>4663</v>
      </c>
      <c r="J3364" s="81">
        <f t="shared" si="302"/>
        <v>46.24</v>
      </c>
      <c r="K3364" s="81">
        <f t="shared" si="303"/>
        <v>51</v>
      </c>
      <c r="L3364" s="94">
        <f t="shared" si="304"/>
        <v>10.88</v>
      </c>
      <c r="M3364" s="89">
        <f t="shared" si="305"/>
        <v>19.040000000000003</v>
      </c>
      <c r="N3364" s="86">
        <f t="shared" si="306"/>
        <v>31.28</v>
      </c>
      <c r="O3364" s="90">
        <f t="shared" si="307"/>
        <v>36.04</v>
      </c>
    </row>
    <row r="3365" spans="1:15" x14ac:dyDescent="0.25">
      <c r="A3365">
        <v>560</v>
      </c>
      <c r="B3365">
        <v>8516</v>
      </c>
      <c r="C3365">
        <v>7</v>
      </c>
      <c r="D3365" t="s">
        <v>4707</v>
      </c>
      <c r="E3365" s="3">
        <v>85</v>
      </c>
      <c r="F3365">
        <v>490</v>
      </c>
      <c r="G3365" s="2" t="s">
        <v>4665</v>
      </c>
      <c r="H3365" s="2" t="s">
        <v>4665</v>
      </c>
      <c r="I3365" s="2" t="s">
        <v>4665</v>
      </c>
      <c r="J3365" s="81">
        <f t="shared" si="302"/>
        <v>57.800000000000004</v>
      </c>
      <c r="K3365" s="81">
        <f t="shared" si="303"/>
        <v>63.75</v>
      </c>
      <c r="L3365" s="94">
        <f t="shared" si="304"/>
        <v>13.6</v>
      </c>
      <c r="M3365" s="89">
        <f t="shared" si="305"/>
        <v>23.8</v>
      </c>
      <c r="N3365" s="86">
        <f t="shared" si="306"/>
        <v>39.1</v>
      </c>
      <c r="O3365" s="90">
        <f t="shared" si="307"/>
        <v>45.050000000000004</v>
      </c>
    </row>
    <row r="3366" spans="1:15" x14ac:dyDescent="0.25">
      <c r="A3366">
        <v>560</v>
      </c>
      <c r="B3366">
        <v>8517</v>
      </c>
      <c r="C3366">
        <v>5</v>
      </c>
      <c r="D3366" t="s">
        <v>4708</v>
      </c>
      <c r="E3366" s="3">
        <v>107</v>
      </c>
      <c r="F3366">
        <v>490</v>
      </c>
      <c r="G3366" s="2" t="s">
        <v>4666</v>
      </c>
      <c r="H3366" s="2" t="s">
        <v>4666</v>
      </c>
      <c r="I3366" s="2" t="s">
        <v>4666</v>
      </c>
      <c r="J3366" s="81">
        <f t="shared" si="302"/>
        <v>72.760000000000005</v>
      </c>
      <c r="K3366" s="81">
        <f t="shared" si="303"/>
        <v>80.25</v>
      </c>
      <c r="L3366" s="94">
        <f t="shared" si="304"/>
        <v>17.12</v>
      </c>
      <c r="M3366" s="89">
        <f t="shared" si="305"/>
        <v>29.960000000000004</v>
      </c>
      <c r="N3366" s="86">
        <f t="shared" si="306"/>
        <v>49.22</v>
      </c>
      <c r="O3366" s="90">
        <f t="shared" si="307"/>
        <v>56.71</v>
      </c>
    </row>
    <row r="3367" spans="1:15" x14ac:dyDescent="0.25">
      <c r="A3367">
        <v>560</v>
      </c>
      <c r="B3367">
        <v>8518</v>
      </c>
      <c r="C3367">
        <v>3</v>
      </c>
      <c r="D3367" t="s">
        <v>4709</v>
      </c>
      <c r="E3367" s="3">
        <v>134</v>
      </c>
      <c r="F3367">
        <v>490</v>
      </c>
      <c r="G3367" s="2" t="s">
        <v>4647</v>
      </c>
      <c r="H3367" s="2" t="s">
        <v>4647</v>
      </c>
      <c r="I3367" s="2" t="s">
        <v>4647</v>
      </c>
      <c r="J3367" s="81">
        <f t="shared" si="302"/>
        <v>91.12</v>
      </c>
      <c r="K3367" s="81">
        <f t="shared" si="303"/>
        <v>100.5</v>
      </c>
      <c r="L3367" s="94">
        <f t="shared" si="304"/>
        <v>21.44</v>
      </c>
      <c r="M3367" s="89">
        <f t="shared" si="305"/>
        <v>37.520000000000003</v>
      </c>
      <c r="N3367" s="86">
        <f t="shared" si="306"/>
        <v>61.64</v>
      </c>
      <c r="O3367" s="90">
        <f t="shared" si="307"/>
        <v>71.02000000000001</v>
      </c>
    </row>
    <row r="3368" spans="1:15" x14ac:dyDescent="0.25">
      <c r="A3368">
        <v>560</v>
      </c>
      <c r="B3368">
        <v>8519</v>
      </c>
      <c r="C3368">
        <v>1</v>
      </c>
      <c r="D3368" t="s">
        <v>4710</v>
      </c>
      <c r="E3368" s="3">
        <v>53</v>
      </c>
      <c r="F3368">
        <v>490</v>
      </c>
      <c r="G3368" s="2" t="s">
        <v>4648</v>
      </c>
      <c r="H3368" s="2" t="s">
        <v>4648</v>
      </c>
      <c r="I3368" s="2" t="s">
        <v>4648</v>
      </c>
      <c r="J3368" s="81">
        <f t="shared" si="302"/>
        <v>36.04</v>
      </c>
      <c r="K3368" s="81">
        <f t="shared" si="303"/>
        <v>39.75</v>
      </c>
      <c r="L3368" s="94">
        <f t="shared" si="304"/>
        <v>8.48</v>
      </c>
      <c r="M3368" s="89">
        <f t="shared" si="305"/>
        <v>14.840000000000002</v>
      </c>
      <c r="N3368" s="86">
        <f t="shared" si="306"/>
        <v>24.380000000000003</v>
      </c>
      <c r="O3368" s="90">
        <f t="shared" si="307"/>
        <v>28.09</v>
      </c>
    </row>
    <row r="3369" spans="1:15" x14ac:dyDescent="0.25">
      <c r="A3369">
        <v>560</v>
      </c>
      <c r="B3369">
        <v>8520</v>
      </c>
      <c r="C3369">
        <v>9</v>
      </c>
      <c r="D3369" t="s">
        <v>4711</v>
      </c>
      <c r="E3369" s="3">
        <v>1045</v>
      </c>
      <c r="F3369">
        <v>490</v>
      </c>
      <c r="G3369" s="2" t="s">
        <v>4712</v>
      </c>
      <c r="H3369" s="2" t="s">
        <v>4712</v>
      </c>
      <c r="I3369" s="2" t="s">
        <v>4712</v>
      </c>
      <c r="J3369" s="81">
        <f t="shared" si="302"/>
        <v>710.6</v>
      </c>
      <c r="K3369" s="81">
        <f t="shared" si="303"/>
        <v>783.75</v>
      </c>
      <c r="L3369" s="94">
        <f t="shared" si="304"/>
        <v>167.20000000000002</v>
      </c>
      <c r="M3369" s="89">
        <f t="shared" si="305"/>
        <v>292.60000000000002</v>
      </c>
      <c r="N3369" s="86">
        <f t="shared" si="306"/>
        <v>480.70000000000005</v>
      </c>
      <c r="O3369" s="90">
        <f t="shared" si="307"/>
        <v>553.85</v>
      </c>
    </row>
    <row r="3370" spans="1:15" x14ac:dyDescent="0.25">
      <c r="A3370">
        <v>560</v>
      </c>
      <c r="B3370">
        <v>8521</v>
      </c>
      <c r="C3370">
        <v>7</v>
      </c>
      <c r="D3370" t="s">
        <v>4713</v>
      </c>
      <c r="E3370" s="3">
        <v>2046</v>
      </c>
      <c r="F3370">
        <v>490</v>
      </c>
      <c r="G3370" s="2" t="s">
        <v>4490</v>
      </c>
      <c r="H3370" s="2" t="s">
        <v>4490</v>
      </c>
      <c r="I3370" s="2" t="s">
        <v>4490</v>
      </c>
      <c r="J3370" s="81">
        <f t="shared" si="302"/>
        <v>1391.2800000000002</v>
      </c>
      <c r="K3370" s="81">
        <f t="shared" si="303"/>
        <v>1534.5</v>
      </c>
      <c r="L3370" s="94">
        <f t="shared" si="304"/>
        <v>327.36</v>
      </c>
      <c r="M3370" s="89">
        <f t="shared" si="305"/>
        <v>572.88000000000011</v>
      </c>
      <c r="N3370" s="86">
        <f t="shared" si="306"/>
        <v>941.16000000000008</v>
      </c>
      <c r="O3370" s="90">
        <f t="shared" si="307"/>
        <v>1084.3800000000001</v>
      </c>
    </row>
    <row r="3371" spans="1:15" x14ac:dyDescent="0.25">
      <c r="A3371">
        <v>560</v>
      </c>
      <c r="B3371">
        <v>8522</v>
      </c>
      <c r="C3371">
        <v>5</v>
      </c>
      <c r="D3371" t="s">
        <v>4714</v>
      </c>
      <c r="E3371" s="3">
        <v>125</v>
      </c>
      <c r="F3371">
        <v>490</v>
      </c>
      <c r="G3371" s="2" t="s">
        <v>4715</v>
      </c>
      <c r="H3371" s="2" t="s">
        <v>4715</v>
      </c>
      <c r="I3371" s="2" t="s">
        <v>4715</v>
      </c>
      <c r="J3371" s="81">
        <f t="shared" si="302"/>
        <v>85</v>
      </c>
      <c r="K3371" s="81">
        <f t="shared" si="303"/>
        <v>93.75</v>
      </c>
      <c r="L3371" s="94">
        <f t="shared" si="304"/>
        <v>20</v>
      </c>
      <c r="M3371" s="89">
        <f t="shared" si="305"/>
        <v>35</v>
      </c>
      <c r="N3371" s="86">
        <f t="shared" si="306"/>
        <v>57.5</v>
      </c>
      <c r="O3371" s="90">
        <f t="shared" si="307"/>
        <v>66.25</v>
      </c>
    </row>
    <row r="3372" spans="1:15" x14ac:dyDescent="0.25">
      <c r="A3372">
        <v>560</v>
      </c>
      <c r="B3372">
        <v>8523</v>
      </c>
      <c r="C3372">
        <v>3</v>
      </c>
      <c r="D3372" t="s">
        <v>4716</v>
      </c>
      <c r="E3372" s="3">
        <v>250</v>
      </c>
      <c r="F3372">
        <v>490</v>
      </c>
      <c r="G3372" s="2" t="s">
        <v>4715</v>
      </c>
      <c r="H3372" s="2" t="s">
        <v>4715</v>
      </c>
      <c r="I3372" s="2" t="s">
        <v>4715</v>
      </c>
      <c r="J3372" s="81">
        <f t="shared" si="302"/>
        <v>170</v>
      </c>
      <c r="K3372" s="81">
        <f t="shared" si="303"/>
        <v>187.5</v>
      </c>
      <c r="L3372" s="94">
        <f t="shared" si="304"/>
        <v>40</v>
      </c>
      <c r="M3372" s="89">
        <f t="shared" si="305"/>
        <v>70</v>
      </c>
      <c r="N3372" s="86">
        <f t="shared" si="306"/>
        <v>115</v>
      </c>
      <c r="O3372" s="90">
        <f t="shared" si="307"/>
        <v>132.5</v>
      </c>
    </row>
    <row r="3373" spans="1:15" x14ac:dyDescent="0.25">
      <c r="A3373">
        <v>560</v>
      </c>
      <c r="B3373">
        <v>8524</v>
      </c>
      <c r="C3373">
        <v>1</v>
      </c>
      <c r="D3373" t="s">
        <v>4717</v>
      </c>
      <c r="E3373" s="3">
        <v>47</v>
      </c>
      <c r="F3373">
        <v>490</v>
      </c>
      <c r="G3373" s="2" t="s">
        <v>4718</v>
      </c>
      <c r="H3373" s="2" t="s">
        <v>4718</v>
      </c>
      <c r="I3373" s="2" t="s">
        <v>4718</v>
      </c>
      <c r="J3373" s="81">
        <f t="shared" si="302"/>
        <v>31.96</v>
      </c>
      <c r="K3373" s="81">
        <f t="shared" si="303"/>
        <v>35.25</v>
      </c>
      <c r="L3373" s="94">
        <f t="shared" si="304"/>
        <v>7.5200000000000005</v>
      </c>
      <c r="M3373" s="89">
        <f t="shared" si="305"/>
        <v>13.160000000000002</v>
      </c>
      <c r="N3373" s="86">
        <f t="shared" si="306"/>
        <v>21.62</v>
      </c>
      <c r="O3373" s="90">
        <f t="shared" si="307"/>
        <v>24.91</v>
      </c>
    </row>
    <row r="3374" spans="1:15" x14ac:dyDescent="0.25">
      <c r="A3374">
        <v>560</v>
      </c>
      <c r="B3374">
        <v>8525</v>
      </c>
      <c r="C3374">
        <v>8</v>
      </c>
      <c r="D3374" t="s">
        <v>4719</v>
      </c>
      <c r="E3374" s="3">
        <v>102</v>
      </c>
      <c r="F3374">
        <v>960</v>
      </c>
      <c r="G3374" s="2" t="s">
        <v>4715</v>
      </c>
      <c r="H3374" s="2" t="s">
        <v>4715</v>
      </c>
      <c r="I3374" s="2" t="s">
        <v>4715</v>
      </c>
      <c r="J3374" s="94">
        <f t="shared" ref="J3374" si="308">0.32*E3374</f>
        <v>32.64</v>
      </c>
      <c r="K3374" s="81">
        <f>0.5*E3374</f>
        <v>51</v>
      </c>
      <c r="L3374" s="95">
        <f t="shared" ref="L3374:L3375" si="309">0.4*E3374</f>
        <v>40.800000000000004</v>
      </c>
      <c r="M3374" s="89">
        <f t="shared" si="305"/>
        <v>28.560000000000002</v>
      </c>
      <c r="N3374" s="91">
        <f>0.35*E3374</f>
        <v>35.699999999999996</v>
      </c>
      <c r="O3374" s="85">
        <f t="shared" ref="O3374:O3375" si="310">0.59*E3374</f>
        <v>60.18</v>
      </c>
    </row>
    <row r="3375" spans="1:15" x14ac:dyDescent="0.25">
      <c r="A3375">
        <v>560</v>
      </c>
      <c r="B3375">
        <v>8526</v>
      </c>
      <c r="C3375">
        <v>6</v>
      </c>
      <c r="D3375" t="s">
        <v>4720</v>
      </c>
      <c r="E3375" s="3">
        <v>55</v>
      </c>
      <c r="F3375">
        <v>960</v>
      </c>
      <c r="G3375" s="2" t="s">
        <v>4261</v>
      </c>
      <c r="H3375" s="2" t="s">
        <v>4261</v>
      </c>
      <c r="I3375" s="2" t="s">
        <v>4261</v>
      </c>
      <c r="J3375" s="81">
        <f>0.43*E3375</f>
        <v>23.65</v>
      </c>
      <c r="K3375" s="81">
        <f>0.5*E3375</f>
        <v>27.5</v>
      </c>
      <c r="L3375" s="95">
        <f t="shared" si="309"/>
        <v>22</v>
      </c>
      <c r="M3375" s="89">
        <f t="shared" si="305"/>
        <v>15.400000000000002</v>
      </c>
      <c r="N3375" s="91">
        <f>0.35*E3375</f>
        <v>19.25</v>
      </c>
      <c r="O3375" s="85">
        <f t="shared" si="310"/>
        <v>32.449999999999996</v>
      </c>
    </row>
    <row r="3376" spans="1:15" x14ac:dyDescent="0.25">
      <c r="A3376">
        <v>560</v>
      </c>
      <c r="B3376">
        <v>8528</v>
      </c>
      <c r="C3376">
        <v>2</v>
      </c>
      <c r="D3376" t="s">
        <v>4721</v>
      </c>
      <c r="E3376" s="3">
        <v>73</v>
      </c>
      <c r="F3376">
        <v>490</v>
      </c>
      <c r="G3376" s="2" t="s">
        <v>4722</v>
      </c>
      <c r="H3376" s="2" t="s">
        <v>4722</v>
      </c>
      <c r="I3376" s="2" t="s">
        <v>4722</v>
      </c>
      <c r="J3376" s="81">
        <f>0.68*E3376</f>
        <v>49.64</v>
      </c>
      <c r="K3376" s="81">
        <f>0.75*E3376</f>
        <v>54.75</v>
      </c>
      <c r="L3376" s="94">
        <f>0.16*E3376</f>
        <v>11.68</v>
      </c>
      <c r="M3376" s="89">
        <f t="shared" si="305"/>
        <v>20.440000000000001</v>
      </c>
      <c r="N3376" s="86">
        <f t="shared" ref="N3376" si="311">0.46*E3376</f>
        <v>33.58</v>
      </c>
      <c r="O3376" s="90">
        <f>0.53*E3376</f>
        <v>38.690000000000005</v>
      </c>
    </row>
    <row r="3377" spans="1:15" x14ac:dyDescent="0.25">
      <c r="A3377">
        <v>560</v>
      </c>
      <c r="B3377">
        <v>9004</v>
      </c>
      <c r="C3377">
        <v>3</v>
      </c>
      <c r="D3377" t="s">
        <v>4723</v>
      </c>
      <c r="E3377" s="3">
        <v>141</v>
      </c>
      <c r="F3377">
        <v>960</v>
      </c>
      <c r="G3377" s="2" t="s">
        <v>4259</v>
      </c>
      <c r="H3377" s="2" t="s">
        <v>4259</v>
      </c>
      <c r="I3377" s="2" t="s">
        <v>4259</v>
      </c>
      <c r="J3377" s="94">
        <f t="shared" ref="J3377:J3410" si="312">0.32*E3377</f>
        <v>45.12</v>
      </c>
      <c r="K3377" s="81">
        <f t="shared" ref="K3377:K3410" si="313">0.5*E3377</f>
        <v>70.5</v>
      </c>
      <c r="L3377" s="95">
        <f t="shared" ref="L3377:L3410" si="314">0.4*E3377</f>
        <v>56.400000000000006</v>
      </c>
      <c r="M3377" s="89">
        <f t="shared" si="305"/>
        <v>39.480000000000004</v>
      </c>
      <c r="N3377" s="91">
        <f t="shared" ref="N3377:N3410" si="315">0.35*E3377</f>
        <v>49.349999999999994</v>
      </c>
      <c r="O3377" s="85">
        <f t="shared" ref="O3377:O3410" si="316">0.59*E3377</f>
        <v>83.19</v>
      </c>
    </row>
    <row r="3378" spans="1:15" x14ac:dyDescent="0.25">
      <c r="A3378">
        <v>565</v>
      </c>
      <c r="B3378">
        <v>6000</v>
      </c>
      <c r="C3378">
        <v>4</v>
      </c>
      <c r="D3378" t="s">
        <v>4724</v>
      </c>
      <c r="E3378" s="3">
        <v>508.5</v>
      </c>
      <c r="F3378">
        <v>960</v>
      </c>
      <c r="G3378" s="2" t="s">
        <v>4725</v>
      </c>
      <c r="H3378" s="2" t="s">
        <v>4725</v>
      </c>
      <c r="I3378" s="2" t="s">
        <v>4725</v>
      </c>
      <c r="J3378" s="94">
        <f t="shared" si="312"/>
        <v>162.72</v>
      </c>
      <c r="K3378" s="81">
        <f t="shared" si="313"/>
        <v>254.25</v>
      </c>
      <c r="L3378" s="95">
        <f t="shared" si="314"/>
        <v>203.4</v>
      </c>
      <c r="M3378" s="89">
        <f t="shared" si="305"/>
        <v>142.38000000000002</v>
      </c>
      <c r="N3378" s="91">
        <f t="shared" si="315"/>
        <v>177.97499999999999</v>
      </c>
      <c r="O3378" s="85">
        <f t="shared" si="316"/>
        <v>300.01499999999999</v>
      </c>
    </row>
    <row r="3379" spans="1:15" x14ac:dyDescent="0.25">
      <c r="A3379">
        <v>565</v>
      </c>
      <c r="B3379">
        <v>6001</v>
      </c>
      <c r="C3379">
        <v>2</v>
      </c>
      <c r="D3379" t="s">
        <v>4726</v>
      </c>
      <c r="E3379" s="3">
        <v>31</v>
      </c>
      <c r="F3379">
        <v>960</v>
      </c>
      <c r="G3379" s="2" t="s">
        <v>4727</v>
      </c>
      <c r="H3379" s="2" t="s">
        <v>4727</v>
      </c>
      <c r="I3379" s="2" t="s">
        <v>4727</v>
      </c>
      <c r="J3379" s="94">
        <f t="shared" si="312"/>
        <v>9.92</v>
      </c>
      <c r="K3379" s="81">
        <f t="shared" si="313"/>
        <v>15.5</v>
      </c>
      <c r="L3379" s="95">
        <f t="shared" si="314"/>
        <v>12.4</v>
      </c>
      <c r="M3379" s="89">
        <f t="shared" si="305"/>
        <v>8.6800000000000015</v>
      </c>
      <c r="N3379" s="91">
        <f t="shared" si="315"/>
        <v>10.85</v>
      </c>
      <c r="O3379" s="85">
        <f t="shared" si="316"/>
        <v>18.29</v>
      </c>
    </row>
    <row r="3380" spans="1:15" x14ac:dyDescent="0.25">
      <c r="A3380">
        <v>565</v>
      </c>
      <c r="B3380">
        <v>6002</v>
      </c>
      <c r="C3380">
        <v>0</v>
      </c>
      <c r="D3380" t="s">
        <v>4728</v>
      </c>
      <c r="E3380" s="3">
        <v>503</v>
      </c>
      <c r="F3380">
        <v>960</v>
      </c>
      <c r="G3380" s="2" t="s">
        <v>4729</v>
      </c>
      <c r="H3380" s="2" t="s">
        <v>4730</v>
      </c>
      <c r="I3380" s="2" t="s">
        <v>4729</v>
      </c>
      <c r="J3380" s="94">
        <f t="shared" si="312"/>
        <v>160.96</v>
      </c>
      <c r="K3380" s="81">
        <f t="shared" si="313"/>
        <v>251.5</v>
      </c>
      <c r="L3380" s="95">
        <f t="shared" si="314"/>
        <v>201.20000000000002</v>
      </c>
      <c r="M3380" s="89">
        <f t="shared" si="305"/>
        <v>140.84</v>
      </c>
      <c r="N3380" s="91">
        <f t="shared" si="315"/>
        <v>176.04999999999998</v>
      </c>
      <c r="O3380" s="85">
        <f t="shared" si="316"/>
        <v>296.77</v>
      </c>
    </row>
    <row r="3381" spans="1:15" x14ac:dyDescent="0.25">
      <c r="A3381">
        <v>565</v>
      </c>
      <c r="B3381">
        <v>6003</v>
      </c>
      <c r="C3381">
        <v>8</v>
      </c>
      <c r="D3381" t="s">
        <v>4731</v>
      </c>
      <c r="E3381" s="3">
        <v>24.5</v>
      </c>
      <c r="F3381">
        <v>960</v>
      </c>
      <c r="G3381" s="2" t="s">
        <v>4732</v>
      </c>
      <c r="H3381" s="2" t="s">
        <v>4732</v>
      </c>
      <c r="I3381" s="2" t="s">
        <v>4732</v>
      </c>
      <c r="J3381" s="94">
        <f t="shared" si="312"/>
        <v>7.84</v>
      </c>
      <c r="K3381" s="81">
        <f t="shared" si="313"/>
        <v>12.25</v>
      </c>
      <c r="L3381" s="95">
        <f t="shared" si="314"/>
        <v>9.8000000000000007</v>
      </c>
      <c r="M3381" s="89">
        <f t="shared" si="305"/>
        <v>6.86</v>
      </c>
      <c r="N3381" s="91">
        <f t="shared" si="315"/>
        <v>8.5749999999999993</v>
      </c>
      <c r="O3381" s="85">
        <f t="shared" si="316"/>
        <v>14.455</v>
      </c>
    </row>
    <row r="3382" spans="1:15" x14ac:dyDescent="0.25">
      <c r="A3382">
        <v>565</v>
      </c>
      <c r="B3382">
        <v>6004</v>
      </c>
      <c r="C3382">
        <v>6</v>
      </c>
      <c r="D3382" t="s">
        <v>4733</v>
      </c>
      <c r="E3382" s="3">
        <v>503</v>
      </c>
      <c r="F3382">
        <v>960</v>
      </c>
      <c r="G3382" s="2" t="s">
        <v>4734</v>
      </c>
      <c r="H3382" s="2" t="s">
        <v>4734</v>
      </c>
      <c r="I3382" s="2" t="s">
        <v>4734</v>
      </c>
      <c r="J3382" s="94">
        <f t="shared" si="312"/>
        <v>160.96</v>
      </c>
      <c r="K3382" s="81">
        <f t="shared" si="313"/>
        <v>251.5</v>
      </c>
      <c r="L3382" s="95">
        <f t="shared" si="314"/>
        <v>201.20000000000002</v>
      </c>
      <c r="M3382" s="89">
        <f t="shared" si="305"/>
        <v>140.84</v>
      </c>
      <c r="N3382" s="91">
        <f t="shared" si="315"/>
        <v>176.04999999999998</v>
      </c>
      <c r="O3382" s="85">
        <f t="shared" si="316"/>
        <v>296.77</v>
      </c>
    </row>
    <row r="3383" spans="1:15" x14ac:dyDescent="0.25">
      <c r="A3383">
        <v>565</v>
      </c>
      <c r="B3383">
        <v>6005</v>
      </c>
      <c r="C3383">
        <v>3</v>
      </c>
      <c r="D3383" t="s">
        <v>4735</v>
      </c>
      <c r="E3383" s="3">
        <v>91.5</v>
      </c>
      <c r="F3383">
        <v>960</v>
      </c>
      <c r="G3383" s="2" t="s">
        <v>4736</v>
      </c>
      <c r="H3383" s="2" t="s">
        <v>4736</v>
      </c>
      <c r="I3383" s="2" t="s">
        <v>4736</v>
      </c>
      <c r="J3383" s="94">
        <f t="shared" si="312"/>
        <v>29.28</v>
      </c>
      <c r="K3383" s="81">
        <f t="shared" si="313"/>
        <v>45.75</v>
      </c>
      <c r="L3383" s="95">
        <f t="shared" si="314"/>
        <v>36.6</v>
      </c>
      <c r="M3383" s="89">
        <f t="shared" si="305"/>
        <v>25.62</v>
      </c>
      <c r="N3383" s="91">
        <f t="shared" si="315"/>
        <v>32.024999999999999</v>
      </c>
      <c r="O3383" s="85">
        <f t="shared" si="316"/>
        <v>53.984999999999999</v>
      </c>
    </row>
    <row r="3384" spans="1:15" x14ac:dyDescent="0.25">
      <c r="A3384">
        <v>565</v>
      </c>
      <c r="B3384">
        <v>6006</v>
      </c>
      <c r="C3384">
        <v>1</v>
      </c>
      <c r="D3384" t="s">
        <v>4737</v>
      </c>
      <c r="E3384" s="3">
        <v>43</v>
      </c>
      <c r="F3384">
        <v>960</v>
      </c>
      <c r="G3384" s="2" t="s">
        <v>4738</v>
      </c>
      <c r="H3384" s="2" t="s">
        <v>4738</v>
      </c>
      <c r="I3384" s="2" t="s">
        <v>4738</v>
      </c>
      <c r="J3384" s="94">
        <f t="shared" si="312"/>
        <v>13.76</v>
      </c>
      <c r="K3384" s="81">
        <f t="shared" si="313"/>
        <v>21.5</v>
      </c>
      <c r="L3384" s="95">
        <f t="shared" si="314"/>
        <v>17.2</v>
      </c>
      <c r="M3384" s="89">
        <f t="shared" si="305"/>
        <v>12.040000000000001</v>
      </c>
      <c r="N3384" s="91">
        <f t="shared" si="315"/>
        <v>15.049999999999999</v>
      </c>
      <c r="O3384" s="85">
        <f t="shared" si="316"/>
        <v>25.369999999999997</v>
      </c>
    </row>
    <row r="3385" spans="1:15" x14ac:dyDescent="0.25">
      <c r="A3385">
        <v>565</v>
      </c>
      <c r="B3385">
        <v>6007</v>
      </c>
      <c r="C3385">
        <v>9</v>
      </c>
      <c r="D3385" t="s">
        <v>4739</v>
      </c>
      <c r="E3385" s="3">
        <v>109</v>
      </c>
      <c r="F3385">
        <v>960</v>
      </c>
      <c r="G3385" s="2" t="s">
        <v>4740</v>
      </c>
      <c r="H3385" s="2" t="s">
        <v>4740</v>
      </c>
      <c r="I3385" s="2" t="s">
        <v>4740</v>
      </c>
      <c r="J3385" s="94">
        <f t="shared" si="312"/>
        <v>34.880000000000003</v>
      </c>
      <c r="K3385" s="81">
        <f t="shared" si="313"/>
        <v>54.5</v>
      </c>
      <c r="L3385" s="95">
        <f t="shared" si="314"/>
        <v>43.6</v>
      </c>
      <c r="M3385" s="89">
        <f t="shared" si="305"/>
        <v>30.520000000000003</v>
      </c>
      <c r="N3385" s="91">
        <f t="shared" si="315"/>
        <v>38.15</v>
      </c>
      <c r="O3385" s="85">
        <f t="shared" si="316"/>
        <v>64.31</v>
      </c>
    </row>
    <row r="3386" spans="1:15" x14ac:dyDescent="0.25">
      <c r="A3386">
        <v>565</v>
      </c>
      <c r="B3386">
        <v>6008</v>
      </c>
      <c r="C3386">
        <v>7</v>
      </c>
      <c r="D3386" t="s">
        <v>4741</v>
      </c>
      <c r="E3386" s="3">
        <v>152</v>
      </c>
      <c r="F3386">
        <v>960</v>
      </c>
      <c r="G3386" s="2" t="s">
        <v>4742</v>
      </c>
      <c r="H3386" s="2" t="s">
        <v>4742</v>
      </c>
      <c r="I3386" s="2" t="s">
        <v>4742</v>
      </c>
      <c r="J3386" s="94">
        <f t="shared" si="312"/>
        <v>48.64</v>
      </c>
      <c r="K3386" s="81">
        <f t="shared" si="313"/>
        <v>76</v>
      </c>
      <c r="L3386" s="95">
        <f t="shared" si="314"/>
        <v>60.800000000000004</v>
      </c>
      <c r="M3386" s="89">
        <f t="shared" si="305"/>
        <v>42.56</v>
      </c>
      <c r="N3386" s="91">
        <f t="shared" si="315"/>
        <v>53.199999999999996</v>
      </c>
      <c r="O3386" s="85">
        <f t="shared" si="316"/>
        <v>89.679999999999993</v>
      </c>
    </row>
    <row r="3387" spans="1:15" x14ac:dyDescent="0.25">
      <c r="A3387">
        <v>565</v>
      </c>
      <c r="B3387">
        <v>6009</v>
      </c>
      <c r="C3387">
        <v>5</v>
      </c>
      <c r="D3387" t="s">
        <v>4743</v>
      </c>
      <c r="E3387" s="3">
        <v>181.5</v>
      </c>
      <c r="F3387">
        <v>960</v>
      </c>
      <c r="G3387" s="2" t="s">
        <v>4744</v>
      </c>
      <c r="H3387" s="2" t="s">
        <v>4744</v>
      </c>
      <c r="I3387" s="2" t="s">
        <v>4744</v>
      </c>
      <c r="J3387" s="94">
        <f t="shared" si="312"/>
        <v>58.08</v>
      </c>
      <c r="K3387" s="81">
        <f t="shared" si="313"/>
        <v>90.75</v>
      </c>
      <c r="L3387" s="95">
        <f t="shared" si="314"/>
        <v>72.600000000000009</v>
      </c>
      <c r="M3387" s="89">
        <f t="shared" si="305"/>
        <v>50.820000000000007</v>
      </c>
      <c r="N3387" s="91">
        <f t="shared" si="315"/>
        <v>63.524999999999999</v>
      </c>
      <c r="O3387" s="85">
        <f t="shared" si="316"/>
        <v>107.08499999999999</v>
      </c>
    </row>
    <row r="3388" spans="1:15" x14ac:dyDescent="0.25">
      <c r="A3388">
        <v>565</v>
      </c>
      <c r="B3388">
        <v>6010</v>
      </c>
      <c r="C3388">
        <v>3</v>
      </c>
      <c r="D3388" t="s">
        <v>4745</v>
      </c>
      <c r="E3388" s="3">
        <v>236.5</v>
      </c>
      <c r="F3388">
        <v>960</v>
      </c>
      <c r="G3388" s="2" t="s">
        <v>4746</v>
      </c>
      <c r="H3388" s="2" t="s">
        <v>4746</v>
      </c>
      <c r="I3388" s="2" t="s">
        <v>4746</v>
      </c>
      <c r="J3388" s="94">
        <f t="shared" si="312"/>
        <v>75.680000000000007</v>
      </c>
      <c r="K3388" s="81">
        <f t="shared" si="313"/>
        <v>118.25</v>
      </c>
      <c r="L3388" s="95">
        <f t="shared" si="314"/>
        <v>94.600000000000009</v>
      </c>
      <c r="M3388" s="89">
        <f t="shared" si="305"/>
        <v>66.220000000000013</v>
      </c>
      <c r="N3388" s="91">
        <f t="shared" si="315"/>
        <v>82.774999999999991</v>
      </c>
      <c r="O3388" s="85">
        <f t="shared" si="316"/>
        <v>139.535</v>
      </c>
    </row>
    <row r="3389" spans="1:15" x14ac:dyDescent="0.25">
      <c r="A3389">
        <v>565</v>
      </c>
      <c r="B3389">
        <v>6011</v>
      </c>
      <c r="C3389">
        <v>1</v>
      </c>
      <c r="D3389" t="s">
        <v>4747</v>
      </c>
      <c r="E3389" s="3">
        <v>273</v>
      </c>
      <c r="F3389">
        <v>960</v>
      </c>
      <c r="G3389" s="2" t="s">
        <v>4748</v>
      </c>
      <c r="H3389" s="2" t="s">
        <v>4748</v>
      </c>
      <c r="I3389" s="2" t="s">
        <v>4748</v>
      </c>
      <c r="J3389" s="94">
        <f t="shared" si="312"/>
        <v>87.36</v>
      </c>
      <c r="K3389" s="81">
        <f t="shared" si="313"/>
        <v>136.5</v>
      </c>
      <c r="L3389" s="95">
        <f t="shared" si="314"/>
        <v>109.2</v>
      </c>
      <c r="M3389" s="89">
        <f t="shared" si="305"/>
        <v>76.440000000000012</v>
      </c>
      <c r="N3389" s="91">
        <f t="shared" si="315"/>
        <v>95.55</v>
      </c>
      <c r="O3389" s="85">
        <f t="shared" si="316"/>
        <v>161.07</v>
      </c>
    </row>
    <row r="3390" spans="1:15" x14ac:dyDescent="0.25">
      <c r="A3390">
        <v>565</v>
      </c>
      <c r="B3390">
        <v>6012</v>
      </c>
      <c r="C3390">
        <v>9</v>
      </c>
      <c r="D3390" t="s">
        <v>4749</v>
      </c>
      <c r="E3390" s="3">
        <v>503</v>
      </c>
      <c r="F3390">
        <v>960</v>
      </c>
      <c r="G3390" s="2" t="s">
        <v>4750</v>
      </c>
      <c r="H3390" s="2" t="s">
        <v>4750</v>
      </c>
      <c r="I3390" s="2" t="s">
        <v>4750</v>
      </c>
      <c r="J3390" s="94">
        <f t="shared" si="312"/>
        <v>160.96</v>
      </c>
      <c r="K3390" s="81">
        <f t="shared" si="313"/>
        <v>251.5</v>
      </c>
      <c r="L3390" s="95">
        <f t="shared" si="314"/>
        <v>201.20000000000002</v>
      </c>
      <c r="M3390" s="89">
        <f t="shared" si="305"/>
        <v>140.84</v>
      </c>
      <c r="N3390" s="91">
        <f t="shared" si="315"/>
        <v>176.04999999999998</v>
      </c>
      <c r="O3390" s="85">
        <f t="shared" si="316"/>
        <v>296.77</v>
      </c>
    </row>
    <row r="3391" spans="1:15" x14ac:dyDescent="0.25">
      <c r="A3391">
        <v>565</v>
      </c>
      <c r="B3391">
        <v>6013</v>
      </c>
      <c r="C3391">
        <v>7</v>
      </c>
      <c r="D3391" t="s">
        <v>4751</v>
      </c>
      <c r="E3391" s="3">
        <v>273</v>
      </c>
      <c r="F3391">
        <v>960</v>
      </c>
      <c r="G3391" s="2" t="s">
        <v>4752</v>
      </c>
      <c r="H3391" s="2" t="s">
        <v>4752</v>
      </c>
      <c r="I3391" s="2" t="s">
        <v>4752</v>
      </c>
      <c r="J3391" s="94">
        <f t="shared" si="312"/>
        <v>87.36</v>
      </c>
      <c r="K3391" s="81">
        <f t="shared" si="313"/>
        <v>136.5</v>
      </c>
      <c r="L3391" s="95">
        <f t="shared" si="314"/>
        <v>109.2</v>
      </c>
      <c r="M3391" s="89">
        <f t="shared" si="305"/>
        <v>76.440000000000012</v>
      </c>
      <c r="N3391" s="91">
        <f t="shared" si="315"/>
        <v>95.55</v>
      </c>
      <c r="O3391" s="85">
        <f t="shared" si="316"/>
        <v>161.07</v>
      </c>
    </row>
    <row r="3392" spans="1:15" x14ac:dyDescent="0.25">
      <c r="A3392">
        <v>565</v>
      </c>
      <c r="B3392">
        <v>6014</v>
      </c>
      <c r="C3392">
        <v>5</v>
      </c>
      <c r="D3392" t="s">
        <v>4753</v>
      </c>
      <c r="E3392" s="3">
        <v>302.5</v>
      </c>
      <c r="F3392">
        <v>960</v>
      </c>
      <c r="G3392" s="2" t="s">
        <v>4754</v>
      </c>
      <c r="H3392" s="2" t="s">
        <v>4754</v>
      </c>
      <c r="I3392" s="2" t="s">
        <v>4754</v>
      </c>
      <c r="J3392" s="94">
        <f t="shared" si="312"/>
        <v>96.8</v>
      </c>
      <c r="K3392" s="81">
        <f t="shared" si="313"/>
        <v>151.25</v>
      </c>
      <c r="L3392" s="95">
        <f t="shared" si="314"/>
        <v>121</v>
      </c>
      <c r="M3392" s="89">
        <f t="shared" si="305"/>
        <v>84.7</v>
      </c>
      <c r="N3392" s="91">
        <f t="shared" si="315"/>
        <v>105.875</v>
      </c>
      <c r="O3392" s="85">
        <f t="shared" si="316"/>
        <v>178.47499999999999</v>
      </c>
    </row>
    <row r="3393" spans="1:15" x14ac:dyDescent="0.25">
      <c r="A3393">
        <v>565</v>
      </c>
      <c r="B3393">
        <v>6015</v>
      </c>
      <c r="C3393">
        <v>2</v>
      </c>
      <c r="D3393" t="s">
        <v>4755</v>
      </c>
      <c r="E3393" s="3">
        <v>123.5</v>
      </c>
      <c r="F3393">
        <v>960</v>
      </c>
      <c r="G3393" s="2" t="s">
        <v>478</v>
      </c>
      <c r="H3393" s="2" t="s">
        <v>478</v>
      </c>
      <c r="I3393" s="2" t="s">
        <v>478</v>
      </c>
      <c r="J3393" s="94">
        <f t="shared" si="312"/>
        <v>39.520000000000003</v>
      </c>
      <c r="K3393" s="81">
        <f t="shared" si="313"/>
        <v>61.75</v>
      </c>
      <c r="L3393" s="95">
        <f t="shared" si="314"/>
        <v>49.400000000000006</v>
      </c>
      <c r="M3393" s="89">
        <f t="shared" si="305"/>
        <v>34.580000000000005</v>
      </c>
      <c r="N3393" s="91">
        <f t="shared" si="315"/>
        <v>43.224999999999994</v>
      </c>
      <c r="O3393" s="85">
        <f t="shared" si="316"/>
        <v>72.864999999999995</v>
      </c>
    </row>
    <row r="3394" spans="1:15" x14ac:dyDescent="0.25">
      <c r="A3394">
        <v>565</v>
      </c>
      <c r="B3394">
        <v>6016</v>
      </c>
      <c r="C3394">
        <v>0</v>
      </c>
      <c r="D3394" t="s">
        <v>4756</v>
      </c>
      <c r="E3394" s="3">
        <v>302.5</v>
      </c>
      <c r="F3394">
        <v>960</v>
      </c>
      <c r="G3394" s="2" t="s">
        <v>4757</v>
      </c>
      <c r="H3394" s="2" t="s">
        <v>4757</v>
      </c>
      <c r="I3394" s="2" t="s">
        <v>4757</v>
      </c>
      <c r="J3394" s="94">
        <f t="shared" si="312"/>
        <v>96.8</v>
      </c>
      <c r="K3394" s="81">
        <f t="shared" si="313"/>
        <v>151.25</v>
      </c>
      <c r="L3394" s="95">
        <f t="shared" si="314"/>
        <v>121</v>
      </c>
      <c r="M3394" s="89">
        <f t="shared" si="305"/>
        <v>84.7</v>
      </c>
      <c r="N3394" s="91">
        <f t="shared" si="315"/>
        <v>105.875</v>
      </c>
      <c r="O3394" s="85">
        <f t="shared" si="316"/>
        <v>178.47499999999999</v>
      </c>
    </row>
    <row r="3395" spans="1:15" x14ac:dyDescent="0.25">
      <c r="A3395">
        <v>565</v>
      </c>
      <c r="B3395">
        <v>6017</v>
      </c>
      <c r="C3395">
        <v>8</v>
      </c>
      <c r="D3395" t="s">
        <v>4758</v>
      </c>
      <c r="E3395" s="3">
        <v>467.5</v>
      </c>
      <c r="F3395">
        <v>960</v>
      </c>
      <c r="G3395" s="2" t="s">
        <v>4358</v>
      </c>
      <c r="H3395" s="2" t="s">
        <v>4358</v>
      </c>
      <c r="I3395" s="2" t="s">
        <v>4358</v>
      </c>
      <c r="J3395" s="94">
        <f t="shared" si="312"/>
        <v>149.6</v>
      </c>
      <c r="K3395" s="81">
        <f t="shared" si="313"/>
        <v>233.75</v>
      </c>
      <c r="L3395" s="95">
        <f t="shared" si="314"/>
        <v>187</v>
      </c>
      <c r="M3395" s="89">
        <f t="shared" si="305"/>
        <v>130.9</v>
      </c>
      <c r="N3395" s="91">
        <f t="shared" si="315"/>
        <v>163.625</v>
      </c>
      <c r="O3395" s="85">
        <f t="shared" si="316"/>
        <v>275.82499999999999</v>
      </c>
    </row>
    <row r="3396" spans="1:15" x14ac:dyDescent="0.25">
      <c r="A3396">
        <v>565</v>
      </c>
      <c r="B3396">
        <v>6018</v>
      </c>
      <c r="C3396">
        <v>6</v>
      </c>
      <c r="D3396" t="s">
        <v>4759</v>
      </c>
      <c r="E3396" s="3">
        <v>247.5</v>
      </c>
      <c r="F3396">
        <v>960</v>
      </c>
      <c r="G3396" s="2" t="s">
        <v>4760</v>
      </c>
      <c r="H3396" s="2" t="s">
        <v>4760</v>
      </c>
      <c r="I3396" s="2" t="s">
        <v>4760</v>
      </c>
      <c r="J3396" s="94">
        <f t="shared" si="312"/>
        <v>79.2</v>
      </c>
      <c r="K3396" s="81">
        <f t="shared" si="313"/>
        <v>123.75</v>
      </c>
      <c r="L3396" s="95">
        <f t="shared" si="314"/>
        <v>99</v>
      </c>
      <c r="M3396" s="89">
        <f t="shared" si="305"/>
        <v>69.300000000000011</v>
      </c>
      <c r="N3396" s="91">
        <f t="shared" si="315"/>
        <v>86.625</v>
      </c>
      <c r="O3396" s="85">
        <f t="shared" si="316"/>
        <v>146.02500000000001</v>
      </c>
    </row>
    <row r="3397" spans="1:15" x14ac:dyDescent="0.25">
      <c r="A3397">
        <v>565</v>
      </c>
      <c r="B3397">
        <v>6019</v>
      </c>
      <c r="C3397">
        <v>4</v>
      </c>
      <c r="D3397" t="s">
        <v>4761</v>
      </c>
      <c r="E3397" s="3">
        <v>302.5</v>
      </c>
      <c r="F3397">
        <v>960</v>
      </c>
      <c r="G3397" s="2" t="s">
        <v>4762</v>
      </c>
      <c r="H3397" s="2" t="s">
        <v>4762</v>
      </c>
      <c r="I3397" s="2" t="s">
        <v>4762</v>
      </c>
      <c r="J3397" s="94">
        <f t="shared" si="312"/>
        <v>96.8</v>
      </c>
      <c r="K3397" s="81">
        <f t="shared" si="313"/>
        <v>151.25</v>
      </c>
      <c r="L3397" s="95">
        <f t="shared" si="314"/>
        <v>121</v>
      </c>
      <c r="M3397" s="89">
        <f t="shared" si="305"/>
        <v>84.7</v>
      </c>
      <c r="N3397" s="91">
        <f t="shared" si="315"/>
        <v>105.875</v>
      </c>
      <c r="O3397" s="85">
        <f t="shared" si="316"/>
        <v>178.47499999999999</v>
      </c>
    </row>
    <row r="3398" spans="1:15" x14ac:dyDescent="0.25">
      <c r="A3398">
        <v>565</v>
      </c>
      <c r="B3398">
        <v>6020</v>
      </c>
      <c r="C3398">
        <v>2</v>
      </c>
      <c r="D3398" t="s">
        <v>4763</v>
      </c>
      <c r="E3398" s="3">
        <v>27.5</v>
      </c>
      <c r="F3398">
        <v>960</v>
      </c>
      <c r="G3398" s="2" t="s">
        <v>4764</v>
      </c>
      <c r="H3398" s="2" t="s">
        <v>4764</v>
      </c>
      <c r="I3398" s="2" t="s">
        <v>4764</v>
      </c>
      <c r="J3398" s="94">
        <f t="shared" si="312"/>
        <v>8.8000000000000007</v>
      </c>
      <c r="K3398" s="81">
        <f t="shared" si="313"/>
        <v>13.75</v>
      </c>
      <c r="L3398" s="95">
        <f t="shared" si="314"/>
        <v>11</v>
      </c>
      <c r="M3398" s="89">
        <f t="shared" si="305"/>
        <v>7.7000000000000011</v>
      </c>
      <c r="N3398" s="91">
        <f t="shared" si="315"/>
        <v>9.625</v>
      </c>
      <c r="O3398" s="85">
        <f t="shared" si="316"/>
        <v>16.224999999999998</v>
      </c>
    </row>
    <row r="3399" spans="1:15" x14ac:dyDescent="0.25">
      <c r="A3399">
        <v>565</v>
      </c>
      <c r="B3399">
        <v>6021</v>
      </c>
      <c r="C3399">
        <v>0</v>
      </c>
      <c r="D3399" t="s">
        <v>4765</v>
      </c>
      <c r="E3399" s="3">
        <v>55</v>
      </c>
      <c r="F3399">
        <v>960</v>
      </c>
      <c r="G3399" s="2" t="s">
        <v>4766</v>
      </c>
      <c r="H3399" s="2" t="s">
        <v>4766</v>
      </c>
      <c r="I3399" s="2" t="s">
        <v>4766</v>
      </c>
      <c r="J3399" s="94">
        <f t="shared" si="312"/>
        <v>17.600000000000001</v>
      </c>
      <c r="K3399" s="81">
        <f t="shared" si="313"/>
        <v>27.5</v>
      </c>
      <c r="L3399" s="95">
        <f t="shared" si="314"/>
        <v>22</v>
      </c>
      <c r="M3399" s="89">
        <f t="shared" si="305"/>
        <v>15.400000000000002</v>
      </c>
      <c r="N3399" s="91">
        <f t="shared" si="315"/>
        <v>19.25</v>
      </c>
      <c r="O3399" s="85">
        <f t="shared" si="316"/>
        <v>32.449999999999996</v>
      </c>
    </row>
    <row r="3400" spans="1:15" x14ac:dyDescent="0.25">
      <c r="A3400">
        <v>565</v>
      </c>
      <c r="B3400">
        <v>6022</v>
      </c>
      <c r="C3400">
        <v>8</v>
      </c>
      <c r="D3400" t="s">
        <v>4767</v>
      </c>
      <c r="E3400" s="3">
        <v>60.5</v>
      </c>
      <c r="F3400">
        <v>960</v>
      </c>
      <c r="G3400" s="2" t="s">
        <v>2341</v>
      </c>
      <c r="H3400" s="2" t="s">
        <v>2341</v>
      </c>
      <c r="I3400" s="2" t="s">
        <v>2341</v>
      </c>
      <c r="J3400" s="94">
        <f t="shared" si="312"/>
        <v>19.36</v>
      </c>
      <c r="K3400" s="81">
        <f t="shared" si="313"/>
        <v>30.25</v>
      </c>
      <c r="L3400" s="95">
        <f t="shared" si="314"/>
        <v>24.200000000000003</v>
      </c>
      <c r="M3400" s="89">
        <f t="shared" si="305"/>
        <v>16.940000000000001</v>
      </c>
      <c r="N3400" s="91">
        <f t="shared" si="315"/>
        <v>21.174999999999997</v>
      </c>
      <c r="O3400" s="85">
        <f t="shared" si="316"/>
        <v>35.695</v>
      </c>
    </row>
    <row r="3401" spans="1:15" x14ac:dyDescent="0.25">
      <c r="A3401">
        <v>565</v>
      </c>
      <c r="B3401">
        <v>6023</v>
      </c>
      <c r="C3401">
        <v>6</v>
      </c>
      <c r="D3401" t="s">
        <v>4768</v>
      </c>
      <c r="E3401" s="3">
        <v>71.5</v>
      </c>
      <c r="F3401">
        <v>960</v>
      </c>
      <c r="G3401" s="2" t="s">
        <v>2339</v>
      </c>
      <c r="H3401" s="2" t="s">
        <v>2339</v>
      </c>
      <c r="I3401" s="2" t="s">
        <v>2339</v>
      </c>
      <c r="J3401" s="94">
        <f t="shared" si="312"/>
        <v>22.88</v>
      </c>
      <c r="K3401" s="81">
        <f t="shared" si="313"/>
        <v>35.75</v>
      </c>
      <c r="L3401" s="95">
        <f t="shared" si="314"/>
        <v>28.6</v>
      </c>
      <c r="M3401" s="89">
        <f t="shared" si="305"/>
        <v>20.020000000000003</v>
      </c>
      <c r="N3401" s="91">
        <f t="shared" si="315"/>
        <v>25.024999999999999</v>
      </c>
      <c r="O3401" s="85">
        <f t="shared" si="316"/>
        <v>42.184999999999995</v>
      </c>
    </row>
    <row r="3402" spans="1:15" x14ac:dyDescent="0.25">
      <c r="A3402">
        <v>565</v>
      </c>
      <c r="B3402">
        <v>6024</v>
      </c>
      <c r="C3402">
        <v>4</v>
      </c>
      <c r="D3402" t="s">
        <v>4769</v>
      </c>
      <c r="E3402" s="3">
        <v>82.5</v>
      </c>
      <c r="F3402">
        <v>960</v>
      </c>
      <c r="G3402" s="2" t="s">
        <v>4770</v>
      </c>
      <c r="H3402" s="2" t="s">
        <v>4770</v>
      </c>
      <c r="I3402" s="2" t="s">
        <v>4770</v>
      </c>
      <c r="J3402" s="94">
        <f t="shared" si="312"/>
        <v>26.400000000000002</v>
      </c>
      <c r="K3402" s="81">
        <f t="shared" si="313"/>
        <v>41.25</v>
      </c>
      <c r="L3402" s="95">
        <f t="shared" si="314"/>
        <v>33</v>
      </c>
      <c r="M3402" s="89">
        <f t="shared" si="305"/>
        <v>23.1</v>
      </c>
      <c r="N3402" s="91">
        <f t="shared" si="315"/>
        <v>28.874999999999996</v>
      </c>
      <c r="O3402" s="85">
        <f t="shared" si="316"/>
        <v>48.674999999999997</v>
      </c>
    </row>
    <row r="3403" spans="1:15" x14ac:dyDescent="0.25">
      <c r="A3403">
        <v>565</v>
      </c>
      <c r="B3403">
        <v>6025</v>
      </c>
      <c r="C3403">
        <v>1</v>
      </c>
      <c r="D3403" t="s">
        <v>4771</v>
      </c>
      <c r="E3403" s="3">
        <v>117</v>
      </c>
      <c r="F3403">
        <v>960</v>
      </c>
      <c r="G3403" s="2" t="s">
        <v>4772</v>
      </c>
      <c r="H3403" s="2" t="s">
        <v>4772</v>
      </c>
      <c r="I3403" s="2" t="s">
        <v>4772</v>
      </c>
      <c r="J3403" s="94">
        <f t="shared" si="312"/>
        <v>37.44</v>
      </c>
      <c r="K3403" s="81">
        <f t="shared" si="313"/>
        <v>58.5</v>
      </c>
      <c r="L3403" s="95">
        <f t="shared" si="314"/>
        <v>46.800000000000004</v>
      </c>
      <c r="M3403" s="89">
        <f t="shared" si="305"/>
        <v>32.760000000000005</v>
      </c>
      <c r="N3403" s="91">
        <f t="shared" si="315"/>
        <v>40.949999999999996</v>
      </c>
      <c r="O3403" s="85">
        <f t="shared" si="316"/>
        <v>69.03</v>
      </c>
    </row>
    <row r="3404" spans="1:15" x14ac:dyDescent="0.25">
      <c r="A3404">
        <v>565</v>
      </c>
      <c r="B3404">
        <v>6026</v>
      </c>
      <c r="C3404">
        <v>9</v>
      </c>
      <c r="D3404" t="s">
        <v>4773</v>
      </c>
      <c r="E3404" s="3">
        <v>326</v>
      </c>
      <c r="F3404">
        <v>960</v>
      </c>
      <c r="G3404" s="2" t="s">
        <v>4774</v>
      </c>
      <c r="H3404" s="2" t="s">
        <v>4774</v>
      </c>
      <c r="I3404" s="2" t="s">
        <v>4774</v>
      </c>
      <c r="J3404" s="94">
        <f t="shared" si="312"/>
        <v>104.32000000000001</v>
      </c>
      <c r="K3404" s="81">
        <f t="shared" si="313"/>
        <v>163</v>
      </c>
      <c r="L3404" s="95">
        <f t="shared" si="314"/>
        <v>130.4</v>
      </c>
      <c r="M3404" s="89">
        <f t="shared" si="305"/>
        <v>91.280000000000015</v>
      </c>
      <c r="N3404" s="91">
        <f t="shared" si="315"/>
        <v>114.1</v>
      </c>
      <c r="O3404" s="85">
        <f t="shared" si="316"/>
        <v>192.34</v>
      </c>
    </row>
    <row r="3405" spans="1:15" x14ac:dyDescent="0.25">
      <c r="A3405">
        <v>565</v>
      </c>
      <c r="B3405">
        <v>6027</v>
      </c>
      <c r="C3405">
        <v>7</v>
      </c>
      <c r="D3405" t="s">
        <v>4775</v>
      </c>
      <c r="E3405" s="3">
        <v>319</v>
      </c>
      <c r="F3405">
        <v>960</v>
      </c>
      <c r="G3405" s="2" t="s">
        <v>4776</v>
      </c>
      <c r="H3405" s="2" t="s">
        <v>4776</v>
      </c>
      <c r="I3405" s="2" t="s">
        <v>4776</v>
      </c>
      <c r="J3405" s="94">
        <f t="shared" si="312"/>
        <v>102.08</v>
      </c>
      <c r="K3405" s="81">
        <f t="shared" si="313"/>
        <v>159.5</v>
      </c>
      <c r="L3405" s="95">
        <f t="shared" si="314"/>
        <v>127.60000000000001</v>
      </c>
      <c r="M3405" s="89">
        <f t="shared" si="305"/>
        <v>89.320000000000007</v>
      </c>
      <c r="N3405" s="91">
        <f t="shared" si="315"/>
        <v>111.64999999999999</v>
      </c>
      <c r="O3405" s="85">
        <f t="shared" si="316"/>
        <v>188.20999999999998</v>
      </c>
    </row>
    <row r="3406" spans="1:15" x14ac:dyDescent="0.25">
      <c r="A3406">
        <v>565</v>
      </c>
      <c r="B3406">
        <v>6028</v>
      </c>
      <c r="C3406">
        <v>5</v>
      </c>
      <c r="D3406" t="s">
        <v>4777</v>
      </c>
      <c r="E3406" s="3">
        <v>78</v>
      </c>
      <c r="F3406">
        <v>960</v>
      </c>
      <c r="G3406" s="2" t="s">
        <v>4778</v>
      </c>
      <c r="H3406" s="2" t="s">
        <v>4778</v>
      </c>
      <c r="I3406" s="2" t="s">
        <v>4778</v>
      </c>
      <c r="J3406" s="94">
        <f t="shared" si="312"/>
        <v>24.96</v>
      </c>
      <c r="K3406" s="81">
        <f t="shared" si="313"/>
        <v>39</v>
      </c>
      <c r="L3406" s="95">
        <f t="shared" si="314"/>
        <v>31.200000000000003</v>
      </c>
      <c r="M3406" s="89">
        <f t="shared" si="305"/>
        <v>21.840000000000003</v>
      </c>
      <c r="N3406" s="91">
        <f t="shared" si="315"/>
        <v>27.299999999999997</v>
      </c>
      <c r="O3406" s="85">
        <f t="shared" si="316"/>
        <v>46.019999999999996</v>
      </c>
    </row>
    <row r="3407" spans="1:15" x14ac:dyDescent="0.25">
      <c r="A3407">
        <v>565</v>
      </c>
      <c r="B3407">
        <v>6029</v>
      </c>
      <c r="C3407">
        <v>3</v>
      </c>
      <c r="D3407" t="s">
        <v>4779</v>
      </c>
      <c r="E3407" s="3">
        <v>502</v>
      </c>
      <c r="F3407">
        <v>960</v>
      </c>
      <c r="G3407" s="2" t="s">
        <v>4780</v>
      </c>
      <c r="H3407" s="2" t="s">
        <v>4780</v>
      </c>
      <c r="I3407" s="2" t="s">
        <v>4780</v>
      </c>
      <c r="J3407" s="94">
        <f t="shared" si="312"/>
        <v>160.64000000000001</v>
      </c>
      <c r="K3407" s="81">
        <f t="shared" si="313"/>
        <v>251</v>
      </c>
      <c r="L3407" s="95">
        <f t="shared" si="314"/>
        <v>200.8</v>
      </c>
      <c r="M3407" s="89">
        <f t="shared" si="305"/>
        <v>140.56</v>
      </c>
      <c r="N3407" s="91">
        <f t="shared" si="315"/>
        <v>175.7</v>
      </c>
      <c r="O3407" s="85">
        <f t="shared" si="316"/>
        <v>296.18</v>
      </c>
    </row>
    <row r="3408" spans="1:15" x14ac:dyDescent="0.25">
      <c r="A3408">
        <v>565</v>
      </c>
      <c r="B3408">
        <v>6030</v>
      </c>
      <c r="C3408">
        <v>1</v>
      </c>
      <c r="D3408" t="s">
        <v>4781</v>
      </c>
      <c r="E3408" s="3">
        <v>122</v>
      </c>
      <c r="F3408">
        <v>960</v>
      </c>
      <c r="G3408" s="2" t="s">
        <v>4782</v>
      </c>
      <c r="H3408" s="2" t="s">
        <v>4782</v>
      </c>
      <c r="I3408" s="2" t="s">
        <v>4782</v>
      </c>
      <c r="J3408" s="94">
        <f t="shared" si="312"/>
        <v>39.04</v>
      </c>
      <c r="K3408" s="81">
        <f t="shared" si="313"/>
        <v>61</v>
      </c>
      <c r="L3408" s="95">
        <f t="shared" si="314"/>
        <v>48.800000000000004</v>
      </c>
      <c r="M3408" s="89">
        <f t="shared" si="305"/>
        <v>34.160000000000004</v>
      </c>
      <c r="N3408" s="91">
        <f t="shared" si="315"/>
        <v>42.699999999999996</v>
      </c>
      <c r="O3408" s="85">
        <f t="shared" si="316"/>
        <v>71.97999999999999</v>
      </c>
    </row>
    <row r="3409" spans="1:15" x14ac:dyDescent="0.25">
      <c r="A3409">
        <v>565</v>
      </c>
      <c r="B3409">
        <v>6031</v>
      </c>
      <c r="C3409">
        <v>9</v>
      </c>
      <c r="D3409" t="s">
        <v>4783</v>
      </c>
      <c r="E3409" s="3">
        <v>98</v>
      </c>
      <c r="F3409">
        <v>960</v>
      </c>
      <c r="G3409" s="2" t="s">
        <v>4784</v>
      </c>
      <c r="H3409" s="2" t="s">
        <v>4784</v>
      </c>
      <c r="I3409" s="2" t="s">
        <v>4784</v>
      </c>
      <c r="J3409" s="94">
        <f t="shared" si="312"/>
        <v>31.36</v>
      </c>
      <c r="K3409" s="81">
        <f t="shared" si="313"/>
        <v>49</v>
      </c>
      <c r="L3409" s="95">
        <f t="shared" si="314"/>
        <v>39.200000000000003</v>
      </c>
      <c r="M3409" s="89">
        <f t="shared" si="305"/>
        <v>27.44</v>
      </c>
      <c r="N3409" s="91">
        <f t="shared" si="315"/>
        <v>34.299999999999997</v>
      </c>
      <c r="O3409" s="85">
        <f t="shared" si="316"/>
        <v>57.82</v>
      </c>
    </row>
    <row r="3410" spans="1:15" x14ac:dyDescent="0.25">
      <c r="A3410">
        <v>565</v>
      </c>
      <c r="B3410">
        <v>6032</v>
      </c>
      <c r="C3410">
        <v>7</v>
      </c>
      <c r="D3410" t="s">
        <v>4785</v>
      </c>
      <c r="E3410" s="3">
        <v>592</v>
      </c>
      <c r="F3410">
        <v>960</v>
      </c>
      <c r="G3410" s="2" t="s">
        <v>4786</v>
      </c>
      <c r="H3410" s="2" t="s">
        <v>4786</v>
      </c>
      <c r="I3410" s="2" t="s">
        <v>4786</v>
      </c>
      <c r="J3410" s="94">
        <f t="shared" si="312"/>
        <v>189.44</v>
      </c>
      <c r="K3410" s="81">
        <f t="shared" si="313"/>
        <v>296</v>
      </c>
      <c r="L3410" s="95">
        <f t="shared" si="314"/>
        <v>236.8</v>
      </c>
      <c r="M3410" s="89">
        <f t="shared" si="305"/>
        <v>165.76000000000002</v>
      </c>
      <c r="N3410" s="91">
        <f t="shared" si="315"/>
        <v>207.2</v>
      </c>
      <c r="O3410" s="85">
        <f t="shared" si="316"/>
        <v>349.28</v>
      </c>
    </row>
    <row r="3411" spans="1:15" x14ac:dyDescent="0.25">
      <c r="A3411">
        <v>600</v>
      </c>
      <c r="B3411">
        <v>600001</v>
      </c>
      <c r="C3411">
        <v>2</v>
      </c>
      <c r="D3411" t="s">
        <v>12</v>
      </c>
      <c r="E3411" s="3">
        <v>0</v>
      </c>
      <c r="F3411">
        <v>250</v>
      </c>
      <c r="G3411" s="67" t="s">
        <v>8173</v>
      </c>
      <c r="H3411" s="67" t="s">
        <v>8173</v>
      </c>
      <c r="I3411" s="67" t="s">
        <v>8173</v>
      </c>
      <c r="J3411" s="67" t="s">
        <v>8173</v>
      </c>
      <c r="K3411" s="67" t="s">
        <v>8173</v>
      </c>
      <c r="L3411" s="67" t="s">
        <v>8173</v>
      </c>
      <c r="M3411" s="67" t="s">
        <v>8173</v>
      </c>
      <c r="N3411" s="67" t="s">
        <v>8173</v>
      </c>
      <c r="O3411" s="67" t="s">
        <v>8173</v>
      </c>
    </row>
    <row r="3412" spans="1:15" x14ac:dyDescent="0.25">
      <c r="A3412">
        <v>600</v>
      </c>
      <c r="B3412">
        <v>600002</v>
      </c>
      <c r="C3412">
        <v>0</v>
      </c>
      <c r="D3412" t="s">
        <v>4787</v>
      </c>
      <c r="E3412" s="3">
        <v>0</v>
      </c>
      <c r="F3412">
        <v>250</v>
      </c>
      <c r="G3412" s="67" t="s">
        <v>8173</v>
      </c>
      <c r="H3412" s="67" t="s">
        <v>8173</v>
      </c>
      <c r="I3412" s="67" t="s">
        <v>8173</v>
      </c>
      <c r="J3412" s="67" t="s">
        <v>8173</v>
      </c>
      <c r="K3412" s="67" t="s">
        <v>8173</v>
      </c>
      <c r="L3412" s="67" t="s">
        <v>8173</v>
      </c>
      <c r="M3412" s="67" t="s">
        <v>8173</v>
      </c>
      <c r="N3412" s="67" t="s">
        <v>8173</v>
      </c>
      <c r="O3412" s="67" t="s">
        <v>8173</v>
      </c>
    </row>
    <row r="3413" spans="1:15" x14ac:dyDescent="0.25">
      <c r="A3413">
        <v>600</v>
      </c>
      <c r="B3413">
        <v>600010</v>
      </c>
      <c r="C3413">
        <v>3</v>
      </c>
      <c r="D3413" t="s">
        <v>4788</v>
      </c>
      <c r="E3413" s="3">
        <v>12.5</v>
      </c>
      <c r="F3413">
        <v>250</v>
      </c>
      <c r="G3413" s="2" t="s">
        <v>528</v>
      </c>
      <c r="H3413" s="2" t="s">
        <v>528</v>
      </c>
      <c r="I3413" s="2" t="s">
        <v>528</v>
      </c>
      <c r="J3413" s="14" t="s">
        <v>8199</v>
      </c>
      <c r="K3413" s="14" t="s">
        <v>8199</v>
      </c>
      <c r="L3413" s="14" t="s">
        <v>8199</v>
      </c>
      <c r="M3413" s="14" t="s">
        <v>8199</v>
      </c>
      <c r="N3413" s="14" t="s">
        <v>8199</v>
      </c>
      <c r="O3413" s="14" t="s">
        <v>8199</v>
      </c>
    </row>
    <row r="3414" spans="1:15" x14ac:dyDescent="0.25">
      <c r="A3414">
        <v>600</v>
      </c>
      <c r="B3414">
        <v>600012</v>
      </c>
      <c r="C3414">
        <v>9</v>
      </c>
      <c r="D3414" t="s">
        <v>4789</v>
      </c>
      <c r="E3414" s="3">
        <v>10</v>
      </c>
      <c r="F3414">
        <v>250</v>
      </c>
      <c r="G3414" s="2" t="s">
        <v>528</v>
      </c>
      <c r="H3414" s="2" t="s">
        <v>528</v>
      </c>
      <c r="I3414" s="2" t="s">
        <v>528</v>
      </c>
      <c r="J3414" s="14" t="s">
        <v>8199</v>
      </c>
      <c r="K3414" s="14" t="s">
        <v>8199</v>
      </c>
      <c r="L3414" s="14" t="s">
        <v>8199</v>
      </c>
      <c r="M3414" s="14" t="s">
        <v>8199</v>
      </c>
      <c r="N3414" s="14" t="s">
        <v>8199</v>
      </c>
      <c r="O3414" s="14" t="s">
        <v>8199</v>
      </c>
    </row>
    <row r="3415" spans="1:15" x14ac:dyDescent="0.25">
      <c r="A3415">
        <v>600</v>
      </c>
      <c r="B3415">
        <v>600013</v>
      </c>
      <c r="C3415">
        <v>7</v>
      </c>
      <c r="D3415" t="s">
        <v>4790</v>
      </c>
      <c r="E3415" s="3">
        <v>9</v>
      </c>
      <c r="F3415">
        <v>250</v>
      </c>
      <c r="G3415" s="2" t="s">
        <v>528</v>
      </c>
      <c r="H3415" s="2" t="s">
        <v>528</v>
      </c>
      <c r="I3415" s="2" t="s">
        <v>528</v>
      </c>
      <c r="J3415" s="14" t="s">
        <v>8199</v>
      </c>
      <c r="K3415" s="14" t="s">
        <v>8199</v>
      </c>
      <c r="L3415" s="14" t="s">
        <v>8199</v>
      </c>
      <c r="M3415" s="14" t="s">
        <v>8199</v>
      </c>
      <c r="N3415" s="14" t="s">
        <v>8199</v>
      </c>
      <c r="O3415" s="14" t="s">
        <v>8199</v>
      </c>
    </row>
    <row r="3416" spans="1:15" x14ac:dyDescent="0.25">
      <c r="A3416">
        <v>600</v>
      </c>
      <c r="B3416">
        <v>600014</v>
      </c>
      <c r="C3416">
        <v>5</v>
      </c>
      <c r="D3416" t="s">
        <v>4791</v>
      </c>
      <c r="E3416" s="3">
        <v>9</v>
      </c>
      <c r="F3416">
        <v>250</v>
      </c>
      <c r="G3416" s="2" t="s">
        <v>528</v>
      </c>
      <c r="H3416" s="2" t="s">
        <v>528</v>
      </c>
      <c r="I3416" s="2" t="s">
        <v>528</v>
      </c>
      <c r="J3416" s="14" t="s">
        <v>8199</v>
      </c>
      <c r="K3416" s="14" t="s">
        <v>8199</v>
      </c>
      <c r="L3416" s="14" t="s">
        <v>8199</v>
      </c>
      <c r="M3416" s="14" t="s">
        <v>8199</v>
      </c>
      <c r="N3416" s="14" t="s">
        <v>8199</v>
      </c>
      <c r="O3416" s="14" t="s">
        <v>8199</v>
      </c>
    </row>
    <row r="3417" spans="1:15" x14ac:dyDescent="0.25">
      <c r="A3417">
        <v>600</v>
      </c>
      <c r="B3417">
        <v>600015</v>
      </c>
      <c r="C3417">
        <v>2</v>
      </c>
      <c r="D3417" t="s">
        <v>4792</v>
      </c>
      <c r="E3417" s="3">
        <v>9</v>
      </c>
      <c r="F3417">
        <v>250</v>
      </c>
      <c r="G3417" s="2" t="s">
        <v>528</v>
      </c>
      <c r="H3417" s="2" t="s">
        <v>528</v>
      </c>
      <c r="I3417" s="2" t="s">
        <v>528</v>
      </c>
      <c r="J3417" s="14" t="s">
        <v>8199</v>
      </c>
      <c r="K3417" s="14" t="s">
        <v>8199</v>
      </c>
      <c r="L3417" s="14" t="s">
        <v>8199</v>
      </c>
      <c r="M3417" s="14" t="s">
        <v>8199</v>
      </c>
      <c r="N3417" s="14" t="s">
        <v>8199</v>
      </c>
      <c r="O3417" s="14" t="s">
        <v>8199</v>
      </c>
    </row>
    <row r="3418" spans="1:15" x14ac:dyDescent="0.25">
      <c r="A3418">
        <v>600</v>
      </c>
      <c r="B3418">
        <v>600018</v>
      </c>
      <c r="C3418">
        <v>6</v>
      </c>
      <c r="D3418" t="s">
        <v>4793</v>
      </c>
      <c r="E3418" s="3">
        <v>11</v>
      </c>
      <c r="F3418">
        <v>250</v>
      </c>
      <c r="G3418" s="2" t="s">
        <v>528</v>
      </c>
      <c r="H3418" s="2" t="s">
        <v>528</v>
      </c>
      <c r="I3418" s="2" t="s">
        <v>528</v>
      </c>
      <c r="J3418" s="14" t="s">
        <v>8199</v>
      </c>
      <c r="K3418" s="14" t="s">
        <v>8199</v>
      </c>
      <c r="L3418" s="14" t="s">
        <v>8199</v>
      </c>
      <c r="M3418" s="14" t="s">
        <v>8199</v>
      </c>
      <c r="N3418" s="14" t="s">
        <v>8199</v>
      </c>
      <c r="O3418" s="14" t="s">
        <v>8199</v>
      </c>
    </row>
    <row r="3419" spans="1:15" x14ac:dyDescent="0.25">
      <c r="A3419">
        <v>600</v>
      </c>
      <c r="B3419">
        <v>600019</v>
      </c>
      <c r="C3419">
        <v>4</v>
      </c>
      <c r="D3419" t="s">
        <v>4794</v>
      </c>
      <c r="E3419" s="3">
        <v>0</v>
      </c>
      <c r="F3419">
        <v>250</v>
      </c>
      <c r="G3419" s="2" t="s">
        <v>528</v>
      </c>
      <c r="H3419" s="2" t="s">
        <v>528</v>
      </c>
      <c r="I3419" s="2" t="s">
        <v>528</v>
      </c>
      <c r="J3419" s="14" t="s">
        <v>8199</v>
      </c>
      <c r="K3419" s="14" t="s">
        <v>8199</v>
      </c>
      <c r="L3419" s="14" t="s">
        <v>8199</v>
      </c>
      <c r="M3419" s="14" t="s">
        <v>8199</v>
      </c>
      <c r="N3419" s="14" t="s">
        <v>8199</v>
      </c>
      <c r="O3419" s="14" t="s">
        <v>8199</v>
      </c>
    </row>
    <row r="3420" spans="1:15" x14ac:dyDescent="0.25">
      <c r="A3420">
        <v>600</v>
      </c>
      <c r="B3420">
        <v>600020</v>
      </c>
      <c r="C3420">
        <v>2</v>
      </c>
      <c r="D3420" t="s">
        <v>4795</v>
      </c>
      <c r="E3420" s="3">
        <v>90.5</v>
      </c>
      <c r="F3420">
        <v>250</v>
      </c>
      <c r="G3420" s="2" t="s">
        <v>528</v>
      </c>
      <c r="H3420" s="2" t="s">
        <v>528</v>
      </c>
      <c r="I3420" s="2" t="s">
        <v>528</v>
      </c>
      <c r="J3420" s="14" t="s">
        <v>8199</v>
      </c>
      <c r="K3420" s="14" t="s">
        <v>8199</v>
      </c>
      <c r="L3420" s="14" t="s">
        <v>8199</v>
      </c>
      <c r="M3420" s="14" t="s">
        <v>8199</v>
      </c>
      <c r="N3420" s="14" t="s">
        <v>8199</v>
      </c>
      <c r="O3420" s="14" t="s">
        <v>8199</v>
      </c>
    </row>
    <row r="3421" spans="1:15" x14ac:dyDescent="0.25">
      <c r="A3421">
        <v>600</v>
      </c>
      <c r="B3421">
        <v>600021</v>
      </c>
      <c r="C3421">
        <v>0</v>
      </c>
      <c r="D3421" t="s">
        <v>4796</v>
      </c>
      <c r="E3421" s="3">
        <v>2.5</v>
      </c>
      <c r="F3421">
        <v>636</v>
      </c>
      <c r="G3421" s="2" t="s">
        <v>4797</v>
      </c>
      <c r="H3421" s="2" t="s">
        <v>4797</v>
      </c>
      <c r="I3421" s="2" t="s">
        <v>4797</v>
      </c>
      <c r="J3421" s="14" t="s">
        <v>8199</v>
      </c>
      <c r="K3421" s="14" t="s">
        <v>8199</v>
      </c>
      <c r="L3421" s="14" t="s">
        <v>8199</v>
      </c>
      <c r="M3421" s="14" t="s">
        <v>8199</v>
      </c>
      <c r="N3421" s="14" t="s">
        <v>8199</v>
      </c>
      <c r="O3421" s="14" t="s">
        <v>8199</v>
      </c>
    </row>
    <row r="3422" spans="1:15" x14ac:dyDescent="0.25">
      <c r="A3422">
        <v>600</v>
      </c>
      <c r="B3422">
        <v>600022</v>
      </c>
      <c r="C3422">
        <v>8</v>
      </c>
      <c r="D3422" t="s">
        <v>4798</v>
      </c>
      <c r="E3422" s="3">
        <v>80.5</v>
      </c>
      <c r="F3422">
        <v>250</v>
      </c>
      <c r="G3422" s="2" t="s">
        <v>528</v>
      </c>
      <c r="H3422" s="2" t="s">
        <v>528</v>
      </c>
      <c r="I3422" s="2" t="s">
        <v>528</v>
      </c>
      <c r="J3422" s="14" t="s">
        <v>8199</v>
      </c>
      <c r="K3422" s="14" t="s">
        <v>8199</v>
      </c>
      <c r="L3422" s="14" t="s">
        <v>8199</v>
      </c>
      <c r="M3422" s="14" t="s">
        <v>8199</v>
      </c>
      <c r="N3422" s="14" t="s">
        <v>8199</v>
      </c>
      <c r="O3422" s="14" t="s">
        <v>8199</v>
      </c>
    </row>
    <row r="3423" spans="1:15" x14ac:dyDescent="0.25">
      <c r="A3423">
        <v>600</v>
      </c>
      <c r="B3423">
        <v>600023</v>
      </c>
      <c r="C3423">
        <v>6</v>
      </c>
      <c r="D3423" t="s">
        <v>4799</v>
      </c>
      <c r="E3423" s="3">
        <v>65</v>
      </c>
      <c r="F3423">
        <v>250</v>
      </c>
      <c r="G3423" s="2" t="s">
        <v>528</v>
      </c>
      <c r="H3423" s="2" t="s">
        <v>528</v>
      </c>
      <c r="I3423" s="2" t="s">
        <v>528</v>
      </c>
      <c r="J3423" s="14" t="s">
        <v>8199</v>
      </c>
      <c r="K3423" s="14" t="s">
        <v>8199</v>
      </c>
      <c r="L3423" s="14" t="s">
        <v>8199</v>
      </c>
      <c r="M3423" s="14" t="s">
        <v>8199</v>
      </c>
      <c r="N3423" s="14" t="s">
        <v>8199</v>
      </c>
      <c r="O3423" s="14" t="s">
        <v>8199</v>
      </c>
    </row>
    <row r="3424" spans="1:15" x14ac:dyDescent="0.25">
      <c r="A3424">
        <v>600</v>
      </c>
      <c r="B3424">
        <v>600024</v>
      </c>
      <c r="C3424">
        <v>4</v>
      </c>
      <c r="D3424" t="s">
        <v>4800</v>
      </c>
      <c r="E3424" s="3">
        <v>80.5</v>
      </c>
      <c r="F3424">
        <v>250</v>
      </c>
      <c r="G3424" s="2" t="s">
        <v>528</v>
      </c>
      <c r="H3424" s="2" t="s">
        <v>528</v>
      </c>
      <c r="I3424" s="2" t="s">
        <v>528</v>
      </c>
      <c r="J3424" s="14" t="s">
        <v>8199</v>
      </c>
      <c r="K3424" s="14" t="s">
        <v>8199</v>
      </c>
      <c r="L3424" s="14" t="s">
        <v>8199</v>
      </c>
      <c r="M3424" s="14" t="s">
        <v>8199</v>
      </c>
      <c r="N3424" s="14" t="s">
        <v>8199</v>
      </c>
      <c r="O3424" s="14" t="s">
        <v>8199</v>
      </c>
    </row>
    <row r="3425" spans="1:15" x14ac:dyDescent="0.25">
      <c r="A3425">
        <v>600</v>
      </c>
      <c r="B3425">
        <v>600025</v>
      </c>
      <c r="C3425">
        <v>1</v>
      </c>
      <c r="D3425" t="s">
        <v>4801</v>
      </c>
      <c r="E3425" s="3">
        <v>2.5</v>
      </c>
      <c r="F3425">
        <v>250</v>
      </c>
      <c r="G3425" s="2" t="s">
        <v>528</v>
      </c>
      <c r="H3425" s="2" t="s">
        <v>528</v>
      </c>
      <c r="I3425" s="2" t="s">
        <v>528</v>
      </c>
      <c r="J3425" s="14" t="s">
        <v>8199</v>
      </c>
      <c r="K3425" s="14" t="s">
        <v>8199</v>
      </c>
      <c r="L3425" s="14" t="s">
        <v>8199</v>
      </c>
      <c r="M3425" s="14" t="s">
        <v>8199</v>
      </c>
      <c r="N3425" s="14" t="s">
        <v>8199</v>
      </c>
      <c r="O3425" s="14" t="s">
        <v>8199</v>
      </c>
    </row>
    <row r="3426" spans="1:15" x14ac:dyDescent="0.25">
      <c r="A3426">
        <v>600</v>
      </c>
      <c r="B3426">
        <v>600030</v>
      </c>
      <c r="C3426">
        <v>1</v>
      </c>
      <c r="D3426" t="s">
        <v>4802</v>
      </c>
      <c r="E3426" s="3">
        <v>55</v>
      </c>
      <c r="F3426">
        <v>636</v>
      </c>
      <c r="G3426" s="2" t="s">
        <v>4803</v>
      </c>
      <c r="H3426" s="2" t="s">
        <v>4803</v>
      </c>
      <c r="I3426" s="2" t="s">
        <v>4803</v>
      </c>
      <c r="J3426" s="14" t="s">
        <v>8199</v>
      </c>
      <c r="K3426" s="14" t="s">
        <v>8199</v>
      </c>
      <c r="L3426" s="14" t="s">
        <v>8199</v>
      </c>
      <c r="M3426" s="14" t="s">
        <v>8199</v>
      </c>
      <c r="N3426" s="14" t="s">
        <v>8199</v>
      </c>
      <c r="O3426" s="14" t="s">
        <v>8199</v>
      </c>
    </row>
    <row r="3427" spans="1:15" x14ac:dyDescent="0.25">
      <c r="A3427">
        <v>600</v>
      </c>
      <c r="B3427">
        <v>600040</v>
      </c>
      <c r="C3427">
        <v>0</v>
      </c>
      <c r="D3427" t="s">
        <v>4804</v>
      </c>
      <c r="E3427" s="3">
        <v>5</v>
      </c>
      <c r="F3427">
        <v>250</v>
      </c>
      <c r="G3427" s="2" t="s">
        <v>528</v>
      </c>
      <c r="H3427" s="2" t="s">
        <v>528</v>
      </c>
      <c r="I3427" s="2" t="s">
        <v>528</v>
      </c>
      <c r="J3427" s="14" t="s">
        <v>8199</v>
      </c>
      <c r="K3427" s="14" t="s">
        <v>8199</v>
      </c>
      <c r="L3427" s="14" t="s">
        <v>8199</v>
      </c>
      <c r="M3427" s="14" t="s">
        <v>8199</v>
      </c>
      <c r="N3427" s="14" t="s">
        <v>8199</v>
      </c>
      <c r="O3427" s="14" t="s">
        <v>8199</v>
      </c>
    </row>
    <row r="3428" spans="1:15" x14ac:dyDescent="0.25">
      <c r="A3428">
        <v>600</v>
      </c>
      <c r="B3428">
        <v>600321</v>
      </c>
      <c r="C3428">
        <v>4</v>
      </c>
      <c r="D3428" t="s">
        <v>4805</v>
      </c>
      <c r="E3428" s="3">
        <v>13699</v>
      </c>
      <c r="F3428">
        <v>636</v>
      </c>
      <c r="G3428" s="2" t="s">
        <v>4806</v>
      </c>
      <c r="H3428" s="2" t="s">
        <v>4806</v>
      </c>
      <c r="I3428" s="2" t="s">
        <v>4806</v>
      </c>
      <c r="J3428" s="14" t="s">
        <v>8199</v>
      </c>
      <c r="K3428" s="14" t="s">
        <v>8199</v>
      </c>
      <c r="L3428" s="14" t="s">
        <v>8199</v>
      </c>
      <c r="M3428" s="14" t="s">
        <v>8199</v>
      </c>
      <c r="N3428" s="14" t="s">
        <v>8199</v>
      </c>
      <c r="O3428" s="14" t="s">
        <v>8199</v>
      </c>
    </row>
    <row r="3429" spans="1:15" x14ac:dyDescent="0.25">
      <c r="A3429">
        <v>600</v>
      </c>
      <c r="B3429">
        <v>600324</v>
      </c>
      <c r="C3429">
        <v>8</v>
      </c>
      <c r="D3429" t="s">
        <v>4807</v>
      </c>
      <c r="E3429" s="3">
        <v>48</v>
      </c>
      <c r="F3429">
        <v>250</v>
      </c>
      <c r="G3429" s="2" t="s">
        <v>528</v>
      </c>
      <c r="H3429" s="2" t="s">
        <v>528</v>
      </c>
      <c r="I3429" s="2" t="s">
        <v>528</v>
      </c>
      <c r="J3429" s="14" t="s">
        <v>8199</v>
      </c>
      <c r="K3429" s="14" t="s">
        <v>8199</v>
      </c>
      <c r="L3429" s="14" t="s">
        <v>8199</v>
      </c>
      <c r="M3429" s="14" t="s">
        <v>8199</v>
      </c>
      <c r="N3429" s="14" t="s">
        <v>8199</v>
      </c>
      <c r="O3429" s="14" t="s">
        <v>8199</v>
      </c>
    </row>
    <row r="3430" spans="1:15" x14ac:dyDescent="0.25">
      <c r="A3430">
        <v>600</v>
      </c>
      <c r="B3430">
        <v>600325</v>
      </c>
      <c r="C3430">
        <v>5</v>
      </c>
      <c r="D3430" t="s">
        <v>4808</v>
      </c>
      <c r="E3430" s="3">
        <v>52</v>
      </c>
      <c r="F3430">
        <v>250</v>
      </c>
      <c r="G3430" s="2" t="s">
        <v>528</v>
      </c>
      <c r="H3430" s="2" t="s">
        <v>528</v>
      </c>
      <c r="I3430" s="2" t="s">
        <v>528</v>
      </c>
      <c r="J3430" s="14" t="s">
        <v>8199</v>
      </c>
      <c r="K3430" s="14" t="s">
        <v>8199</v>
      </c>
      <c r="L3430" s="14" t="s">
        <v>8199</v>
      </c>
      <c r="M3430" s="14" t="s">
        <v>8199</v>
      </c>
      <c r="N3430" s="14" t="s">
        <v>8199</v>
      </c>
      <c r="O3430" s="14" t="s">
        <v>8199</v>
      </c>
    </row>
    <row r="3431" spans="1:15" x14ac:dyDescent="0.25">
      <c r="A3431">
        <v>600</v>
      </c>
      <c r="B3431">
        <v>600326</v>
      </c>
      <c r="C3431">
        <v>3</v>
      </c>
      <c r="D3431" t="s">
        <v>4809</v>
      </c>
      <c r="E3431" s="3">
        <v>629</v>
      </c>
      <c r="F3431">
        <v>250</v>
      </c>
      <c r="G3431" s="2" t="s">
        <v>528</v>
      </c>
      <c r="H3431" s="2" t="s">
        <v>528</v>
      </c>
      <c r="I3431" s="2" t="s">
        <v>528</v>
      </c>
      <c r="J3431" s="14" t="s">
        <v>8199</v>
      </c>
      <c r="K3431" s="14" t="s">
        <v>8199</v>
      </c>
      <c r="L3431" s="14" t="s">
        <v>8199</v>
      </c>
      <c r="M3431" s="14" t="s">
        <v>8199</v>
      </c>
      <c r="N3431" s="14" t="s">
        <v>8199</v>
      </c>
      <c r="O3431" s="14" t="s">
        <v>8199</v>
      </c>
    </row>
    <row r="3432" spans="1:15" x14ac:dyDescent="0.25">
      <c r="A3432">
        <v>600</v>
      </c>
      <c r="B3432">
        <v>600329</v>
      </c>
      <c r="C3432">
        <v>7</v>
      </c>
      <c r="D3432" t="s">
        <v>4810</v>
      </c>
      <c r="E3432" s="3">
        <v>11</v>
      </c>
      <c r="F3432">
        <v>250</v>
      </c>
      <c r="G3432" s="2" t="s">
        <v>528</v>
      </c>
      <c r="H3432" s="2" t="s">
        <v>528</v>
      </c>
      <c r="I3432" s="2" t="s">
        <v>528</v>
      </c>
      <c r="J3432" s="14" t="s">
        <v>8199</v>
      </c>
      <c r="K3432" s="14" t="s">
        <v>8199</v>
      </c>
      <c r="L3432" s="14" t="s">
        <v>8199</v>
      </c>
      <c r="M3432" s="14" t="s">
        <v>8199</v>
      </c>
      <c r="N3432" s="14" t="s">
        <v>8199</v>
      </c>
      <c r="O3432" s="14" t="s">
        <v>8199</v>
      </c>
    </row>
    <row r="3433" spans="1:15" x14ac:dyDescent="0.25">
      <c r="A3433">
        <v>600</v>
      </c>
      <c r="B3433">
        <v>600330</v>
      </c>
      <c r="C3433">
        <v>5</v>
      </c>
      <c r="D3433" t="s">
        <v>4811</v>
      </c>
      <c r="E3433" s="3">
        <v>15.5</v>
      </c>
      <c r="F3433">
        <v>250</v>
      </c>
      <c r="G3433" s="2" t="s">
        <v>528</v>
      </c>
      <c r="H3433" s="2" t="s">
        <v>528</v>
      </c>
      <c r="I3433" s="2" t="s">
        <v>528</v>
      </c>
      <c r="J3433" s="14" t="s">
        <v>8199</v>
      </c>
      <c r="K3433" s="14" t="s">
        <v>8199</v>
      </c>
      <c r="L3433" s="14" t="s">
        <v>8199</v>
      </c>
      <c r="M3433" s="14" t="s">
        <v>8199</v>
      </c>
      <c r="N3433" s="14" t="s">
        <v>8199</v>
      </c>
      <c r="O3433" s="14" t="s">
        <v>8199</v>
      </c>
    </row>
    <row r="3434" spans="1:15" x14ac:dyDescent="0.25">
      <c r="A3434">
        <v>600</v>
      </c>
      <c r="B3434">
        <v>600333</v>
      </c>
      <c r="C3434">
        <v>9</v>
      </c>
      <c r="D3434" t="s">
        <v>4812</v>
      </c>
      <c r="E3434" s="3">
        <v>8</v>
      </c>
      <c r="F3434">
        <v>250</v>
      </c>
      <c r="G3434" s="2" t="s">
        <v>528</v>
      </c>
      <c r="H3434" s="2" t="s">
        <v>528</v>
      </c>
      <c r="I3434" s="2" t="s">
        <v>528</v>
      </c>
      <c r="J3434" s="14" t="s">
        <v>8199</v>
      </c>
      <c r="K3434" s="14" t="s">
        <v>8199</v>
      </c>
      <c r="L3434" s="14" t="s">
        <v>8199</v>
      </c>
      <c r="M3434" s="14" t="s">
        <v>8199</v>
      </c>
      <c r="N3434" s="14" t="s">
        <v>8199</v>
      </c>
      <c r="O3434" s="14" t="s">
        <v>8199</v>
      </c>
    </row>
    <row r="3435" spans="1:15" x14ac:dyDescent="0.25">
      <c r="A3435">
        <v>600</v>
      </c>
      <c r="B3435">
        <v>600334</v>
      </c>
      <c r="C3435">
        <v>7</v>
      </c>
      <c r="D3435" t="s">
        <v>4813</v>
      </c>
      <c r="E3435" s="3">
        <v>9</v>
      </c>
      <c r="F3435">
        <v>250</v>
      </c>
      <c r="G3435" s="2" t="s">
        <v>528</v>
      </c>
      <c r="H3435" s="2" t="s">
        <v>528</v>
      </c>
      <c r="I3435" s="2" t="s">
        <v>528</v>
      </c>
      <c r="J3435" s="14" t="s">
        <v>8199</v>
      </c>
      <c r="K3435" s="14" t="s">
        <v>8199</v>
      </c>
      <c r="L3435" s="14" t="s">
        <v>8199</v>
      </c>
      <c r="M3435" s="14" t="s">
        <v>8199</v>
      </c>
      <c r="N3435" s="14" t="s">
        <v>8199</v>
      </c>
      <c r="O3435" s="14" t="s">
        <v>8199</v>
      </c>
    </row>
    <row r="3436" spans="1:15" x14ac:dyDescent="0.25">
      <c r="A3436">
        <v>600</v>
      </c>
      <c r="B3436">
        <v>600337</v>
      </c>
      <c r="C3436">
        <v>0</v>
      </c>
      <c r="D3436" t="s">
        <v>4814</v>
      </c>
      <c r="E3436" s="3">
        <v>218</v>
      </c>
      <c r="F3436">
        <v>636</v>
      </c>
      <c r="G3436" s="2" t="s">
        <v>2028</v>
      </c>
      <c r="H3436" s="2" t="s">
        <v>2028</v>
      </c>
      <c r="I3436" s="2" t="s">
        <v>2028</v>
      </c>
      <c r="J3436" s="14" t="s">
        <v>8199</v>
      </c>
      <c r="K3436" s="14" t="s">
        <v>8199</v>
      </c>
      <c r="L3436" s="14" t="s">
        <v>8199</v>
      </c>
      <c r="M3436" s="14" t="s">
        <v>8199</v>
      </c>
      <c r="N3436" s="14" t="s">
        <v>8199</v>
      </c>
      <c r="O3436" s="14" t="s">
        <v>8199</v>
      </c>
    </row>
    <row r="3437" spans="1:15" x14ac:dyDescent="0.25">
      <c r="A3437">
        <v>600</v>
      </c>
      <c r="B3437">
        <v>600338</v>
      </c>
      <c r="C3437">
        <v>8</v>
      </c>
      <c r="D3437" t="s">
        <v>4815</v>
      </c>
      <c r="E3437" s="3">
        <v>1339</v>
      </c>
      <c r="F3437">
        <v>636</v>
      </c>
      <c r="G3437" s="2" t="s">
        <v>2028</v>
      </c>
      <c r="H3437" s="2" t="s">
        <v>2028</v>
      </c>
      <c r="I3437" s="2" t="s">
        <v>2028</v>
      </c>
      <c r="J3437" s="14" t="s">
        <v>8199</v>
      </c>
      <c r="K3437" s="14" t="s">
        <v>8199</v>
      </c>
      <c r="L3437" s="14" t="s">
        <v>8199</v>
      </c>
      <c r="M3437" s="14" t="s">
        <v>8199</v>
      </c>
      <c r="N3437" s="14" t="s">
        <v>8199</v>
      </c>
      <c r="O3437" s="14" t="s">
        <v>8199</v>
      </c>
    </row>
    <row r="3438" spans="1:15" x14ac:dyDescent="0.25">
      <c r="A3438">
        <v>600</v>
      </c>
      <c r="B3438">
        <v>600339</v>
      </c>
      <c r="C3438">
        <v>6</v>
      </c>
      <c r="D3438" t="s">
        <v>4816</v>
      </c>
      <c r="E3438" s="3">
        <v>114</v>
      </c>
      <c r="F3438">
        <v>771</v>
      </c>
      <c r="G3438" s="2" t="s">
        <v>2208</v>
      </c>
      <c r="H3438" s="2" t="s">
        <v>2476</v>
      </c>
      <c r="I3438" s="2" t="s">
        <v>2476</v>
      </c>
      <c r="J3438" s="96">
        <f>0.25*E3438</f>
        <v>28.5</v>
      </c>
      <c r="K3438" s="14" t="s">
        <v>8199</v>
      </c>
      <c r="L3438" s="14" t="s">
        <v>8199</v>
      </c>
      <c r="M3438" s="14" t="s">
        <v>8199</v>
      </c>
      <c r="N3438" s="14" t="s">
        <v>8199</v>
      </c>
      <c r="O3438" s="14" t="s">
        <v>8199</v>
      </c>
    </row>
    <row r="3439" spans="1:15" x14ac:dyDescent="0.25">
      <c r="A3439">
        <v>600</v>
      </c>
      <c r="B3439">
        <v>600340</v>
      </c>
      <c r="C3439">
        <v>4</v>
      </c>
      <c r="D3439" t="s">
        <v>4817</v>
      </c>
      <c r="E3439" s="3">
        <v>114</v>
      </c>
      <c r="F3439">
        <v>771</v>
      </c>
      <c r="G3439" s="2" t="s">
        <v>2478</v>
      </c>
      <c r="H3439" s="2" t="s">
        <v>2478</v>
      </c>
      <c r="I3439" s="2" t="s">
        <v>2478</v>
      </c>
      <c r="J3439" s="96">
        <f>0.25*E3439</f>
        <v>28.5</v>
      </c>
      <c r="K3439" s="14" t="s">
        <v>8199</v>
      </c>
      <c r="L3439" s="14" t="s">
        <v>8199</v>
      </c>
      <c r="M3439" s="14" t="s">
        <v>8199</v>
      </c>
      <c r="N3439" s="14" t="s">
        <v>8199</v>
      </c>
      <c r="O3439" s="14" t="s">
        <v>8199</v>
      </c>
    </row>
    <row r="3440" spans="1:15" x14ac:dyDescent="0.25">
      <c r="A3440">
        <v>600</v>
      </c>
      <c r="B3440">
        <v>600350</v>
      </c>
      <c r="C3440">
        <v>3</v>
      </c>
      <c r="D3440" t="s">
        <v>4818</v>
      </c>
      <c r="E3440" s="3">
        <v>13.5</v>
      </c>
      <c r="F3440">
        <v>636</v>
      </c>
      <c r="G3440" s="2" t="s">
        <v>4819</v>
      </c>
      <c r="H3440" s="2" t="s">
        <v>4819</v>
      </c>
      <c r="I3440" s="2" t="s">
        <v>4819</v>
      </c>
      <c r="J3440" s="14" t="s">
        <v>8199</v>
      </c>
      <c r="K3440" s="14" t="s">
        <v>8199</v>
      </c>
      <c r="L3440" s="14" t="s">
        <v>8199</v>
      </c>
      <c r="M3440" s="14" t="s">
        <v>8199</v>
      </c>
      <c r="N3440" s="14" t="s">
        <v>8199</v>
      </c>
      <c r="O3440" s="14" t="s">
        <v>8199</v>
      </c>
    </row>
    <row r="3441" spans="1:15" x14ac:dyDescent="0.25">
      <c r="A3441">
        <v>600</v>
      </c>
      <c r="B3441">
        <v>600351</v>
      </c>
      <c r="C3441">
        <v>1</v>
      </c>
      <c r="D3441" t="s">
        <v>4820</v>
      </c>
      <c r="E3441" s="3">
        <v>35.5</v>
      </c>
      <c r="F3441">
        <v>250</v>
      </c>
      <c r="G3441" s="2" t="s">
        <v>4819</v>
      </c>
      <c r="H3441" s="2" t="s">
        <v>4819</v>
      </c>
      <c r="I3441" s="2" t="s">
        <v>4819</v>
      </c>
      <c r="J3441" s="14" t="s">
        <v>8199</v>
      </c>
      <c r="K3441" s="14" t="s">
        <v>8199</v>
      </c>
      <c r="L3441" s="14" t="s">
        <v>8199</v>
      </c>
      <c r="M3441" s="14" t="s">
        <v>8199</v>
      </c>
      <c r="N3441" s="14" t="s">
        <v>8199</v>
      </c>
      <c r="O3441" s="14" t="s">
        <v>8199</v>
      </c>
    </row>
    <row r="3442" spans="1:15" x14ac:dyDescent="0.25">
      <c r="A3442">
        <v>600</v>
      </c>
      <c r="B3442">
        <v>600390</v>
      </c>
      <c r="C3442">
        <v>9</v>
      </c>
      <c r="D3442" t="s">
        <v>4821</v>
      </c>
      <c r="E3442" s="3">
        <v>11</v>
      </c>
      <c r="F3442">
        <v>250</v>
      </c>
      <c r="G3442" s="2" t="s">
        <v>528</v>
      </c>
      <c r="H3442" s="2" t="s">
        <v>528</v>
      </c>
      <c r="I3442" s="2" t="s">
        <v>528</v>
      </c>
      <c r="J3442" s="14" t="s">
        <v>8199</v>
      </c>
      <c r="K3442" s="14" t="s">
        <v>8199</v>
      </c>
      <c r="L3442" s="14" t="s">
        <v>8199</v>
      </c>
      <c r="M3442" s="14" t="s">
        <v>8199</v>
      </c>
      <c r="N3442" s="14" t="s">
        <v>8199</v>
      </c>
      <c r="O3442" s="14" t="s">
        <v>8199</v>
      </c>
    </row>
    <row r="3443" spans="1:15" x14ac:dyDescent="0.25">
      <c r="A3443">
        <v>600</v>
      </c>
      <c r="B3443">
        <v>600400</v>
      </c>
      <c r="C3443">
        <v>6</v>
      </c>
      <c r="D3443" t="s">
        <v>4822</v>
      </c>
      <c r="E3443" s="3">
        <v>14.5</v>
      </c>
      <c r="F3443">
        <v>250</v>
      </c>
      <c r="G3443" s="2" t="s">
        <v>528</v>
      </c>
      <c r="H3443" s="2" t="s">
        <v>528</v>
      </c>
      <c r="I3443" s="2" t="s">
        <v>528</v>
      </c>
      <c r="J3443" s="14" t="s">
        <v>8199</v>
      </c>
      <c r="K3443" s="14" t="s">
        <v>8199</v>
      </c>
      <c r="L3443" s="14" t="s">
        <v>8199</v>
      </c>
      <c r="M3443" s="14" t="s">
        <v>8199</v>
      </c>
      <c r="N3443" s="14" t="s">
        <v>8199</v>
      </c>
      <c r="O3443" s="14" t="s">
        <v>8199</v>
      </c>
    </row>
    <row r="3444" spans="1:15" x14ac:dyDescent="0.25">
      <c r="A3444">
        <v>600</v>
      </c>
      <c r="B3444">
        <v>600500</v>
      </c>
      <c r="C3444">
        <v>3</v>
      </c>
      <c r="D3444" t="s">
        <v>4823</v>
      </c>
      <c r="E3444" s="3">
        <v>480</v>
      </c>
      <c r="F3444">
        <v>250</v>
      </c>
      <c r="G3444" s="2" t="s">
        <v>528</v>
      </c>
      <c r="H3444" s="2" t="s">
        <v>528</v>
      </c>
      <c r="I3444" s="2" t="s">
        <v>528</v>
      </c>
      <c r="J3444" s="14" t="s">
        <v>8199</v>
      </c>
      <c r="K3444" s="14" t="s">
        <v>8199</v>
      </c>
      <c r="L3444" s="14" t="s">
        <v>8199</v>
      </c>
      <c r="M3444" s="14" t="s">
        <v>8199</v>
      </c>
      <c r="N3444" s="14" t="s">
        <v>8199</v>
      </c>
      <c r="O3444" s="14" t="s">
        <v>8199</v>
      </c>
    </row>
    <row r="3445" spans="1:15" x14ac:dyDescent="0.25">
      <c r="A3445">
        <v>600</v>
      </c>
      <c r="B3445">
        <v>600513</v>
      </c>
      <c r="C3445">
        <v>6</v>
      </c>
      <c r="D3445" t="s">
        <v>4824</v>
      </c>
      <c r="E3445" s="3">
        <v>167.5</v>
      </c>
      <c r="F3445">
        <v>250</v>
      </c>
      <c r="G3445" s="2" t="s">
        <v>528</v>
      </c>
      <c r="H3445" s="2" t="s">
        <v>528</v>
      </c>
      <c r="I3445" s="2" t="s">
        <v>528</v>
      </c>
      <c r="J3445" s="14" t="s">
        <v>8199</v>
      </c>
      <c r="K3445" s="14" t="s">
        <v>8199</v>
      </c>
      <c r="L3445" s="14" t="s">
        <v>8199</v>
      </c>
      <c r="M3445" s="14" t="s">
        <v>8199</v>
      </c>
      <c r="N3445" s="14" t="s">
        <v>8199</v>
      </c>
      <c r="O3445" s="14" t="s">
        <v>8199</v>
      </c>
    </row>
    <row r="3446" spans="1:15" x14ac:dyDescent="0.25">
      <c r="A3446">
        <v>600</v>
      </c>
      <c r="B3446">
        <v>600515</v>
      </c>
      <c r="C3446">
        <v>1</v>
      </c>
      <c r="D3446" t="s">
        <v>4825</v>
      </c>
      <c r="E3446" s="3">
        <v>592</v>
      </c>
      <c r="F3446">
        <v>250</v>
      </c>
      <c r="G3446" s="2" t="s">
        <v>528</v>
      </c>
      <c r="H3446" s="2" t="s">
        <v>528</v>
      </c>
      <c r="I3446" s="2" t="s">
        <v>528</v>
      </c>
      <c r="J3446" s="14" t="s">
        <v>8199</v>
      </c>
      <c r="K3446" s="14" t="s">
        <v>8199</v>
      </c>
      <c r="L3446" s="14" t="s">
        <v>8199</v>
      </c>
      <c r="M3446" s="14" t="s">
        <v>8199</v>
      </c>
      <c r="N3446" s="14" t="s">
        <v>8199</v>
      </c>
      <c r="O3446" s="14" t="s">
        <v>8199</v>
      </c>
    </row>
    <row r="3447" spans="1:15" x14ac:dyDescent="0.25">
      <c r="A3447">
        <v>600</v>
      </c>
      <c r="B3447">
        <v>600520</v>
      </c>
      <c r="C3447">
        <v>1</v>
      </c>
      <c r="D3447" t="s">
        <v>4826</v>
      </c>
      <c r="E3447" s="3">
        <v>810</v>
      </c>
      <c r="F3447">
        <v>250</v>
      </c>
      <c r="G3447" s="2" t="s">
        <v>528</v>
      </c>
      <c r="H3447" s="2" t="s">
        <v>528</v>
      </c>
      <c r="I3447" s="2" t="s">
        <v>528</v>
      </c>
      <c r="J3447" s="14" t="s">
        <v>8199</v>
      </c>
      <c r="K3447" s="14" t="s">
        <v>8199</v>
      </c>
      <c r="L3447" s="14" t="s">
        <v>8199</v>
      </c>
      <c r="M3447" s="14" t="s">
        <v>8199</v>
      </c>
      <c r="N3447" s="14" t="s">
        <v>8199</v>
      </c>
      <c r="O3447" s="14" t="s">
        <v>8199</v>
      </c>
    </row>
    <row r="3448" spans="1:15" x14ac:dyDescent="0.25">
      <c r="A3448">
        <v>600</v>
      </c>
      <c r="B3448">
        <v>600523</v>
      </c>
      <c r="C3448">
        <v>5</v>
      </c>
      <c r="D3448" t="s">
        <v>4827</v>
      </c>
      <c r="E3448" s="3">
        <v>8</v>
      </c>
      <c r="F3448">
        <v>250</v>
      </c>
      <c r="G3448" s="2" t="s">
        <v>528</v>
      </c>
      <c r="H3448" s="2" t="s">
        <v>528</v>
      </c>
      <c r="I3448" s="2" t="s">
        <v>528</v>
      </c>
      <c r="J3448" s="14" t="s">
        <v>8199</v>
      </c>
      <c r="K3448" s="14" t="s">
        <v>8199</v>
      </c>
      <c r="L3448" s="14" t="s">
        <v>8199</v>
      </c>
      <c r="M3448" s="14" t="s">
        <v>8199</v>
      </c>
      <c r="N3448" s="14" t="s">
        <v>8199</v>
      </c>
      <c r="O3448" s="14" t="s">
        <v>8199</v>
      </c>
    </row>
    <row r="3449" spans="1:15" x14ac:dyDescent="0.25">
      <c r="A3449">
        <v>600</v>
      </c>
      <c r="B3449">
        <v>600600</v>
      </c>
      <c r="C3449">
        <v>1</v>
      </c>
      <c r="D3449" t="s">
        <v>4828</v>
      </c>
      <c r="E3449" s="3">
        <v>26.5</v>
      </c>
      <c r="F3449">
        <v>250</v>
      </c>
      <c r="G3449" s="2" t="s">
        <v>528</v>
      </c>
      <c r="H3449" s="2" t="s">
        <v>528</v>
      </c>
      <c r="I3449" s="2" t="s">
        <v>528</v>
      </c>
      <c r="J3449" s="14" t="s">
        <v>8199</v>
      </c>
      <c r="K3449" s="14" t="s">
        <v>8199</v>
      </c>
      <c r="L3449" s="14" t="s">
        <v>8199</v>
      </c>
      <c r="M3449" s="14" t="s">
        <v>8199</v>
      </c>
      <c r="N3449" s="14" t="s">
        <v>8199</v>
      </c>
      <c r="O3449" s="14" t="s">
        <v>8199</v>
      </c>
    </row>
    <row r="3450" spans="1:15" x14ac:dyDescent="0.25">
      <c r="A3450">
        <v>600</v>
      </c>
      <c r="B3450">
        <v>600650</v>
      </c>
      <c r="C3450">
        <v>6</v>
      </c>
      <c r="D3450" t="s">
        <v>4829</v>
      </c>
      <c r="E3450" s="3">
        <v>2347.5</v>
      </c>
      <c r="F3450">
        <v>636</v>
      </c>
      <c r="G3450" s="2" t="s">
        <v>4830</v>
      </c>
      <c r="H3450" s="2" t="s">
        <v>4830</v>
      </c>
      <c r="I3450" s="2" t="s">
        <v>4830</v>
      </c>
      <c r="J3450" s="14" t="s">
        <v>8199</v>
      </c>
      <c r="K3450" s="14" t="s">
        <v>8199</v>
      </c>
      <c r="L3450" s="14" t="s">
        <v>8199</v>
      </c>
      <c r="M3450" s="14" t="s">
        <v>8199</v>
      </c>
      <c r="N3450" s="14" t="s">
        <v>8199</v>
      </c>
      <c r="O3450" s="14" t="s">
        <v>8199</v>
      </c>
    </row>
    <row r="3451" spans="1:15" x14ac:dyDescent="0.25">
      <c r="A3451">
        <v>600</v>
      </c>
      <c r="B3451">
        <v>600680</v>
      </c>
      <c r="C3451">
        <v>3</v>
      </c>
      <c r="D3451" t="s">
        <v>4831</v>
      </c>
      <c r="E3451" s="3">
        <v>14.5</v>
      </c>
      <c r="F3451">
        <v>250</v>
      </c>
      <c r="G3451" s="2" t="s">
        <v>528</v>
      </c>
      <c r="H3451" s="2" t="s">
        <v>528</v>
      </c>
      <c r="I3451" s="2" t="s">
        <v>528</v>
      </c>
      <c r="J3451" s="14" t="s">
        <v>8199</v>
      </c>
      <c r="K3451" s="14" t="s">
        <v>8199</v>
      </c>
      <c r="L3451" s="14" t="s">
        <v>8199</v>
      </c>
      <c r="M3451" s="14" t="s">
        <v>8199</v>
      </c>
      <c r="N3451" s="14" t="s">
        <v>8199</v>
      </c>
      <c r="O3451" s="14" t="s">
        <v>8199</v>
      </c>
    </row>
    <row r="3452" spans="1:15" x14ac:dyDescent="0.25">
      <c r="A3452">
        <v>600</v>
      </c>
      <c r="B3452">
        <v>600710</v>
      </c>
      <c r="C3452">
        <v>8</v>
      </c>
      <c r="D3452" t="s">
        <v>4832</v>
      </c>
      <c r="E3452" s="3">
        <v>165</v>
      </c>
      <c r="F3452">
        <v>250</v>
      </c>
      <c r="G3452" s="2" t="s">
        <v>528</v>
      </c>
      <c r="H3452" s="2" t="s">
        <v>528</v>
      </c>
      <c r="I3452" s="2" t="s">
        <v>528</v>
      </c>
      <c r="J3452" s="14" t="s">
        <v>8199</v>
      </c>
      <c r="K3452" s="14" t="s">
        <v>8199</v>
      </c>
      <c r="L3452" s="14" t="s">
        <v>8199</v>
      </c>
      <c r="M3452" s="14" t="s">
        <v>8199</v>
      </c>
      <c r="N3452" s="14" t="s">
        <v>8199</v>
      </c>
      <c r="O3452" s="14" t="s">
        <v>8199</v>
      </c>
    </row>
    <row r="3453" spans="1:15" x14ac:dyDescent="0.25">
      <c r="A3453">
        <v>600</v>
      </c>
      <c r="B3453">
        <v>600714</v>
      </c>
      <c r="C3453">
        <v>0</v>
      </c>
      <c r="D3453" t="s">
        <v>4833</v>
      </c>
      <c r="E3453" s="3">
        <v>65</v>
      </c>
      <c r="F3453">
        <v>250</v>
      </c>
      <c r="G3453" s="2" t="s">
        <v>528</v>
      </c>
      <c r="H3453" s="2" t="s">
        <v>528</v>
      </c>
      <c r="I3453" s="2" t="s">
        <v>528</v>
      </c>
      <c r="J3453" s="14" t="s">
        <v>8199</v>
      </c>
      <c r="K3453" s="14" t="s">
        <v>8199</v>
      </c>
      <c r="L3453" s="14" t="s">
        <v>8199</v>
      </c>
      <c r="M3453" s="14" t="s">
        <v>8199</v>
      </c>
      <c r="N3453" s="14" t="s">
        <v>8199</v>
      </c>
      <c r="O3453" s="14" t="s">
        <v>8199</v>
      </c>
    </row>
    <row r="3454" spans="1:15" x14ac:dyDescent="0.25">
      <c r="A3454">
        <v>600</v>
      </c>
      <c r="B3454">
        <v>600715</v>
      </c>
      <c r="C3454">
        <v>7</v>
      </c>
      <c r="D3454" t="s">
        <v>4834</v>
      </c>
      <c r="E3454" s="3">
        <v>82.5</v>
      </c>
      <c r="F3454">
        <v>250</v>
      </c>
      <c r="G3454" s="2" t="s">
        <v>528</v>
      </c>
      <c r="H3454" s="2" t="s">
        <v>528</v>
      </c>
      <c r="I3454" s="2" t="s">
        <v>528</v>
      </c>
      <c r="J3454" s="14" t="s">
        <v>8199</v>
      </c>
      <c r="K3454" s="14" t="s">
        <v>8199</v>
      </c>
      <c r="L3454" s="14" t="s">
        <v>8199</v>
      </c>
      <c r="M3454" s="14" t="s">
        <v>8199</v>
      </c>
      <c r="N3454" s="14" t="s">
        <v>8199</v>
      </c>
      <c r="O3454" s="14" t="s">
        <v>8199</v>
      </c>
    </row>
    <row r="3455" spans="1:15" x14ac:dyDescent="0.25">
      <c r="A3455">
        <v>600</v>
      </c>
      <c r="B3455">
        <v>600727</v>
      </c>
      <c r="C3455">
        <v>2</v>
      </c>
      <c r="D3455" t="s">
        <v>4835</v>
      </c>
      <c r="E3455" s="3">
        <v>51</v>
      </c>
      <c r="F3455">
        <v>250</v>
      </c>
      <c r="G3455" s="2" t="s">
        <v>528</v>
      </c>
      <c r="H3455" s="2" t="s">
        <v>528</v>
      </c>
      <c r="I3455" s="2" t="s">
        <v>528</v>
      </c>
      <c r="J3455" s="14" t="s">
        <v>8199</v>
      </c>
      <c r="K3455" s="14" t="s">
        <v>8199</v>
      </c>
      <c r="L3455" s="14" t="s">
        <v>8199</v>
      </c>
      <c r="M3455" s="14" t="s">
        <v>8199</v>
      </c>
      <c r="N3455" s="14" t="s">
        <v>8199</v>
      </c>
      <c r="O3455" s="14" t="s">
        <v>8199</v>
      </c>
    </row>
    <row r="3456" spans="1:15" x14ac:dyDescent="0.25">
      <c r="A3456">
        <v>600</v>
      </c>
      <c r="B3456">
        <v>600728</v>
      </c>
      <c r="C3456">
        <v>0</v>
      </c>
      <c r="D3456" t="s">
        <v>4836</v>
      </c>
      <c r="E3456" s="3">
        <v>25.5</v>
      </c>
      <c r="F3456">
        <v>250</v>
      </c>
      <c r="G3456" s="2" t="s">
        <v>528</v>
      </c>
      <c r="H3456" s="2" t="s">
        <v>528</v>
      </c>
      <c r="I3456" s="2" t="s">
        <v>528</v>
      </c>
      <c r="J3456" s="14" t="s">
        <v>8199</v>
      </c>
      <c r="K3456" s="14" t="s">
        <v>8199</v>
      </c>
      <c r="L3456" s="14" t="s">
        <v>8199</v>
      </c>
      <c r="M3456" s="14" t="s">
        <v>8199</v>
      </c>
      <c r="N3456" s="14" t="s">
        <v>8199</v>
      </c>
      <c r="O3456" s="14" t="s">
        <v>8199</v>
      </c>
    </row>
    <row r="3457" spans="1:15" x14ac:dyDescent="0.25">
      <c r="A3457">
        <v>600</v>
      </c>
      <c r="B3457">
        <v>600730</v>
      </c>
      <c r="C3457">
        <v>6</v>
      </c>
      <c r="D3457" t="s">
        <v>4837</v>
      </c>
      <c r="E3457" s="3">
        <v>31</v>
      </c>
      <c r="F3457">
        <v>250</v>
      </c>
      <c r="G3457" s="2" t="s">
        <v>528</v>
      </c>
      <c r="H3457" s="2" t="s">
        <v>528</v>
      </c>
      <c r="I3457" s="2" t="s">
        <v>528</v>
      </c>
      <c r="J3457" s="14" t="s">
        <v>8199</v>
      </c>
      <c r="K3457" s="14" t="s">
        <v>8199</v>
      </c>
      <c r="L3457" s="14" t="s">
        <v>8199</v>
      </c>
      <c r="M3457" s="14" t="s">
        <v>8199</v>
      </c>
      <c r="N3457" s="14" t="s">
        <v>8199</v>
      </c>
      <c r="O3457" s="14" t="s">
        <v>8199</v>
      </c>
    </row>
    <row r="3458" spans="1:15" x14ac:dyDescent="0.25">
      <c r="A3458">
        <v>600</v>
      </c>
      <c r="B3458">
        <v>600750</v>
      </c>
      <c r="C3458">
        <v>4</v>
      </c>
      <c r="D3458" t="s">
        <v>4838</v>
      </c>
      <c r="E3458" s="3">
        <v>255.5</v>
      </c>
      <c r="F3458">
        <v>636</v>
      </c>
      <c r="G3458" s="2" t="s">
        <v>4839</v>
      </c>
      <c r="H3458" s="2" t="s">
        <v>4839</v>
      </c>
      <c r="I3458" s="2" t="s">
        <v>4839</v>
      </c>
      <c r="J3458" s="14" t="s">
        <v>8199</v>
      </c>
      <c r="K3458" s="14" t="s">
        <v>8199</v>
      </c>
      <c r="L3458" s="14" t="s">
        <v>8199</v>
      </c>
      <c r="M3458" s="14" t="s">
        <v>8199</v>
      </c>
      <c r="N3458" s="14" t="s">
        <v>8199</v>
      </c>
      <c r="O3458" s="14" t="s">
        <v>8199</v>
      </c>
    </row>
    <row r="3459" spans="1:15" x14ac:dyDescent="0.25">
      <c r="A3459">
        <v>600</v>
      </c>
      <c r="B3459">
        <v>600759</v>
      </c>
      <c r="C3459">
        <v>5</v>
      </c>
      <c r="D3459" t="s">
        <v>4840</v>
      </c>
      <c r="E3459" s="3">
        <v>9</v>
      </c>
      <c r="F3459">
        <v>250</v>
      </c>
      <c r="G3459" s="2" t="s">
        <v>4841</v>
      </c>
      <c r="H3459" s="2" t="s">
        <v>4841</v>
      </c>
      <c r="I3459" s="2" t="s">
        <v>4841</v>
      </c>
      <c r="J3459" s="14" t="s">
        <v>8199</v>
      </c>
      <c r="K3459" s="14" t="s">
        <v>8199</v>
      </c>
      <c r="L3459" s="14" t="s">
        <v>8199</v>
      </c>
      <c r="M3459" s="14" t="s">
        <v>8199</v>
      </c>
      <c r="N3459" s="14" t="s">
        <v>8199</v>
      </c>
      <c r="O3459" s="14" t="s">
        <v>8199</v>
      </c>
    </row>
    <row r="3460" spans="1:15" x14ac:dyDescent="0.25">
      <c r="A3460">
        <v>600</v>
      </c>
      <c r="B3460">
        <v>600762</v>
      </c>
      <c r="C3460">
        <v>9</v>
      </c>
      <c r="D3460" t="s">
        <v>4842</v>
      </c>
      <c r="E3460" s="3">
        <v>8</v>
      </c>
      <c r="F3460">
        <v>636</v>
      </c>
      <c r="G3460" s="2" t="s">
        <v>4843</v>
      </c>
      <c r="H3460" s="2" t="s">
        <v>4843</v>
      </c>
      <c r="I3460" s="2" t="s">
        <v>4843</v>
      </c>
      <c r="J3460" s="14" t="s">
        <v>8199</v>
      </c>
      <c r="K3460" s="14" t="s">
        <v>8199</v>
      </c>
      <c r="L3460" s="14" t="s">
        <v>8199</v>
      </c>
      <c r="M3460" s="14" t="s">
        <v>8199</v>
      </c>
      <c r="N3460" s="14" t="s">
        <v>8199</v>
      </c>
      <c r="O3460" s="14" t="s">
        <v>8199</v>
      </c>
    </row>
    <row r="3461" spans="1:15" x14ac:dyDescent="0.25">
      <c r="A3461">
        <v>600</v>
      </c>
      <c r="B3461">
        <v>601050</v>
      </c>
      <c r="C3461">
        <v>8</v>
      </c>
      <c r="D3461" t="s">
        <v>4844</v>
      </c>
      <c r="E3461" s="3">
        <v>8</v>
      </c>
      <c r="F3461">
        <v>250</v>
      </c>
      <c r="G3461" s="2" t="s">
        <v>528</v>
      </c>
      <c r="H3461" s="2" t="s">
        <v>528</v>
      </c>
      <c r="I3461" s="2" t="s">
        <v>528</v>
      </c>
      <c r="J3461" s="14" t="s">
        <v>8199</v>
      </c>
      <c r="K3461" s="14" t="s">
        <v>8199</v>
      </c>
      <c r="L3461" s="14" t="s">
        <v>8199</v>
      </c>
      <c r="M3461" s="14" t="s">
        <v>8199</v>
      </c>
      <c r="N3461" s="14" t="s">
        <v>8199</v>
      </c>
      <c r="O3461" s="14" t="s">
        <v>8199</v>
      </c>
    </row>
    <row r="3462" spans="1:15" x14ac:dyDescent="0.25">
      <c r="A3462">
        <v>600</v>
      </c>
      <c r="B3462">
        <v>601055</v>
      </c>
      <c r="C3462">
        <v>7</v>
      </c>
      <c r="D3462" t="s">
        <v>4845</v>
      </c>
      <c r="E3462" s="3">
        <v>10</v>
      </c>
      <c r="F3462">
        <v>250</v>
      </c>
      <c r="G3462" s="2" t="s">
        <v>528</v>
      </c>
      <c r="H3462" s="2" t="s">
        <v>528</v>
      </c>
      <c r="I3462" s="2" t="s">
        <v>528</v>
      </c>
      <c r="J3462" s="14" t="s">
        <v>8199</v>
      </c>
      <c r="K3462" s="14" t="s">
        <v>8199</v>
      </c>
      <c r="L3462" s="14" t="s">
        <v>8199</v>
      </c>
      <c r="M3462" s="14" t="s">
        <v>8199</v>
      </c>
      <c r="N3462" s="14" t="s">
        <v>8199</v>
      </c>
      <c r="O3462" s="14" t="s">
        <v>8199</v>
      </c>
    </row>
    <row r="3463" spans="1:15" x14ac:dyDescent="0.25">
      <c r="A3463">
        <v>600</v>
      </c>
      <c r="B3463">
        <v>601100</v>
      </c>
      <c r="C3463">
        <v>1</v>
      </c>
      <c r="D3463" t="s">
        <v>4846</v>
      </c>
      <c r="E3463" s="3">
        <v>5</v>
      </c>
      <c r="F3463">
        <v>250</v>
      </c>
      <c r="G3463" s="2" t="s">
        <v>528</v>
      </c>
      <c r="H3463" s="2" t="s">
        <v>528</v>
      </c>
      <c r="I3463" s="2" t="s">
        <v>528</v>
      </c>
      <c r="J3463" s="14" t="s">
        <v>8199</v>
      </c>
      <c r="K3463" s="14" t="s">
        <v>8199</v>
      </c>
      <c r="L3463" s="14" t="s">
        <v>8199</v>
      </c>
      <c r="M3463" s="14" t="s">
        <v>8199</v>
      </c>
      <c r="N3463" s="14" t="s">
        <v>8199</v>
      </c>
      <c r="O3463" s="14" t="s">
        <v>8199</v>
      </c>
    </row>
    <row r="3464" spans="1:15" x14ac:dyDescent="0.25">
      <c r="A3464">
        <v>600</v>
      </c>
      <c r="B3464">
        <v>601150</v>
      </c>
      <c r="C3464">
        <v>6</v>
      </c>
      <c r="D3464" t="s">
        <v>4847</v>
      </c>
      <c r="E3464" s="3">
        <v>8</v>
      </c>
      <c r="F3464">
        <v>250</v>
      </c>
      <c r="G3464" s="2" t="s">
        <v>528</v>
      </c>
      <c r="H3464" s="2" t="s">
        <v>528</v>
      </c>
      <c r="I3464" s="2" t="s">
        <v>528</v>
      </c>
      <c r="J3464" s="14" t="s">
        <v>8199</v>
      </c>
      <c r="K3464" s="14" t="s">
        <v>8199</v>
      </c>
      <c r="L3464" s="14" t="s">
        <v>8199</v>
      </c>
      <c r="M3464" s="14" t="s">
        <v>8199</v>
      </c>
      <c r="N3464" s="14" t="s">
        <v>8199</v>
      </c>
      <c r="O3464" s="14" t="s">
        <v>8199</v>
      </c>
    </row>
    <row r="3465" spans="1:15" x14ac:dyDescent="0.25">
      <c r="A3465">
        <v>600</v>
      </c>
      <c r="B3465">
        <v>601201</v>
      </c>
      <c r="C3465">
        <v>7</v>
      </c>
      <c r="D3465" t="s">
        <v>4848</v>
      </c>
      <c r="E3465" s="3">
        <v>56.5</v>
      </c>
      <c r="F3465">
        <v>250</v>
      </c>
      <c r="G3465" s="2" t="s">
        <v>528</v>
      </c>
      <c r="H3465" s="2" t="s">
        <v>528</v>
      </c>
      <c r="I3465" s="2" t="s">
        <v>528</v>
      </c>
      <c r="J3465" s="14" t="s">
        <v>8199</v>
      </c>
      <c r="K3465" s="14" t="s">
        <v>8199</v>
      </c>
      <c r="L3465" s="14" t="s">
        <v>8199</v>
      </c>
      <c r="M3465" s="14" t="s">
        <v>8199</v>
      </c>
      <c r="N3465" s="14" t="s">
        <v>8199</v>
      </c>
      <c r="O3465" s="14" t="s">
        <v>8199</v>
      </c>
    </row>
    <row r="3466" spans="1:15" x14ac:dyDescent="0.25">
      <c r="A3466">
        <v>600</v>
      </c>
      <c r="B3466">
        <v>601250</v>
      </c>
      <c r="C3466">
        <v>4</v>
      </c>
      <c r="D3466" t="s">
        <v>4849</v>
      </c>
      <c r="E3466" s="3">
        <v>8</v>
      </c>
      <c r="F3466">
        <v>250</v>
      </c>
      <c r="G3466" s="2" t="s">
        <v>528</v>
      </c>
      <c r="H3466" s="2" t="s">
        <v>528</v>
      </c>
      <c r="I3466" s="2" t="s">
        <v>528</v>
      </c>
      <c r="J3466" s="14" t="s">
        <v>8199</v>
      </c>
      <c r="K3466" s="14" t="s">
        <v>8199</v>
      </c>
      <c r="L3466" s="14" t="s">
        <v>8199</v>
      </c>
      <c r="M3466" s="14" t="s">
        <v>8199</v>
      </c>
      <c r="N3466" s="14" t="s">
        <v>8199</v>
      </c>
      <c r="O3466" s="14" t="s">
        <v>8199</v>
      </c>
    </row>
    <row r="3467" spans="1:15" x14ac:dyDescent="0.25">
      <c r="A3467">
        <v>600</v>
      </c>
      <c r="B3467">
        <v>601300</v>
      </c>
      <c r="C3467">
        <v>7</v>
      </c>
      <c r="D3467" t="s">
        <v>4850</v>
      </c>
      <c r="E3467" s="3">
        <v>8</v>
      </c>
      <c r="F3467">
        <v>250</v>
      </c>
      <c r="G3467" s="2" t="s">
        <v>528</v>
      </c>
      <c r="H3467" s="2" t="s">
        <v>528</v>
      </c>
      <c r="I3467" s="2" t="s">
        <v>528</v>
      </c>
      <c r="J3467" s="14" t="s">
        <v>8199</v>
      </c>
      <c r="K3467" s="14" t="s">
        <v>8199</v>
      </c>
      <c r="L3467" s="14" t="s">
        <v>8199</v>
      </c>
      <c r="M3467" s="14" t="s">
        <v>8199</v>
      </c>
      <c r="N3467" s="14" t="s">
        <v>8199</v>
      </c>
      <c r="O3467" s="14" t="s">
        <v>8199</v>
      </c>
    </row>
    <row r="3468" spans="1:15" x14ac:dyDescent="0.25">
      <c r="A3468">
        <v>600</v>
      </c>
      <c r="B3468">
        <v>601447</v>
      </c>
      <c r="C3468">
        <v>6</v>
      </c>
      <c r="D3468" t="s">
        <v>4851</v>
      </c>
      <c r="E3468" s="3">
        <v>5</v>
      </c>
      <c r="F3468">
        <v>250</v>
      </c>
      <c r="G3468" s="2" t="s">
        <v>528</v>
      </c>
      <c r="H3468" s="2" t="s">
        <v>528</v>
      </c>
      <c r="I3468" s="2" t="s">
        <v>528</v>
      </c>
      <c r="J3468" s="14" t="s">
        <v>8199</v>
      </c>
      <c r="K3468" s="14" t="s">
        <v>8199</v>
      </c>
      <c r="L3468" s="14" t="s">
        <v>8199</v>
      </c>
      <c r="M3468" s="14" t="s">
        <v>8199</v>
      </c>
      <c r="N3468" s="14" t="s">
        <v>8199</v>
      </c>
      <c r="O3468" s="14" t="s">
        <v>8199</v>
      </c>
    </row>
    <row r="3469" spans="1:15" x14ac:dyDescent="0.25">
      <c r="A3469">
        <v>600</v>
      </c>
      <c r="B3469">
        <v>601450</v>
      </c>
      <c r="C3469">
        <v>0</v>
      </c>
      <c r="D3469" t="s">
        <v>4852</v>
      </c>
      <c r="E3469" s="3">
        <v>1.5</v>
      </c>
      <c r="F3469">
        <v>250</v>
      </c>
      <c r="G3469" s="2" t="s">
        <v>528</v>
      </c>
      <c r="H3469" s="2" t="s">
        <v>528</v>
      </c>
      <c r="I3469" s="2" t="s">
        <v>528</v>
      </c>
      <c r="J3469" s="14" t="s">
        <v>8199</v>
      </c>
      <c r="K3469" s="14" t="s">
        <v>8199</v>
      </c>
      <c r="L3469" s="14" t="s">
        <v>8199</v>
      </c>
      <c r="M3469" s="14" t="s">
        <v>8199</v>
      </c>
      <c r="N3469" s="14" t="s">
        <v>8199</v>
      </c>
      <c r="O3469" s="14" t="s">
        <v>8199</v>
      </c>
    </row>
    <row r="3470" spans="1:15" x14ac:dyDescent="0.25">
      <c r="A3470">
        <v>600</v>
      </c>
      <c r="B3470">
        <v>601461</v>
      </c>
      <c r="C3470">
        <v>7</v>
      </c>
      <c r="D3470" t="s">
        <v>4853</v>
      </c>
      <c r="E3470" s="3">
        <v>10</v>
      </c>
      <c r="F3470">
        <v>250</v>
      </c>
      <c r="G3470" s="2" t="s">
        <v>528</v>
      </c>
      <c r="H3470" s="2" t="s">
        <v>528</v>
      </c>
      <c r="I3470" s="2" t="s">
        <v>528</v>
      </c>
      <c r="J3470" s="14" t="s">
        <v>8199</v>
      </c>
      <c r="K3470" s="14" t="s">
        <v>8199</v>
      </c>
      <c r="L3470" s="14" t="s">
        <v>8199</v>
      </c>
      <c r="M3470" s="14" t="s">
        <v>8199</v>
      </c>
      <c r="N3470" s="14" t="s">
        <v>8199</v>
      </c>
      <c r="O3470" s="14" t="s">
        <v>8199</v>
      </c>
    </row>
    <row r="3471" spans="1:15" x14ac:dyDescent="0.25">
      <c r="A3471">
        <v>600</v>
      </c>
      <c r="B3471">
        <v>601463</v>
      </c>
      <c r="C3471">
        <v>3</v>
      </c>
      <c r="D3471" t="s">
        <v>4854</v>
      </c>
      <c r="E3471" s="3">
        <v>9</v>
      </c>
      <c r="F3471">
        <v>250</v>
      </c>
      <c r="G3471" s="2" t="s">
        <v>528</v>
      </c>
      <c r="H3471" s="2" t="s">
        <v>528</v>
      </c>
      <c r="I3471" s="2" t="s">
        <v>528</v>
      </c>
      <c r="J3471" s="14" t="s">
        <v>8199</v>
      </c>
      <c r="K3471" s="14" t="s">
        <v>8199</v>
      </c>
      <c r="L3471" s="14" t="s">
        <v>8199</v>
      </c>
      <c r="M3471" s="14" t="s">
        <v>8199</v>
      </c>
      <c r="N3471" s="14" t="s">
        <v>8199</v>
      </c>
      <c r="O3471" s="14" t="s">
        <v>8199</v>
      </c>
    </row>
    <row r="3472" spans="1:15" x14ac:dyDescent="0.25">
      <c r="A3472">
        <v>600</v>
      </c>
      <c r="B3472">
        <v>601475</v>
      </c>
      <c r="C3472">
        <v>7</v>
      </c>
      <c r="D3472" t="s">
        <v>4855</v>
      </c>
      <c r="E3472" s="3">
        <v>8</v>
      </c>
      <c r="F3472">
        <v>250</v>
      </c>
      <c r="G3472" s="2" t="s">
        <v>528</v>
      </c>
      <c r="H3472" s="2" t="s">
        <v>528</v>
      </c>
      <c r="I3472" s="2" t="s">
        <v>528</v>
      </c>
      <c r="J3472" s="14" t="s">
        <v>8199</v>
      </c>
      <c r="K3472" s="14" t="s">
        <v>8199</v>
      </c>
      <c r="L3472" s="14" t="s">
        <v>8199</v>
      </c>
      <c r="M3472" s="14" t="s">
        <v>8199</v>
      </c>
      <c r="N3472" s="14" t="s">
        <v>8199</v>
      </c>
      <c r="O3472" s="14" t="s">
        <v>8199</v>
      </c>
    </row>
    <row r="3473" spans="1:15" x14ac:dyDescent="0.25">
      <c r="A3473">
        <v>600</v>
      </c>
      <c r="B3473">
        <v>601476</v>
      </c>
      <c r="C3473">
        <v>5</v>
      </c>
      <c r="D3473" t="s">
        <v>4856</v>
      </c>
      <c r="E3473" s="3">
        <v>234.5</v>
      </c>
      <c r="F3473">
        <v>250</v>
      </c>
      <c r="G3473" s="2" t="s">
        <v>528</v>
      </c>
      <c r="H3473" s="2" t="s">
        <v>528</v>
      </c>
      <c r="I3473" s="2" t="s">
        <v>528</v>
      </c>
      <c r="J3473" s="14" t="s">
        <v>8199</v>
      </c>
      <c r="K3473" s="14" t="s">
        <v>8199</v>
      </c>
      <c r="L3473" s="14" t="s">
        <v>8199</v>
      </c>
      <c r="M3473" s="14" t="s">
        <v>8199</v>
      </c>
      <c r="N3473" s="14" t="s">
        <v>8199</v>
      </c>
      <c r="O3473" s="14" t="s">
        <v>8199</v>
      </c>
    </row>
    <row r="3474" spans="1:15" x14ac:dyDescent="0.25">
      <c r="A3474">
        <v>600</v>
      </c>
      <c r="B3474">
        <v>601477</v>
      </c>
      <c r="C3474">
        <v>3</v>
      </c>
      <c r="D3474" t="s">
        <v>4857</v>
      </c>
      <c r="E3474" s="3">
        <v>10</v>
      </c>
      <c r="F3474">
        <v>250</v>
      </c>
      <c r="G3474" s="2" t="s">
        <v>528</v>
      </c>
      <c r="H3474" s="2" t="s">
        <v>528</v>
      </c>
      <c r="I3474" s="2" t="s">
        <v>528</v>
      </c>
      <c r="J3474" s="14" t="s">
        <v>8199</v>
      </c>
      <c r="K3474" s="14" t="s">
        <v>8199</v>
      </c>
      <c r="L3474" s="14" t="s">
        <v>8199</v>
      </c>
      <c r="M3474" s="14" t="s">
        <v>8199</v>
      </c>
      <c r="N3474" s="14" t="s">
        <v>8199</v>
      </c>
      <c r="O3474" s="14" t="s">
        <v>8199</v>
      </c>
    </row>
    <row r="3475" spans="1:15" x14ac:dyDescent="0.25">
      <c r="A3475">
        <v>600</v>
      </c>
      <c r="B3475">
        <v>601479</v>
      </c>
      <c r="C3475">
        <v>9</v>
      </c>
      <c r="D3475" t="s">
        <v>4858</v>
      </c>
      <c r="E3475" s="3">
        <v>11</v>
      </c>
      <c r="F3475">
        <v>250</v>
      </c>
      <c r="G3475" s="2" t="s">
        <v>528</v>
      </c>
      <c r="H3475" s="2" t="s">
        <v>528</v>
      </c>
      <c r="I3475" s="2" t="s">
        <v>528</v>
      </c>
      <c r="J3475" s="14" t="s">
        <v>8199</v>
      </c>
      <c r="K3475" s="14" t="s">
        <v>8199</v>
      </c>
      <c r="L3475" s="14" t="s">
        <v>8199</v>
      </c>
      <c r="M3475" s="14" t="s">
        <v>8199</v>
      </c>
      <c r="N3475" s="14" t="s">
        <v>8199</v>
      </c>
      <c r="O3475" s="14" t="s">
        <v>8199</v>
      </c>
    </row>
    <row r="3476" spans="1:15" x14ac:dyDescent="0.25">
      <c r="A3476">
        <v>600</v>
      </c>
      <c r="B3476">
        <v>601490</v>
      </c>
      <c r="C3476">
        <v>6</v>
      </c>
      <c r="D3476" t="s">
        <v>4859</v>
      </c>
      <c r="E3476" s="3">
        <v>8</v>
      </c>
      <c r="F3476">
        <v>250</v>
      </c>
      <c r="G3476" s="2" t="s">
        <v>528</v>
      </c>
      <c r="H3476" s="2" t="s">
        <v>528</v>
      </c>
      <c r="I3476" s="2" t="s">
        <v>528</v>
      </c>
      <c r="J3476" s="14" t="s">
        <v>8199</v>
      </c>
      <c r="K3476" s="14" t="s">
        <v>8199</v>
      </c>
      <c r="L3476" s="14" t="s">
        <v>8199</v>
      </c>
      <c r="M3476" s="14" t="s">
        <v>8199</v>
      </c>
      <c r="N3476" s="14" t="s">
        <v>8199</v>
      </c>
      <c r="O3476" s="14" t="s">
        <v>8199</v>
      </c>
    </row>
    <row r="3477" spans="1:15" x14ac:dyDescent="0.25">
      <c r="A3477">
        <v>600</v>
      </c>
      <c r="B3477">
        <v>601503</v>
      </c>
      <c r="C3477">
        <v>6</v>
      </c>
      <c r="D3477" t="s">
        <v>4860</v>
      </c>
      <c r="E3477" s="3">
        <v>8</v>
      </c>
      <c r="F3477">
        <v>250</v>
      </c>
      <c r="G3477" s="2" t="s">
        <v>528</v>
      </c>
      <c r="H3477" s="2" t="s">
        <v>528</v>
      </c>
      <c r="I3477" s="2" t="s">
        <v>528</v>
      </c>
      <c r="J3477" s="14" t="s">
        <v>8199</v>
      </c>
      <c r="K3477" s="14" t="s">
        <v>8199</v>
      </c>
      <c r="L3477" s="14" t="s">
        <v>8199</v>
      </c>
      <c r="M3477" s="14" t="s">
        <v>8199</v>
      </c>
      <c r="N3477" s="14" t="s">
        <v>8199</v>
      </c>
      <c r="O3477" s="14" t="s">
        <v>8199</v>
      </c>
    </row>
    <row r="3478" spans="1:15" x14ac:dyDescent="0.25">
      <c r="A3478">
        <v>600</v>
      </c>
      <c r="B3478">
        <v>601505</v>
      </c>
      <c r="C3478">
        <v>1</v>
      </c>
      <c r="D3478" t="s">
        <v>4861</v>
      </c>
      <c r="E3478" s="3">
        <v>9</v>
      </c>
      <c r="F3478">
        <v>250</v>
      </c>
      <c r="G3478" s="2" t="s">
        <v>528</v>
      </c>
      <c r="H3478" s="2" t="s">
        <v>528</v>
      </c>
      <c r="I3478" s="2" t="s">
        <v>528</v>
      </c>
      <c r="J3478" s="14" t="s">
        <v>8199</v>
      </c>
      <c r="K3478" s="14" t="s">
        <v>8199</v>
      </c>
      <c r="L3478" s="14" t="s">
        <v>8199</v>
      </c>
      <c r="M3478" s="14" t="s">
        <v>8199</v>
      </c>
      <c r="N3478" s="14" t="s">
        <v>8199</v>
      </c>
      <c r="O3478" s="14" t="s">
        <v>8199</v>
      </c>
    </row>
    <row r="3479" spans="1:15" x14ac:dyDescent="0.25">
      <c r="A3479">
        <v>600</v>
      </c>
      <c r="B3479">
        <v>601512</v>
      </c>
      <c r="C3479">
        <v>7</v>
      </c>
      <c r="D3479" t="s">
        <v>4862</v>
      </c>
      <c r="E3479" s="3">
        <v>20</v>
      </c>
      <c r="F3479">
        <v>250</v>
      </c>
      <c r="G3479" s="2" t="s">
        <v>528</v>
      </c>
      <c r="H3479" s="2" t="s">
        <v>528</v>
      </c>
      <c r="I3479" s="2" t="s">
        <v>528</v>
      </c>
      <c r="J3479" s="14" t="s">
        <v>8199</v>
      </c>
      <c r="K3479" s="14" t="s">
        <v>8199</v>
      </c>
      <c r="L3479" s="14" t="s">
        <v>8199</v>
      </c>
      <c r="M3479" s="14" t="s">
        <v>8199</v>
      </c>
      <c r="N3479" s="14" t="s">
        <v>8199</v>
      </c>
      <c r="O3479" s="14" t="s">
        <v>8199</v>
      </c>
    </row>
    <row r="3480" spans="1:15" x14ac:dyDescent="0.25">
      <c r="A3480">
        <v>600</v>
      </c>
      <c r="B3480">
        <v>601513</v>
      </c>
      <c r="C3480">
        <v>5</v>
      </c>
      <c r="D3480" t="s">
        <v>4863</v>
      </c>
      <c r="E3480" s="3">
        <v>15.5</v>
      </c>
      <c r="F3480">
        <v>250</v>
      </c>
      <c r="G3480" s="2" t="s">
        <v>528</v>
      </c>
      <c r="H3480" s="2" t="s">
        <v>528</v>
      </c>
      <c r="I3480" s="2" t="s">
        <v>528</v>
      </c>
      <c r="J3480" s="14" t="s">
        <v>8199</v>
      </c>
      <c r="K3480" s="14" t="s">
        <v>8199</v>
      </c>
      <c r="L3480" s="14" t="s">
        <v>8199</v>
      </c>
      <c r="M3480" s="14" t="s">
        <v>8199</v>
      </c>
      <c r="N3480" s="14" t="s">
        <v>8199</v>
      </c>
      <c r="O3480" s="14" t="s">
        <v>8199</v>
      </c>
    </row>
    <row r="3481" spans="1:15" x14ac:dyDescent="0.25">
      <c r="A3481">
        <v>600</v>
      </c>
      <c r="B3481">
        <v>601525</v>
      </c>
      <c r="C3481">
        <v>9</v>
      </c>
      <c r="D3481" t="s">
        <v>4864</v>
      </c>
      <c r="E3481" s="3">
        <v>1045</v>
      </c>
      <c r="F3481">
        <v>636</v>
      </c>
      <c r="G3481" s="2" t="s">
        <v>4865</v>
      </c>
      <c r="H3481" s="2" t="s">
        <v>4865</v>
      </c>
      <c r="I3481" s="2" t="s">
        <v>4865</v>
      </c>
      <c r="J3481" s="14" t="s">
        <v>8199</v>
      </c>
      <c r="K3481" s="14" t="s">
        <v>8199</v>
      </c>
      <c r="L3481" s="14" t="s">
        <v>8199</v>
      </c>
      <c r="M3481" s="14" t="s">
        <v>8199</v>
      </c>
      <c r="N3481" s="14" t="s">
        <v>8199</v>
      </c>
      <c r="O3481" s="14" t="s">
        <v>8199</v>
      </c>
    </row>
    <row r="3482" spans="1:15" x14ac:dyDescent="0.25">
      <c r="A3482">
        <v>600</v>
      </c>
      <c r="B3482">
        <v>601526</v>
      </c>
      <c r="C3482">
        <v>7</v>
      </c>
      <c r="D3482" t="s">
        <v>4866</v>
      </c>
      <c r="E3482" s="3">
        <v>27.5</v>
      </c>
      <c r="F3482">
        <v>250</v>
      </c>
      <c r="G3482" s="2" t="s">
        <v>528</v>
      </c>
      <c r="H3482" s="2" t="s">
        <v>528</v>
      </c>
      <c r="I3482" s="2" t="s">
        <v>528</v>
      </c>
      <c r="J3482" s="14" t="s">
        <v>8199</v>
      </c>
      <c r="K3482" s="14" t="s">
        <v>8199</v>
      </c>
      <c r="L3482" s="14" t="s">
        <v>8199</v>
      </c>
      <c r="M3482" s="14" t="s">
        <v>8199</v>
      </c>
      <c r="N3482" s="14" t="s">
        <v>8199</v>
      </c>
      <c r="O3482" s="14" t="s">
        <v>8199</v>
      </c>
    </row>
    <row r="3483" spans="1:15" x14ac:dyDescent="0.25">
      <c r="A3483">
        <v>600</v>
      </c>
      <c r="B3483">
        <v>601550</v>
      </c>
      <c r="C3483">
        <v>7</v>
      </c>
      <c r="D3483" t="s">
        <v>4867</v>
      </c>
      <c r="E3483" s="3">
        <v>13.5</v>
      </c>
      <c r="F3483">
        <v>250</v>
      </c>
      <c r="G3483" s="2" t="s">
        <v>528</v>
      </c>
      <c r="H3483" s="2" t="s">
        <v>528</v>
      </c>
      <c r="I3483" s="2" t="s">
        <v>528</v>
      </c>
      <c r="J3483" s="14" t="s">
        <v>8199</v>
      </c>
      <c r="K3483" s="14" t="s">
        <v>8199</v>
      </c>
      <c r="L3483" s="14" t="s">
        <v>8199</v>
      </c>
      <c r="M3483" s="14" t="s">
        <v>8199</v>
      </c>
      <c r="N3483" s="14" t="s">
        <v>8199</v>
      </c>
      <c r="O3483" s="14" t="s">
        <v>8199</v>
      </c>
    </row>
    <row r="3484" spans="1:15" x14ac:dyDescent="0.25">
      <c r="A3484">
        <v>600</v>
      </c>
      <c r="B3484">
        <v>601650</v>
      </c>
      <c r="C3484">
        <v>5</v>
      </c>
      <c r="D3484" t="s">
        <v>4868</v>
      </c>
      <c r="E3484" s="3">
        <v>84</v>
      </c>
      <c r="F3484">
        <v>636</v>
      </c>
      <c r="G3484" s="2" t="s">
        <v>4869</v>
      </c>
      <c r="H3484" s="2" t="s">
        <v>4869</v>
      </c>
      <c r="I3484" s="2" t="s">
        <v>4869</v>
      </c>
      <c r="J3484" s="14" t="s">
        <v>8199</v>
      </c>
      <c r="K3484" s="14" t="s">
        <v>8199</v>
      </c>
      <c r="L3484" s="14" t="s">
        <v>8199</v>
      </c>
      <c r="M3484" s="14" t="s">
        <v>8199</v>
      </c>
      <c r="N3484" s="14" t="s">
        <v>8199</v>
      </c>
      <c r="O3484" s="14" t="s">
        <v>8199</v>
      </c>
    </row>
    <row r="3485" spans="1:15" x14ac:dyDescent="0.25">
      <c r="A3485">
        <v>600</v>
      </c>
      <c r="B3485">
        <v>601700</v>
      </c>
      <c r="C3485">
        <v>8</v>
      </c>
      <c r="D3485" t="s">
        <v>4870</v>
      </c>
      <c r="E3485" s="3">
        <v>213.5</v>
      </c>
      <c r="F3485">
        <v>250</v>
      </c>
      <c r="G3485" s="2" t="s">
        <v>528</v>
      </c>
      <c r="H3485" s="2" t="s">
        <v>4871</v>
      </c>
      <c r="I3485" s="2" t="s">
        <v>4871</v>
      </c>
      <c r="J3485" s="14" t="s">
        <v>8199</v>
      </c>
      <c r="K3485" s="14" t="s">
        <v>8199</v>
      </c>
      <c r="L3485" s="14" t="s">
        <v>8199</v>
      </c>
      <c r="M3485" s="14" t="s">
        <v>8199</v>
      </c>
      <c r="N3485" s="14" t="s">
        <v>8199</v>
      </c>
      <c r="O3485" s="14" t="s">
        <v>8199</v>
      </c>
    </row>
    <row r="3486" spans="1:15" x14ac:dyDescent="0.25">
      <c r="A3486">
        <v>600</v>
      </c>
      <c r="B3486">
        <v>601750</v>
      </c>
      <c r="C3486">
        <v>3</v>
      </c>
      <c r="D3486" t="s">
        <v>4872</v>
      </c>
      <c r="E3486" s="3">
        <v>70.5</v>
      </c>
      <c r="F3486">
        <v>250</v>
      </c>
      <c r="G3486" s="2" t="s">
        <v>528</v>
      </c>
      <c r="H3486" s="2" t="s">
        <v>4873</v>
      </c>
      <c r="I3486" s="2" t="s">
        <v>4873</v>
      </c>
      <c r="J3486" s="14" t="s">
        <v>8199</v>
      </c>
      <c r="K3486" s="14" t="s">
        <v>8199</v>
      </c>
      <c r="L3486" s="14" t="s">
        <v>8199</v>
      </c>
      <c r="M3486" s="14" t="s">
        <v>8199</v>
      </c>
      <c r="N3486" s="14" t="s">
        <v>8199</v>
      </c>
      <c r="O3486" s="14" t="s">
        <v>8199</v>
      </c>
    </row>
    <row r="3487" spans="1:15" x14ac:dyDescent="0.25">
      <c r="A3487">
        <v>600</v>
      </c>
      <c r="B3487">
        <v>601832</v>
      </c>
      <c r="C3487">
        <v>9</v>
      </c>
      <c r="D3487" t="s">
        <v>4874</v>
      </c>
      <c r="E3487" s="3">
        <v>19</v>
      </c>
      <c r="F3487">
        <v>636</v>
      </c>
      <c r="G3487" s="2" t="s">
        <v>4869</v>
      </c>
      <c r="H3487" s="2" t="s">
        <v>4869</v>
      </c>
      <c r="I3487" s="2" t="s">
        <v>4869</v>
      </c>
      <c r="J3487" s="14" t="s">
        <v>8199</v>
      </c>
      <c r="K3487" s="14" t="s">
        <v>8199</v>
      </c>
      <c r="L3487" s="14" t="s">
        <v>8199</v>
      </c>
      <c r="M3487" s="14" t="s">
        <v>8199</v>
      </c>
      <c r="N3487" s="14" t="s">
        <v>8199</v>
      </c>
      <c r="O3487" s="14" t="s">
        <v>8199</v>
      </c>
    </row>
    <row r="3488" spans="1:15" x14ac:dyDescent="0.25">
      <c r="A3488">
        <v>600</v>
      </c>
      <c r="B3488">
        <v>601849</v>
      </c>
      <c r="C3488">
        <v>3</v>
      </c>
      <c r="D3488" t="s">
        <v>4875</v>
      </c>
      <c r="E3488" s="3">
        <v>1.5</v>
      </c>
      <c r="F3488">
        <v>250</v>
      </c>
      <c r="G3488" s="2" t="s">
        <v>528</v>
      </c>
      <c r="H3488" s="2" t="s">
        <v>528</v>
      </c>
      <c r="I3488" s="2" t="s">
        <v>528</v>
      </c>
      <c r="J3488" s="14" t="s">
        <v>8199</v>
      </c>
      <c r="K3488" s="14" t="s">
        <v>8199</v>
      </c>
      <c r="L3488" s="14" t="s">
        <v>8199</v>
      </c>
      <c r="M3488" s="14" t="s">
        <v>8199</v>
      </c>
      <c r="N3488" s="14" t="s">
        <v>8199</v>
      </c>
      <c r="O3488" s="14" t="s">
        <v>8199</v>
      </c>
    </row>
    <row r="3489" spans="1:15" x14ac:dyDescent="0.25">
      <c r="A3489">
        <v>600</v>
      </c>
      <c r="B3489">
        <v>601850</v>
      </c>
      <c r="C3489">
        <v>1</v>
      </c>
      <c r="D3489" t="s">
        <v>4876</v>
      </c>
      <c r="E3489" s="3">
        <v>13.5</v>
      </c>
      <c r="F3489">
        <v>636</v>
      </c>
      <c r="G3489" s="2" t="s">
        <v>4877</v>
      </c>
      <c r="H3489" s="2" t="s">
        <v>4877</v>
      </c>
      <c r="I3489" s="2" t="s">
        <v>4877</v>
      </c>
      <c r="J3489" s="14" t="s">
        <v>8199</v>
      </c>
      <c r="K3489" s="14" t="s">
        <v>8199</v>
      </c>
      <c r="L3489" s="14" t="s">
        <v>8199</v>
      </c>
      <c r="M3489" s="14" t="s">
        <v>8199</v>
      </c>
      <c r="N3489" s="14" t="s">
        <v>8199</v>
      </c>
      <c r="O3489" s="14" t="s">
        <v>8199</v>
      </c>
    </row>
    <row r="3490" spans="1:15" x14ac:dyDescent="0.25">
      <c r="A3490">
        <v>600</v>
      </c>
      <c r="B3490">
        <v>601900</v>
      </c>
      <c r="C3490">
        <v>4</v>
      </c>
      <c r="D3490" t="s">
        <v>4878</v>
      </c>
      <c r="E3490" s="3">
        <v>8</v>
      </c>
      <c r="F3490">
        <v>250</v>
      </c>
      <c r="G3490" s="2" t="s">
        <v>528</v>
      </c>
      <c r="H3490" s="2" t="s">
        <v>528</v>
      </c>
      <c r="I3490" s="2" t="s">
        <v>528</v>
      </c>
      <c r="J3490" s="14" t="s">
        <v>8199</v>
      </c>
      <c r="K3490" s="14" t="s">
        <v>8199</v>
      </c>
      <c r="L3490" s="14" t="s">
        <v>8199</v>
      </c>
      <c r="M3490" s="14" t="s">
        <v>8199</v>
      </c>
      <c r="N3490" s="14" t="s">
        <v>8199</v>
      </c>
      <c r="O3490" s="14" t="s">
        <v>8199</v>
      </c>
    </row>
    <row r="3491" spans="1:15" x14ac:dyDescent="0.25">
      <c r="A3491">
        <v>600</v>
      </c>
      <c r="B3491">
        <v>601950</v>
      </c>
      <c r="C3491">
        <v>9</v>
      </c>
      <c r="D3491" t="s">
        <v>4879</v>
      </c>
      <c r="E3491" s="3">
        <v>8</v>
      </c>
      <c r="F3491">
        <v>250</v>
      </c>
      <c r="G3491" s="2" t="s">
        <v>528</v>
      </c>
      <c r="H3491" s="2" t="s">
        <v>528</v>
      </c>
      <c r="I3491" s="2" t="s">
        <v>528</v>
      </c>
      <c r="J3491" s="14" t="s">
        <v>8199</v>
      </c>
      <c r="K3491" s="14" t="s">
        <v>8199</v>
      </c>
      <c r="L3491" s="14" t="s">
        <v>8199</v>
      </c>
      <c r="M3491" s="14" t="s">
        <v>8199</v>
      </c>
      <c r="N3491" s="14" t="s">
        <v>8199</v>
      </c>
      <c r="O3491" s="14" t="s">
        <v>8199</v>
      </c>
    </row>
    <row r="3492" spans="1:15" x14ac:dyDescent="0.25">
      <c r="A3492">
        <v>600</v>
      </c>
      <c r="B3492">
        <v>602000</v>
      </c>
      <c r="C3492">
        <v>2</v>
      </c>
      <c r="D3492" t="s">
        <v>4875</v>
      </c>
      <c r="E3492" s="3">
        <v>8</v>
      </c>
      <c r="F3492">
        <v>250</v>
      </c>
      <c r="G3492" s="2" t="s">
        <v>528</v>
      </c>
      <c r="H3492" s="2" t="s">
        <v>528</v>
      </c>
      <c r="I3492" s="2" t="s">
        <v>528</v>
      </c>
      <c r="J3492" s="14" t="s">
        <v>8199</v>
      </c>
      <c r="K3492" s="14" t="s">
        <v>8199</v>
      </c>
      <c r="L3492" s="14" t="s">
        <v>8199</v>
      </c>
      <c r="M3492" s="14" t="s">
        <v>8199</v>
      </c>
      <c r="N3492" s="14" t="s">
        <v>8199</v>
      </c>
      <c r="O3492" s="14" t="s">
        <v>8199</v>
      </c>
    </row>
    <row r="3493" spans="1:15" x14ac:dyDescent="0.25">
      <c r="A3493">
        <v>600</v>
      </c>
      <c r="B3493">
        <v>602011</v>
      </c>
      <c r="C3493">
        <v>9</v>
      </c>
      <c r="D3493" t="s">
        <v>4880</v>
      </c>
      <c r="E3493" s="3">
        <v>216</v>
      </c>
      <c r="F3493">
        <v>250</v>
      </c>
      <c r="G3493" s="2" t="s">
        <v>528</v>
      </c>
      <c r="H3493" s="2" t="s">
        <v>528</v>
      </c>
      <c r="I3493" s="2" t="s">
        <v>528</v>
      </c>
      <c r="J3493" s="14" t="s">
        <v>8199</v>
      </c>
      <c r="K3493" s="14" t="s">
        <v>8199</v>
      </c>
      <c r="L3493" s="14" t="s">
        <v>8199</v>
      </c>
      <c r="M3493" s="14" t="s">
        <v>8199</v>
      </c>
      <c r="N3493" s="14" t="s">
        <v>8199</v>
      </c>
      <c r="O3493" s="14" t="s">
        <v>8199</v>
      </c>
    </row>
    <row r="3494" spans="1:15" x14ac:dyDescent="0.25">
      <c r="A3494">
        <v>600</v>
      </c>
      <c r="B3494">
        <v>602012</v>
      </c>
      <c r="C3494">
        <v>7</v>
      </c>
      <c r="D3494" t="s">
        <v>4881</v>
      </c>
      <c r="E3494" s="3">
        <v>295</v>
      </c>
      <c r="F3494">
        <v>250</v>
      </c>
      <c r="G3494" s="2" t="s">
        <v>528</v>
      </c>
      <c r="H3494" s="2" t="s">
        <v>528</v>
      </c>
      <c r="I3494" s="2" t="s">
        <v>528</v>
      </c>
      <c r="J3494" s="14" t="s">
        <v>8199</v>
      </c>
      <c r="K3494" s="14" t="s">
        <v>8199</v>
      </c>
      <c r="L3494" s="14" t="s">
        <v>8199</v>
      </c>
      <c r="M3494" s="14" t="s">
        <v>8199</v>
      </c>
      <c r="N3494" s="14" t="s">
        <v>8199</v>
      </c>
      <c r="O3494" s="14" t="s">
        <v>8199</v>
      </c>
    </row>
    <row r="3495" spans="1:15" x14ac:dyDescent="0.25">
      <c r="A3495">
        <v>600</v>
      </c>
      <c r="B3495">
        <v>602015</v>
      </c>
      <c r="C3495">
        <v>0</v>
      </c>
      <c r="D3495" t="s">
        <v>4882</v>
      </c>
      <c r="E3495" s="3">
        <v>310.5</v>
      </c>
      <c r="F3495">
        <v>250</v>
      </c>
      <c r="G3495" s="2" t="s">
        <v>528</v>
      </c>
      <c r="H3495" s="2" t="s">
        <v>528</v>
      </c>
      <c r="I3495" s="2" t="s">
        <v>528</v>
      </c>
      <c r="J3495" s="14" t="s">
        <v>8199</v>
      </c>
      <c r="K3495" s="14" t="s">
        <v>8199</v>
      </c>
      <c r="L3495" s="14" t="s">
        <v>8199</v>
      </c>
      <c r="M3495" s="14" t="s">
        <v>8199</v>
      </c>
      <c r="N3495" s="14" t="s">
        <v>8199</v>
      </c>
      <c r="O3495" s="14" t="s">
        <v>8199</v>
      </c>
    </row>
    <row r="3496" spans="1:15" x14ac:dyDescent="0.25">
      <c r="A3496">
        <v>600</v>
      </c>
      <c r="B3496">
        <v>602100</v>
      </c>
      <c r="C3496">
        <v>0</v>
      </c>
      <c r="D3496" t="s">
        <v>4883</v>
      </c>
      <c r="E3496" s="3">
        <v>8</v>
      </c>
      <c r="F3496">
        <v>250</v>
      </c>
      <c r="G3496" s="2" t="s">
        <v>528</v>
      </c>
      <c r="H3496" s="2" t="s">
        <v>528</v>
      </c>
      <c r="I3496" s="2" t="s">
        <v>528</v>
      </c>
      <c r="J3496" s="14" t="s">
        <v>8199</v>
      </c>
      <c r="K3496" s="14" t="s">
        <v>8199</v>
      </c>
      <c r="L3496" s="14" t="s">
        <v>8199</v>
      </c>
      <c r="M3496" s="14" t="s">
        <v>8199</v>
      </c>
      <c r="N3496" s="14" t="s">
        <v>8199</v>
      </c>
      <c r="O3496" s="14" t="s">
        <v>8199</v>
      </c>
    </row>
    <row r="3497" spans="1:15" x14ac:dyDescent="0.25">
      <c r="A3497">
        <v>600</v>
      </c>
      <c r="B3497">
        <v>602140</v>
      </c>
      <c r="C3497">
        <v>6</v>
      </c>
      <c r="D3497" t="s">
        <v>4884</v>
      </c>
      <c r="E3497" s="3">
        <v>1.5</v>
      </c>
      <c r="F3497">
        <v>250</v>
      </c>
      <c r="G3497" s="2" t="s">
        <v>528</v>
      </c>
      <c r="H3497" s="2" t="s">
        <v>528</v>
      </c>
      <c r="I3497" s="2" t="s">
        <v>528</v>
      </c>
      <c r="J3497" s="14" t="s">
        <v>8199</v>
      </c>
      <c r="K3497" s="14" t="s">
        <v>8199</v>
      </c>
      <c r="L3497" s="14" t="s">
        <v>8199</v>
      </c>
      <c r="M3497" s="14" t="s">
        <v>8199</v>
      </c>
      <c r="N3497" s="14" t="s">
        <v>8199</v>
      </c>
      <c r="O3497" s="14" t="s">
        <v>8199</v>
      </c>
    </row>
    <row r="3498" spans="1:15" x14ac:dyDescent="0.25">
      <c r="A3498">
        <v>600</v>
      </c>
      <c r="B3498">
        <v>602150</v>
      </c>
      <c r="C3498">
        <v>5</v>
      </c>
      <c r="D3498" t="s">
        <v>4885</v>
      </c>
      <c r="E3498" s="3">
        <v>8</v>
      </c>
      <c r="F3498">
        <v>250</v>
      </c>
      <c r="G3498" s="2" t="s">
        <v>528</v>
      </c>
      <c r="H3498" s="2" t="s">
        <v>528</v>
      </c>
      <c r="I3498" s="2" t="s">
        <v>528</v>
      </c>
      <c r="J3498" s="14" t="s">
        <v>8199</v>
      </c>
      <c r="K3498" s="14" t="s">
        <v>8199</v>
      </c>
      <c r="L3498" s="14" t="s">
        <v>8199</v>
      </c>
      <c r="M3498" s="14" t="s">
        <v>8199</v>
      </c>
      <c r="N3498" s="14" t="s">
        <v>8199</v>
      </c>
      <c r="O3498" s="14" t="s">
        <v>8199</v>
      </c>
    </row>
    <row r="3499" spans="1:15" x14ac:dyDescent="0.25">
      <c r="A3499">
        <v>600</v>
      </c>
      <c r="B3499">
        <v>602200</v>
      </c>
      <c r="C3499">
        <v>8</v>
      </c>
      <c r="D3499" t="s">
        <v>4886</v>
      </c>
      <c r="E3499" s="3">
        <v>8</v>
      </c>
      <c r="F3499">
        <v>250</v>
      </c>
      <c r="G3499" s="2" t="s">
        <v>528</v>
      </c>
      <c r="H3499" s="2" t="s">
        <v>528</v>
      </c>
      <c r="I3499" s="2" t="s">
        <v>528</v>
      </c>
      <c r="J3499" s="14" t="s">
        <v>8199</v>
      </c>
      <c r="K3499" s="14" t="s">
        <v>8199</v>
      </c>
      <c r="L3499" s="14" t="s">
        <v>8199</v>
      </c>
      <c r="M3499" s="14" t="s">
        <v>8199</v>
      </c>
      <c r="N3499" s="14" t="s">
        <v>8199</v>
      </c>
      <c r="O3499" s="14" t="s">
        <v>8199</v>
      </c>
    </row>
    <row r="3500" spans="1:15" x14ac:dyDescent="0.25">
      <c r="A3500">
        <v>600</v>
      </c>
      <c r="B3500">
        <v>602250</v>
      </c>
      <c r="C3500">
        <v>3</v>
      </c>
      <c r="D3500" t="s">
        <v>4887</v>
      </c>
      <c r="E3500" s="3">
        <v>8</v>
      </c>
      <c r="F3500">
        <v>250</v>
      </c>
      <c r="G3500" s="2" t="s">
        <v>528</v>
      </c>
      <c r="H3500" s="2" t="s">
        <v>528</v>
      </c>
      <c r="I3500" s="2" t="s">
        <v>528</v>
      </c>
      <c r="J3500" s="14" t="s">
        <v>8199</v>
      </c>
      <c r="K3500" s="14" t="s">
        <v>8199</v>
      </c>
      <c r="L3500" s="14" t="s">
        <v>8199</v>
      </c>
      <c r="M3500" s="14" t="s">
        <v>8199</v>
      </c>
      <c r="N3500" s="14" t="s">
        <v>8199</v>
      </c>
      <c r="O3500" s="14" t="s">
        <v>8199</v>
      </c>
    </row>
    <row r="3501" spans="1:15" x14ac:dyDescent="0.25">
      <c r="A3501">
        <v>600</v>
      </c>
      <c r="B3501">
        <v>602300</v>
      </c>
      <c r="C3501">
        <v>6</v>
      </c>
      <c r="D3501" t="s">
        <v>4888</v>
      </c>
      <c r="E3501" s="3">
        <v>16.5</v>
      </c>
      <c r="F3501">
        <v>250</v>
      </c>
      <c r="G3501" s="2" t="s">
        <v>528</v>
      </c>
      <c r="H3501" s="2" t="s">
        <v>528</v>
      </c>
      <c r="I3501" s="2" t="s">
        <v>528</v>
      </c>
      <c r="J3501" s="14" t="s">
        <v>8199</v>
      </c>
      <c r="K3501" s="14" t="s">
        <v>8199</v>
      </c>
      <c r="L3501" s="14" t="s">
        <v>8199</v>
      </c>
      <c r="M3501" s="14" t="s">
        <v>8199</v>
      </c>
      <c r="N3501" s="14" t="s">
        <v>8199</v>
      </c>
      <c r="O3501" s="14" t="s">
        <v>8199</v>
      </c>
    </row>
    <row r="3502" spans="1:15" x14ac:dyDescent="0.25">
      <c r="A3502">
        <v>600</v>
      </c>
      <c r="B3502">
        <v>602315</v>
      </c>
      <c r="C3502">
        <v>4</v>
      </c>
      <c r="D3502" t="s">
        <v>4889</v>
      </c>
      <c r="E3502" s="3">
        <v>13.5</v>
      </c>
      <c r="F3502">
        <v>250</v>
      </c>
      <c r="G3502" s="2" t="s">
        <v>528</v>
      </c>
      <c r="H3502" s="2" t="s">
        <v>528</v>
      </c>
      <c r="I3502" s="2" t="s">
        <v>528</v>
      </c>
      <c r="J3502" s="14" t="s">
        <v>8199</v>
      </c>
      <c r="K3502" s="14" t="s">
        <v>8199</v>
      </c>
      <c r="L3502" s="14" t="s">
        <v>8199</v>
      </c>
      <c r="M3502" s="14" t="s">
        <v>8199</v>
      </c>
      <c r="N3502" s="14" t="s">
        <v>8199</v>
      </c>
      <c r="O3502" s="14" t="s">
        <v>8199</v>
      </c>
    </row>
    <row r="3503" spans="1:15" x14ac:dyDescent="0.25">
      <c r="A3503">
        <v>600</v>
      </c>
      <c r="B3503">
        <v>602320</v>
      </c>
      <c r="C3503">
        <v>4</v>
      </c>
      <c r="D3503" t="s">
        <v>4890</v>
      </c>
      <c r="E3503" s="3">
        <v>8</v>
      </c>
      <c r="F3503">
        <v>250</v>
      </c>
      <c r="G3503" s="2" t="s">
        <v>528</v>
      </c>
      <c r="H3503" s="2" t="s">
        <v>528</v>
      </c>
      <c r="I3503" s="2" t="s">
        <v>528</v>
      </c>
      <c r="J3503" s="14" t="s">
        <v>8199</v>
      </c>
      <c r="K3503" s="14" t="s">
        <v>8199</v>
      </c>
      <c r="L3503" s="14" t="s">
        <v>8199</v>
      </c>
      <c r="M3503" s="14" t="s">
        <v>8199</v>
      </c>
      <c r="N3503" s="14" t="s">
        <v>8199</v>
      </c>
      <c r="O3503" s="14" t="s">
        <v>8199</v>
      </c>
    </row>
    <row r="3504" spans="1:15" x14ac:dyDescent="0.25">
      <c r="A3504">
        <v>600</v>
      </c>
      <c r="B3504">
        <v>602350</v>
      </c>
      <c r="C3504">
        <v>1</v>
      </c>
      <c r="D3504" t="s">
        <v>4891</v>
      </c>
      <c r="E3504" s="3">
        <v>118</v>
      </c>
      <c r="F3504">
        <v>636</v>
      </c>
      <c r="G3504" s="2" t="s">
        <v>4892</v>
      </c>
      <c r="H3504" s="2" t="s">
        <v>4892</v>
      </c>
      <c r="I3504" s="2" t="s">
        <v>4892</v>
      </c>
      <c r="J3504" s="14" t="s">
        <v>8199</v>
      </c>
      <c r="K3504" s="14" t="s">
        <v>8199</v>
      </c>
      <c r="L3504" s="14" t="s">
        <v>8199</v>
      </c>
      <c r="M3504" s="14" t="s">
        <v>8199</v>
      </c>
      <c r="N3504" s="14" t="s">
        <v>8199</v>
      </c>
      <c r="O3504" s="14" t="s">
        <v>8199</v>
      </c>
    </row>
    <row r="3505" spans="1:15" x14ac:dyDescent="0.25">
      <c r="A3505">
        <v>600</v>
      </c>
      <c r="B3505">
        <v>602500</v>
      </c>
      <c r="C3505">
        <v>1</v>
      </c>
      <c r="D3505" t="s">
        <v>4893</v>
      </c>
      <c r="E3505" s="3">
        <v>5</v>
      </c>
      <c r="F3505">
        <v>250</v>
      </c>
      <c r="G3505" s="2" t="s">
        <v>528</v>
      </c>
      <c r="H3505" s="2" t="s">
        <v>528</v>
      </c>
      <c r="I3505" s="2" t="s">
        <v>528</v>
      </c>
      <c r="J3505" s="14" t="s">
        <v>8199</v>
      </c>
      <c r="K3505" s="14" t="s">
        <v>8199</v>
      </c>
      <c r="L3505" s="14" t="s">
        <v>8199</v>
      </c>
      <c r="M3505" s="14" t="s">
        <v>8199</v>
      </c>
      <c r="N3505" s="14" t="s">
        <v>8199</v>
      </c>
      <c r="O3505" s="14" t="s">
        <v>8199</v>
      </c>
    </row>
    <row r="3506" spans="1:15" x14ac:dyDescent="0.25">
      <c r="A3506">
        <v>600</v>
      </c>
      <c r="B3506">
        <v>602504</v>
      </c>
      <c r="C3506">
        <v>3</v>
      </c>
      <c r="D3506" t="s">
        <v>4894</v>
      </c>
      <c r="E3506" s="3">
        <v>48.5</v>
      </c>
      <c r="F3506">
        <v>250</v>
      </c>
      <c r="G3506" s="2" t="s">
        <v>528</v>
      </c>
      <c r="H3506" s="2" t="s">
        <v>528</v>
      </c>
      <c r="I3506" s="2" t="s">
        <v>528</v>
      </c>
      <c r="J3506" s="14" t="s">
        <v>8199</v>
      </c>
      <c r="K3506" s="14" t="s">
        <v>8199</v>
      </c>
      <c r="L3506" s="14" t="s">
        <v>8199</v>
      </c>
      <c r="M3506" s="14" t="s">
        <v>8199</v>
      </c>
      <c r="N3506" s="14" t="s">
        <v>8199</v>
      </c>
      <c r="O3506" s="14" t="s">
        <v>8199</v>
      </c>
    </row>
    <row r="3507" spans="1:15" x14ac:dyDescent="0.25">
      <c r="A3507">
        <v>600</v>
      </c>
      <c r="B3507">
        <v>602507</v>
      </c>
      <c r="C3507">
        <v>6</v>
      </c>
      <c r="D3507" t="s">
        <v>4895</v>
      </c>
      <c r="E3507" s="3">
        <v>5</v>
      </c>
      <c r="F3507">
        <v>250</v>
      </c>
      <c r="G3507" s="2" t="s">
        <v>528</v>
      </c>
      <c r="H3507" s="2" t="s">
        <v>528</v>
      </c>
      <c r="I3507" s="2" t="s">
        <v>528</v>
      </c>
      <c r="J3507" s="14" t="s">
        <v>8199</v>
      </c>
      <c r="K3507" s="14" t="s">
        <v>8199</v>
      </c>
      <c r="L3507" s="14" t="s">
        <v>8199</v>
      </c>
      <c r="M3507" s="14" t="s">
        <v>8199</v>
      </c>
      <c r="N3507" s="14" t="s">
        <v>8199</v>
      </c>
      <c r="O3507" s="14" t="s">
        <v>8199</v>
      </c>
    </row>
    <row r="3508" spans="1:15" x14ac:dyDescent="0.25">
      <c r="A3508">
        <v>600</v>
      </c>
      <c r="B3508">
        <v>602550</v>
      </c>
      <c r="C3508">
        <v>6</v>
      </c>
      <c r="D3508" t="s">
        <v>4896</v>
      </c>
      <c r="E3508" s="3">
        <v>5</v>
      </c>
      <c r="F3508">
        <v>250</v>
      </c>
      <c r="G3508" s="2" t="s">
        <v>528</v>
      </c>
      <c r="H3508" s="2" t="s">
        <v>528</v>
      </c>
      <c r="I3508" s="2" t="s">
        <v>528</v>
      </c>
      <c r="J3508" s="14" t="s">
        <v>8199</v>
      </c>
      <c r="K3508" s="14" t="s">
        <v>8199</v>
      </c>
      <c r="L3508" s="14" t="s">
        <v>8199</v>
      </c>
      <c r="M3508" s="14" t="s">
        <v>8199</v>
      </c>
      <c r="N3508" s="14" t="s">
        <v>8199</v>
      </c>
      <c r="O3508" s="14" t="s">
        <v>8199</v>
      </c>
    </row>
    <row r="3509" spans="1:15" x14ac:dyDescent="0.25">
      <c r="A3509">
        <v>600</v>
      </c>
      <c r="B3509">
        <v>602557</v>
      </c>
      <c r="C3509">
        <v>1</v>
      </c>
      <c r="D3509" t="s">
        <v>4897</v>
      </c>
      <c r="E3509" s="3">
        <v>14.5</v>
      </c>
      <c r="F3509">
        <v>250</v>
      </c>
      <c r="G3509" s="2" t="s">
        <v>528</v>
      </c>
      <c r="H3509" s="2" t="s">
        <v>528</v>
      </c>
      <c r="I3509" s="2" t="s">
        <v>528</v>
      </c>
      <c r="J3509" s="14" t="s">
        <v>8199</v>
      </c>
      <c r="K3509" s="14" t="s">
        <v>8199</v>
      </c>
      <c r="L3509" s="14" t="s">
        <v>8199</v>
      </c>
      <c r="M3509" s="14" t="s">
        <v>8199</v>
      </c>
      <c r="N3509" s="14" t="s">
        <v>8199</v>
      </c>
      <c r="O3509" s="14" t="s">
        <v>8199</v>
      </c>
    </row>
    <row r="3510" spans="1:15" x14ac:dyDescent="0.25">
      <c r="A3510">
        <v>600</v>
      </c>
      <c r="B3510">
        <v>602600</v>
      </c>
      <c r="C3510">
        <v>9</v>
      </c>
      <c r="D3510" t="s">
        <v>4898</v>
      </c>
      <c r="E3510" s="3">
        <v>8</v>
      </c>
      <c r="F3510">
        <v>250</v>
      </c>
      <c r="G3510" s="2" t="s">
        <v>528</v>
      </c>
      <c r="H3510" s="2" t="s">
        <v>528</v>
      </c>
      <c r="I3510" s="2" t="s">
        <v>528</v>
      </c>
      <c r="J3510" s="14" t="s">
        <v>8199</v>
      </c>
      <c r="K3510" s="14" t="s">
        <v>8199</v>
      </c>
      <c r="L3510" s="14" t="s">
        <v>8199</v>
      </c>
      <c r="M3510" s="14" t="s">
        <v>8199</v>
      </c>
      <c r="N3510" s="14" t="s">
        <v>8199</v>
      </c>
      <c r="O3510" s="14" t="s">
        <v>8199</v>
      </c>
    </row>
    <row r="3511" spans="1:15" x14ac:dyDescent="0.25">
      <c r="A3511">
        <v>600</v>
      </c>
      <c r="B3511">
        <v>602650</v>
      </c>
      <c r="C3511">
        <v>4</v>
      </c>
      <c r="D3511" t="s">
        <v>4899</v>
      </c>
      <c r="E3511" s="3">
        <v>8</v>
      </c>
      <c r="F3511">
        <v>250</v>
      </c>
      <c r="G3511" s="2" t="s">
        <v>528</v>
      </c>
      <c r="H3511" s="2" t="s">
        <v>528</v>
      </c>
      <c r="I3511" s="2" t="s">
        <v>528</v>
      </c>
      <c r="J3511" s="14" t="s">
        <v>8199</v>
      </c>
      <c r="K3511" s="14" t="s">
        <v>8199</v>
      </c>
      <c r="L3511" s="14" t="s">
        <v>8199</v>
      </c>
      <c r="M3511" s="14" t="s">
        <v>8199</v>
      </c>
      <c r="N3511" s="14" t="s">
        <v>8199</v>
      </c>
      <c r="O3511" s="14" t="s">
        <v>8199</v>
      </c>
    </row>
    <row r="3512" spans="1:15" x14ac:dyDescent="0.25">
      <c r="A3512">
        <v>600</v>
      </c>
      <c r="B3512">
        <v>602700</v>
      </c>
      <c r="C3512">
        <v>7</v>
      </c>
      <c r="D3512" t="s">
        <v>4900</v>
      </c>
      <c r="E3512" s="3">
        <v>12.5</v>
      </c>
      <c r="F3512">
        <v>250</v>
      </c>
      <c r="G3512" s="2" t="s">
        <v>4901</v>
      </c>
      <c r="H3512" s="2" t="s">
        <v>4901</v>
      </c>
      <c r="I3512" s="2" t="s">
        <v>4901</v>
      </c>
      <c r="J3512" s="14" t="s">
        <v>8199</v>
      </c>
      <c r="K3512" s="14" t="s">
        <v>8199</v>
      </c>
      <c r="L3512" s="14" t="s">
        <v>8199</v>
      </c>
      <c r="M3512" s="14" t="s">
        <v>8199</v>
      </c>
      <c r="N3512" s="14" t="s">
        <v>8199</v>
      </c>
      <c r="O3512" s="14" t="s">
        <v>8199</v>
      </c>
    </row>
    <row r="3513" spans="1:15" x14ac:dyDescent="0.25">
      <c r="A3513">
        <v>600</v>
      </c>
      <c r="B3513">
        <v>602750</v>
      </c>
      <c r="C3513">
        <v>2</v>
      </c>
      <c r="D3513" t="s">
        <v>4902</v>
      </c>
      <c r="E3513" s="3">
        <v>13.5</v>
      </c>
      <c r="F3513">
        <v>636</v>
      </c>
      <c r="G3513" s="2" t="s">
        <v>4901</v>
      </c>
      <c r="H3513" s="2" t="s">
        <v>4901</v>
      </c>
      <c r="I3513" s="2" t="s">
        <v>4901</v>
      </c>
      <c r="J3513" s="14" t="s">
        <v>8199</v>
      </c>
      <c r="K3513" s="14" t="s">
        <v>8199</v>
      </c>
      <c r="L3513" s="14" t="s">
        <v>8199</v>
      </c>
      <c r="M3513" s="14" t="s">
        <v>8199</v>
      </c>
      <c r="N3513" s="14" t="s">
        <v>8199</v>
      </c>
      <c r="O3513" s="14" t="s">
        <v>8199</v>
      </c>
    </row>
    <row r="3514" spans="1:15" x14ac:dyDescent="0.25">
      <c r="A3514">
        <v>600</v>
      </c>
      <c r="B3514">
        <v>602800</v>
      </c>
      <c r="C3514">
        <v>5</v>
      </c>
      <c r="D3514" t="s">
        <v>4903</v>
      </c>
      <c r="E3514" s="3">
        <v>26.5</v>
      </c>
      <c r="F3514">
        <v>636</v>
      </c>
      <c r="G3514" s="2" t="s">
        <v>4901</v>
      </c>
      <c r="H3514" s="2" t="s">
        <v>4901</v>
      </c>
      <c r="I3514" s="2" t="s">
        <v>4901</v>
      </c>
      <c r="J3514" s="14" t="s">
        <v>8199</v>
      </c>
      <c r="K3514" s="14" t="s">
        <v>8199</v>
      </c>
      <c r="L3514" s="14" t="s">
        <v>8199</v>
      </c>
      <c r="M3514" s="14" t="s">
        <v>8199</v>
      </c>
      <c r="N3514" s="14" t="s">
        <v>8199</v>
      </c>
      <c r="O3514" s="14" t="s">
        <v>8199</v>
      </c>
    </row>
    <row r="3515" spans="1:15" x14ac:dyDescent="0.25">
      <c r="A3515">
        <v>600</v>
      </c>
      <c r="B3515">
        <v>602825</v>
      </c>
      <c r="C3515">
        <v>2</v>
      </c>
      <c r="D3515" t="s">
        <v>4904</v>
      </c>
      <c r="E3515" s="3">
        <v>59.5</v>
      </c>
      <c r="F3515">
        <v>250</v>
      </c>
      <c r="G3515" s="2" t="s">
        <v>528</v>
      </c>
      <c r="H3515" s="2" t="s">
        <v>528</v>
      </c>
      <c r="I3515" s="2" t="s">
        <v>528</v>
      </c>
      <c r="J3515" s="14" t="s">
        <v>8199</v>
      </c>
      <c r="K3515" s="14" t="s">
        <v>8199</v>
      </c>
      <c r="L3515" s="14" t="s">
        <v>8199</v>
      </c>
      <c r="M3515" s="14" t="s">
        <v>8199</v>
      </c>
      <c r="N3515" s="14" t="s">
        <v>8199</v>
      </c>
      <c r="O3515" s="14" t="s">
        <v>8199</v>
      </c>
    </row>
    <row r="3516" spans="1:15" x14ac:dyDescent="0.25">
      <c r="A3516">
        <v>600</v>
      </c>
      <c r="B3516">
        <v>602850</v>
      </c>
      <c r="C3516">
        <v>0</v>
      </c>
      <c r="D3516" t="s">
        <v>4905</v>
      </c>
      <c r="E3516" s="3">
        <v>33</v>
      </c>
      <c r="F3516">
        <v>636</v>
      </c>
      <c r="G3516" s="2" t="s">
        <v>4901</v>
      </c>
      <c r="H3516" s="2" t="s">
        <v>4901</v>
      </c>
      <c r="I3516" s="2" t="s">
        <v>4901</v>
      </c>
      <c r="J3516" s="14" t="s">
        <v>8199</v>
      </c>
      <c r="K3516" s="14" t="s">
        <v>8199</v>
      </c>
      <c r="L3516" s="14" t="s">
        <v>8199</v>
      </c>
      <c r="M3516" s="14" t="s">
        <v>8199</v>
      </c>
      <c r="N3516" s="14" t="s">
        <v>8199</v>
      </c>
      <c r="O3516" s="14" t="s">
        <v>8199</v>
      </c>
    </row>
    <row r="3517" spans="1:15" x14ac:dyDescent="0.25">
      <c r="A3517">
        <v>600</v>
      </c>
      <c r="B3517">
        <v>602851</v>
      </c>
      <c r="C3517">
        <v>8</v>
      </c>
      <c r="D3517" t="s">
        <v>4906</v>
      </c>
      <c r="E3517" s="3">
        <v>77</v>
      </c>
      <c r="F3517">
        <v>636</v>
      </c>
      <c r="G3517" s="2" t="s">
        <v>4901</v>
      </c>
      <c r="H3517" s="2" t="s">
        <v>4901</v>
      </c>
      <c r="I3517" s="2" t="s">
        <v>4901</v>
      </c>
      <c r="J3517" s="14" t="s">
        <v>8199</v>
      </c>
      <c r="K3517" s="14" t="s">
        <v>8199</v>
      </c>
      <c r="L3517" s="14" t="s">
        <v>8199</v>
      </c>
      <c r="M3517" s="14" t="s">
        <v>8199</v>
      </c>
      <c r="N3517" s="14" t="s">
        <v>8199</v>
      </c>
      <c r="O3517" s="14" t="s">
        <v>8199</v>
      </c>
    </row>
    <row r="3518" spans="1:15" x14ac:dyDescent="0.25">
      <c r="A3518">
        <v>600</v>
      </c>
      <c r="B3518">
        <v>603041</v>
      </c>
      <c r="C3518">
        <v>5</v>
      </c>
      <c r="D3518" t="s">
        <v>4907</v>
      </c>
      <c r="E3518" s="3">
        <v>9</v>
      </c>
      <c r="F3518" s="2" t="s">
        <v>528</v>
      </c>
      <c r="G3518" s="2" t="s">
        <v>528</v>
      </c>
      <c r="H3518" s="2" t="s">
        <v>528</v>
      </c>
      <c r="I3518" s="2" t="s">
        <v>528</v>
      </c>
      <c r="J3518" s="14" t="s">
        <v>8199</v>
      </c>
      <c r="K3518" s="14" t="s">
        <v>8199</v>
      </c>
      <c r="L3518" s="14" t="s">
        <v>8199</v>
      </c>
      <c r="M3518" s="14" t="s">
        <v>8199</v>
      </c>
      <c r="N3518" s="14" t="s">
        <v>8199</v>
      </c>
      <c r="O3518" s="14" t="s">
        <v>8199</v>
      </c>
    </row>
    <row r="3519" spans="1:15" x14ac:dyDescent="0.25">
      <c r="A3519">
        <v>600</v>
      </c>
      <c r="B3519">
        <v>603042</v>
      </c>
      <c r="C3519">
        <v>3</v>
      </c>
      <c r="D3519" t="s">
        <v>4908</v>
      </c>
      <c r="E3519" s="3">
        <v>93.5</v>
      </c>
      <c r="F3519">
        <v>250</v>
      </c>
      <c r="G3519" s="2" t="s">
        <v>4909</v>
      </c>
      <c r="H3519" s="2" t="s">
        <v>4909</v>
      </c>
      <c r="I3519" s="2" t="s">
        <v>4909</v>
      </c>
      <c r="J3519" s="14" t="s">
        <v>8199</v>
      </c>
      <c r="K3519" s="14" t="s">
        <v>8199</v>
      </c>
      <c r="L3519" s="14" t="s">
        <v>8199</v>
      </c>
      <c r="M3519" s="14" t="s">
        <v>8199</v>
      </c>
      <c r="N3519" s="14" t="s">
        <v>8199</v>
      </c>
      <c r="O3519" s="14" t="s">
        <v>8199</v>
      </c>
    </row>
    <row r="3520" spans="1:15" x14ac:dyDescent="0.25">
      <c r="A3520">
        <v>600</v>
      </c>
      <c r="B3520">
        <v>603043</v>
      </c>
      <c r="C3520">
        <v>1</v>
      </c>
      <c r="D3520" t="s">
        <v>4910</v>
      </c>
      <c r="E3520" s="3">
        <v>46.5</v>
      </c>
      <c r="F3520">
        <v>250</v>
      </c>
      <c r="G3520" s="2" t="s">
        <v>528</v>
      </c>
      <c r="H3520" s="2" t="s">
        <v>528</v>
      </c>
      <c r="I3520" s="2" t="s">
        <v>528</v>
      </c>
      <c r="J3520" s="14" t="s">
        <v>8199</v>
      </c>
      <c r="K3520" s="14" t="s">
        <v>8199</v>
      </c>
      <c r="L3520" s="14" t="s">
        <v>8199</v>
      </c>
      <c r="M3520" s="14" t="s">
        <v>8199</v>
      </c>
      <c r="N3520" s="14" t="s">
        <v>8199</v>
      </c>
      <c r="O3520" s="14" t="s">
        <v>8199</v>
      </c>
    </row>
    <row r="3521" spans="1:15" x14ac:dyDescent="0.25">
      <c r="A3521">
        <v>600</v>
      </c>
      <c r="B3521">
        <v>603044</v>
      </c>
      <c r="C3521">
        <v>9</v>
      </c>
      <c r="D3521" t="s">
        <v>4911</v>
      </c>
      <c r="E3521" s="3">
        <v>34.5</v>
      </c>
      <c r="F3521">
        <v>636</v>
      </c>
      <c r="G3521" s="2" t="s">
        <v>4909</v>
      </c>
      <c r="H3521" s="2" t="s">
        <v>4909</v>
      </c>
      <c r="I3521" s="2" t="s">
        <v>4909</v>
      </c>
      <c r="J3521" s="14" t="s">
        <v>8199</v>
      </c>
      <c r="K3521" s="14" t="s">
        <v>8199</v>
      </c>
      <c r="L3521" s="14" t="s">
        <v>8199</v>
      </c>
      <c r="M3521" s="14" t="s">
        <v>8199</v>
      </c>
      <c r="N3521" s="14" t="s">
        <v>8199</v>
      </c>
      <c r="O3521" s="14" t="s">
        <v>8199</v>
      </c>
    </row>
    <row r="3522" spans="1:15" x14ac:dyDescent="0.25">
      <c r="A3522">
        <v>600</v>
      </c>
      <c r="B3522">
        <v>603050</v>
      </c>
      <c r="C3522">
        <v>6</v>
      </c>
      <c r="D3522" t="s">
        <v>4912</v>
      </c>
      <c r="E3522" s="3">
        <v>47.5</v>
      </c>
      <c r="F3522">
        <v>250</v>
      </c>
      <c r="G3522" s="2" t="s">
        <v>528</v>
      </c>
      <c r="H3522" s="2" t="s">
        <v>528</v>
      </c>
      <c r="I3522" s="2" t="s">
        <v>528</v>
      </c>
      <c r="J3522" s="14" t="s">
        <v>8199</v>
      </c>
      <c r="K3522" s="14" t="s">
        <v>8199</v>
      </c>
      <c r="L3522" s="14" t="s">
        <v>8199</v>
      </c>
      <c r="M3522" s="14" t="s">
        <v>8199</v>
      </c>
      <c r="N3522" s="14" t="s">
        <v>8199</v>
      </c>
      <c r="O3522" s="14" t="s">
        <v>8199</v>
      </c>
    </row>
    <row r="3523" spans="1:15" x14ac:dyDescent="0.25">
      <c r="A3523">
        <v>600</v>
      </c>
      <c r="B3523">
        <v>603060</v>
      </c>
      <c r="C3523">
        <v>5</v>
      </c>
      <c r="D3523" t="s">
        <v>4913</v>
      </c>
      <c r="E3523" s="3">
        <v>2.5</v>
      </c>
      <c r="F3523">
        <v>250</v>
      </c>
      <c r="G3523" s="2" t="s">
        <v>528</v>
      </c>
      <c r="H3523" s="2" t="s">
        <v>528</v>
      </c>
      <c r="I3523" s="2" t="s">
        <v>528</v>
      </c>
      <c r="J3523" s="14" t="s">
        <v>8199</v>
      </c>
      <c r="K3523" s="14" t="s">
        <v>8199</v>
      </c>
      <c r="L3523" s="14" t="s">
        <v>8199</v>
      </c>
      <c r="M3523" s="14" t="s">
        <v>8199</v>
      </c>
      <c r="N3523" s="14" t="s">
        <v>8199</v>
      </c>
      <c r="O3523" s="14" t="s">
        <v>8199</v>
      </c>
    </row>
    <row r="3524" spans="1:15" x14ac:dyDescent="0.25">
      <c r="A3524">
        <v>600</v>
      </c>
      <c r="B3524">
        <v>603270</v>
      </c>
      <c r="C3524">
        <v>0</v>
      </c>
      <c r="D3524" t="s">
        <v>4914</v>
      </c>
      <c r="E3524" s="3">
        <v>2862.5</v>
      </c>
      <c r="F3524">
        <v>250</v>
      </c>
      <c r="G3524" s="2" t="s">
        <v>528</v>
      </c>
      <c r="H3524" s="2" t="s">
        <v>528</v>
      </c>
      <c r="I3524" s="2" t="s">
        <v>528</v>
      </c>
      <c r="J3524" s="14" t="s">
        <v>8199</v>
      </c>
      <c r="K3524" s="14" t="s">
        <v>8199</v>
      </c>
      <c r="L3524" s="14" t="s">
        <v>8199</v>
      </c>
      <c r="M3524" s="14" t="s">
        <v>8199</v>
      </c>
      <c r="N3524" s="14" t="s">
        <v>8199</v>
      </c>
      <c r="O3524" s="14" t="s">
        <v>8199</v>
      </c>
    </row>
    <row r="3525" spans="1:15" x14ac:dyDescent="0.25">
      <c r="A3525">
        <v>600</v>
      </c>
      <c r="B3525">
        <v>603350</v>
      </c>
      <c r="C3525">
        <v>0</v>
      </c>
      <c r="D3525" t="s">
        <v>4915</v>
      </c>
      <c r="E3525" s="3">
        <v>8</v>
      </c>
      <c r="F3525">
        <v>250</v>
      </c>
      <c r="G3525" s="2" t="s">
        <v>528</v>
      </c>
      <c r="H3525" s="2" t="s">
        <v>528</v>
      </c>
      <c r="I3525" s="2" t="s">
        <v>528</v>
      </c>
      <c r="J3525" s="14" t="s">
        <v>8199</v>
      </c>
      <c r="K3525" s="14" t="s">
        <v>8199</v>
      </c>
      <c r="L3525" s="14" t="s">
        <v>8199</v>
      </c>
      <c r="M3525" s="14" t="s">
        <v>8199</v>
      </c>
      <c r="N3525" s="14" t="s">
        <v>8199</v>
      </c>
      <c r="O3525" s="14" t="s">
        <v>8199</v>
      </c>
    </row>
    <row r="3526" spans="1:15" x14ac:dyDescent="0.25">
      <c r="A3526">
        <v>600</v>
      </c>
      <c r="B3526">
        <v>603500</v>
      </c>
      <c r="C3526">
        <v>0</v>
      </c>
      <c r="D3526" t="s">
        <v>4916</v>
      </c>
      <c r="E3526" s="3">
        <v>26.5</v>
      </c>
      <c r="F3526">
        <v>250</v>
      </c>
      <c r="G3526" s="2" t="s">
        <v>528</v>
      </c>
      <c r="H3526" s="2" t="s">
        <v>528</v>
      </c>
      <c r="I3526" s="2" t="s">
        <v>528</v>
      </c>
      <c r="J3526" s="14" t="s">
        <v>8199</v>
      </c>
      <c r="K3526" s="14" t="s">
        <v>8199</v>
      </c>
      <c r="L3526" s="14" t="s">
        <v>8199</v>
      </c>
      <c r="M3526" s="14" t="s">
        <v>8199</v>
      </c>
      <c r="N3526" s="14" t="s">
        <v>8199</v>
      </c>
      <c r="O3526" s="14" t="s">
        <v>8199</v>
      </c>
    </row>
    <row r="3527" spans="1:15" x14ac:dyDescent="0.25">
      <c r="A3527">
        <v>600</v>
      </c>
      <c r="B3527">
        <v>603550</v>
      </c>
      <c r="C3527">
        <v>5</v>
      </c>
      <c r="D3527" t="s">
        <v>4917</v>
      </c>
      <c r="E3527" s="3">
        <v>31</v>
      </c>
      <c r="F3527">
        <v>250</v>
      </c>
      <c r="G3527" s="2" t="s">
        <v>528</v>
      </c>
      <c r="H3527" s="2" t="s">
        <v>528</v>
      </c>
      <c r="I3527" s="2" t="s">
        <v>528</v>
      </c>
      <c r="J3527" s="14" t="s">
        <v>8199</v>
      </c>
      <c r="K3527" s="14" t="s">
        <v>8199</v>
      </c>
      <c r="L3527" s="14" t="s">
        <v>8199</v>
      </c>
      <c r="M3527" s="14" t="s">
        <v>8199</v>
      </c>
      <c r="N3527" s="14" t="s">
        <v>8199</v>
      </c>
      <c r="O3527" s="14" t="s">
        <v>8199</v>
      </c>
    </row>
    <row r="3528" spans="1:15" x14ac:dyDescent="0.25">
      <c r="A3528">
        <v>600</v>
      </c>
      <c r="B3528">
        <v>603575</v>
      </c>
      <c r="C3528">
        <v>2</v>
      </c>
      <c r="D3528" t="s">
        <v>4918</v>
      </c>
      <c r="E3528" s="3">
        <v>118</v>
      </c>
      <c r="F3528">
        <v>250</v>
      </c>
      <c r="G3528" s="2" t="s">
        <v>528</v>
      </c>
      <c r="H3528" s="2" t="s">
        <v>528</v>
      </c>
      <c r="I3528" s="2" t="s">
        <v>528</v>
      </c>
      <c r="J3528" s="14" t="s">
        <v>8199</v>
      </c>
      <c r="K3528" s="14" t="s">
        <v>8199</v>
      </c>
      <c r="L3528" s="14" t="s">
        <v>8199</v>
      </c>
      <c r="M3528" s="14" t="s">
        <v>8199</v>
      </c>
      <c r="N3528" s="14" t="s">
        <v>8199</v>
      </c>
      <c r="O3528" s="14" t="s">
        <v>8199</v>
      </c>
    </row>
    <row r="3529" spans="1:15" x14ac:dyDescent="0.25">
      <c r="A3529">
        <v>600</v>
      </c>
      <c r="B3529">
        <v>603600</v>
      </c>
      <c r="C3529">
        <v>8</v>
      </c>
      <c r="D3529" t="s">
        <v>4919</v>
      </c>
      <c r="E3529" s="3">
        <v>8</v>
      </c>
      <c r="F3529">
        <v>250</v>
      </c>
      <c r="G3529" s="2" t="s">
        <v>528</v>
      </c>
      <c r="H3529" s="2" t="s">
        <v>528</v>
      </c>
      <c r="I3529" s="2" t="s">
        <v>528</v>
      </c>
      <c r="J3529" s="14" t="s">
        <v>8199</v>
      </c>
      <c r="K3529" s="14" t="s">
        <v>8199</v>
      </c>
      <c r="L3529" s="14" t="s">
        <v>8199</v>
      </c>
      <c r="M3529" s="14" t="s">
        <v>8199</v>
      </c>
      <c r="N3529" s="14" t="s">
        <v>8199</v>
      </c>
      <c r="O3529" s="14" t="s">
        <v>8199</v>
      </c>
    </row>
    <row r="3530" spans="1:15" x14ac:dyDescent="0.25">
      <c r="A3530">
        <v>600</v>
      </c>
      <c r="B3530">
        <v>603650</v>
      </c>
      <c r="C3530">
        <v>3</v>
      </c>
      <c r="D3530" t="s">
        <v>4920</v>
      </c>
      <c r="E3530" s="3">
        <v>8</v>
      </c>
      <c r="F3530">
        <v>250</v>
      </c>
      <c r="G3530" s="2" t="s">
        <v>528</v>
      </c>
      <c r="H3530" s="2" t="s">
        <v>528</v>
      </c>
      <c r="I3530" s="2" t="s">
        <v>528</v>
      </c>
      <c r="J3530" s="14" t="s">
        <v>8199</v>
      </c>
      <c r="K3530" s="14" t="s">
        <v>8199</v>
      </c>
      <c r="L3530" s="14" t="s">
        <v>8199</v>
      </c>
      <c r="M3530" s="14" t="s">
        <v>8199</v>
      </c>
      <c r="N3530" s="14" t="s">
        <v>8199</v>
      </c>
      <c r="O3530" s="14" t="s">
        <v>8199</v>
      </c>
    </row>
    <row r="3531" spans="1:15" x14ac:dyDescent="0.25">
      <c r="A3531">
        <v>600</v>
      </c>
      <c r="B3531">
        <v>603661</v>
      </c>
      <c r="C3531">
        <v>0</v>
      </c>
      <c r="D3531" t="s">
        <v>4921</v>
      </c>
      <c r="E3531" s="3">
        <v>7</v>
      </c>
      <c r="F3531">
        <v>250</v>
      </c>
      <c r="G3531" s="2" t="s">
        <v>528</v>
      </c>
      <c r="H3531" s="2" t="s">
        <v>528</v>
      </c>
      <c r="I3531" s="2" t="s">
        <v>528</v>
      </c>
      <c r="J3531" s="14" t="s">
        <v>8199</v>
      </c>
      <c r="K3531" s="14" t="s">
        <v>8199</v>
      </c>
      <c r="L3531" s="14" t="s">
        <v>8199</v>
      </c>
      <c r="M3531" s="14" t="s">
        <v>8199</v>
      </c>
      <c r="N3531" s="14" t="s">
        <v>8199</v>
      </c>
      <c r="O3531" s="14" t="s">
        <v>8199</v>
      </c>
    </row>
    <row r="3532" spans="1:15" x14ac:dyDescent="0.25">
      <c r="A3532">
        <v>600</v>
      </c>
      <c r="B3532">
        <v>603700</v>
      </c>
      <c r="C3532">
        <v>6</v>
      </c>
      <c r="D3532" t="s">
        <v>4922</v>
      </c>
      <c r="E3532" s="3">
        <v>89.5</v>
      </c>
      <c r="F3532">
        <v>636</v>
      </c>
      <c r="G3532" s="2" t="s">
        <v>4923</v>
      </c>
      <c r="H3532" s="2" t="s">
        <v>4923</v>
      </c>
      <c r="I3532" s="2" t="s">
        <v>4923</v>
      </c>
      <c r="J3532" s="14" t="s">
        <v>8199</v>
      </c>
      <c r="K3532" s="14" t="s">
        <v>8199</v>
      </c>
      <c r="L3532" s="14" t="s">
        <v>8199</v>
      </c>
      <c r="M3532" s="14" t="s">
        <v>8199</v>
      </c>
      <c r="N3532" s="14" t="s">
        <v>8199</v>
      </c>
      <c r="O3532" s="14" t="s">
        <v>8199</v>
      </c>
    </row>
    <row r="3533" spans="1:15" x14ac:dyDescent="0.25">
      <c r="A3533">
        <v>600</v>
      </c>
      <c r="B3533">
        <v>603750</v>
      </c>
      <c r="C3533">
        <v>1</v>
      </c>
      <c r="D3533" t="s">
        <v>4924</v>
      </c>
      <c r="E3533" s="3">
        <v>8</v>
      </c>
      <c r="F3533">
        <v>250</v>
      </c>
      <c r="G3533" s="2" t="s">
        <v>528</v>
      </c>
      <c r="H3533" s="2" t="s">
        <v>528</v>
      </c>
      <c r="I3533" s="2" t="s">
        <v>528</v>
      </c>
      <c r="J3533" s="14" t="s">
        <v>8199</v>
      </c>
      <c r="K3533" s="14" t="s">
        <v>8199</v>
      </c>
      <c r="L3533" s="14" t="s">
        <v>8199</v>
      </c>
      <c r="M3533" s="14" t="s">
        <v>8199</v>
      </c>
      <c r="N3533" s="14" t="s">
        <v>8199</v>
      </c>
      <c r="O3533" s="14" t="s">
        <v>8199</v>
      </c>
    </row>
    <row r="3534" spans="1:15" x14ac:dyDescent="0.25">
      <c r="A3534">
        <v>600</v>
      </c>
      <c r="B3534">
        <v>603800</v>
      </c>
      <c r="C3534">
        <v>4</v>
      </c>
      <c r="D3534" t="s">
        <v>4925</v>
      </c>
      <c r="E3534" s="3">
        <v>5</v>
      </c>
      <c r="F3534">
        <v>250</v>
      </c>
      <c r="G3534" s="2" t="s">
        <v>528</v>
      </c>
      <c r="H3534" s="2" t="s">
        <v>528</v>
      </c>
      <c r="I3534" s="2" t="s">
        <v>528</v>
      </c>
      <c r="J3534" s="14" t="s">
        <v>8199</v>
      </c>
      <c r="K3534" s="14" t="s">
        <v>8199</v>
      </c>
      <c r="L3534" s="14" t="s">
        <v>8199</v>
      </c>
      <c r="M3534" s="14" t="s">
        <v>8199</v>
      </c>
      <c r="N3534" s="14" t="s">
        <v>8199</v>
      </c>
      <c r="O3534" s="14" t="s">
        <v>8199</v>
      </c>
    </row>
    <row r="3535" spans="1:15" x14ac:dyDescent="0.25">
      <c r="A3535">
        <v>600</v>
      </c>
      <c r="B3535">
        <v>603850</v>
      </c>
      <c r="C3535">
        <v>9</v>
      </c>
      <c r="D3535" t="s">
        <v>4926</v>
      </c>
      <c r="E3535" s="3">
        <v>8</v>
      </c>
      <c r="F3535">
        <v>250</v>
      </c>
      <c r="G3535" s="2" t="s">
        <v>528</v>
      </c>
      <c r="H3535" s="2" t="s">
        <v>528</v>
      </c>
      <c r="I3535" s="2" t="s">
        <v>528</v>
      </c>
      <c r="J3535" s="14" t="s">
        <v>8199</v>
      </c>
      <c r="K3535" s="14" t="s">
        <v>8199</v>
      </c>
      <c r="L3535" s="14" t="s">
        <v>8199</v>
      </c>
      <c r="M3535" s="14" t="s">
        <v>8199</v>
      </c>
      <c r="N3535" s="14" t="s">
        <v>8199</v>
      </c>
      <c r="O3535" s="14" t="s">
        <v>8199</v>
      </c>
    </row>
    <row r="3536" spans="1:15" x14ac:dyDescent="0.25">
      <c r="A3536">
        <v>600</v>
      </c>
      <c r="B3536">
        <v>603853</v>
      </c>
      <c r="C3536">
        <v>3</v>
      </c>
      <c r="D3536" t="s">
        <v>4927</v>
      </c>
      <c r="E3536" s="3">
        <v>5</v>
      </c>
      <c r="F3536">
        <v>250</v>
      </c>
      <c r="G3536" s="2" t="s">
        <v>528</v>
      </c>
      <c r="H3536" s="2" t="s">
        <v>528</v>
      </c>
      <c r="I3536" s="2" t="s">
        <v>528</v>
      </c>
      <c r="J3536" s="14" t="s">
        <v>8199</v>
      </c>
      <c r="K3536" s="14" t="s">
        <v>8199</v>
      </c>
      <c r="L3536" s="14" t="s">
        <v>8199</v>
      </c>
      <c r="M3536" s="14" t="s">
        <v>8199</v>
      </c>
      <c r="N3536" s="14" t="s">
        <v>8199</v>
      </c>
      <c r="O3536" s="14" t="s">
        <v>8199</v>
      </c>
    </row>
    <row r="3537" spans="1:15" x14ac:dyDescent="0.25">
      <c r="A3537">
        <v>600</v>
      </c>
      <c r="B3537">
        <v>603900</v>
      </c>
      <c r="C3537">
        <v>2</v>
      </c>
      <c r="D3537" t="s">
        <v>4928</v>
      </c>
      <c r="E3537" s="3">
        <v>36.5</v>
      </c>
      <c r="F3537">
        <v>636</v>
      </c>
      <c r="G3537" s="2" t="s">
        <v>4929</v>
      </c>
      <c r="H3537" s="2" t="s">
        <v>4929</v>
      </c>
      <c r="I3537" s="2" t="s">
        <v>4929</v>
      </c>
      <c r="J3537" s="14" t="s">
        <v>8199</v>
      </c>
      <c r="K3537" s="14" t="s">
        <v>8199</v>
      </c>
      <c r="L3537" s="14" t="s">
        <v>8199</v>
      </c>
      <c r="M3537" s="14" t="s">
        <v>8199</v>
      </c>
      <c r="N3537" s="14" t="s">
        <v>8199</v>
      </c>
      <c r="O3537" s="14" t="s">
        <v>8199</v>
      </c>
    </row>
    <row r="3538" spans="1:15" x14ac:dyDescent="0.25">
      <c r="A3538">
        <v>600</v>
      </c>
      <c r="B3538">
        <v>603913</v>
      </c>
      <c r="C3538">
        <v>5</v>
      </c>
      <c r="D3538" t="s">
        <v>4930</v>
      </c>
      <c r="E3538" s="3">
        <v>76</v>
      </c>
      <c r="F3538">
        <v>250</v>
      </c>
      <c r="G3538" s="2" t="s">
        <v>528</v>
      </c>
      <c r="H3538" s="2" t="s">
        <v>528</v>
      </c>
      <c r="I3538" s="2" t="s">
        <v>528</v>
      </c>
      <c r="J3538" s="14" t="s">
        <v>8199</v>
      </c>
      <c r="K3538" s="14" t="s">
        <v>8199</v>
      </c>
      <c r="L3538" s="14" t="s">
        <v>8199</v>
      </c>
      <c r="M3538" s="14" t="s">
        <v>8199</v>
      </c>
      <c r="N3538" s="14" t="s">
        <v>8199</v>
      </c>
      <c r="O3538" s="14" t="s">
        <v>8199</v>
      </c>
    </row>
    <row r="3539" spans="1:15" x14ac:dyDescent="0.25">
      <c r="A3539">
        <v>600</v>
      </c>
      <c r="B3539">
        <v>603950</v>
      </c>
      <c r="C3539">
        <v>7</v>
      </c>
      <c r="D3539" t="s">
        <v>4931</v>
      </c>
      <c r="E3539" s="3">
        <v>89.5</v>
      </c>
      <c r="F3539">
        <v>250</v>
      </c>
      <c r="G3539" s="2" t="s">
        <v>528</v>
      </c>
      <c r="H3539" s="2" t="s">
        <v>528</v>
      </c>
      <c r="I3539" s="2" t="s">
        <v>528</v>
      </c>
      <c r="J3539" s="14" t="s">
        <v>8199</v>
      </c>
      <c r="K3539" s="14" t="s">
        <v>8199</v>
      </c>
      <c r="L3539" s="14" t="s">
        <v>8199</v>
      </c>
      <c r="M3539" s="14" t="s">
        <v>8199</v>
      </c>
      <c r="N3539" s="14" t="s">
        <v>8199</v>
      </c>
      <c r="O3539" s="14" t="s">
        <v>8199</v>
      </c>
    </row>
    <row r="3540" spans="1:15" x14ac:dyDescent="0.25">
      <c r="A3540">
        <v>600</v>
      </c>
      <c r="B3540">
        <v>603958</v>
      </c>
      <c r="C3540">
        <v>0</v>
      </c>
      <c r="D3540" t="s">
        <v>4932</v>
      </c>
      <c r="E3540" s="3">
        <v>1489.5</v>
      </c>
      <c r="F3540">
        <v>636</v>
      </c>
      <c r="G3540" s="2" t="s">
        <v>4933</v>
      </c>
      <c r="H3540" s="2" t="s">
        <v>4933</v>
      </c>
      <c r="I3540" s="2" t="s">
        <v>4933</v>
      </c>
      <c r="J3540" s="14" t="s">
        <v>8199</v>
      </c>
      <c r="K3540" s="14" t="s">
        <v>8199</v>
      </c>
      <c r="L3540" s="14" t="s">
        <v>8199</v>
      </c>
      <c r="M3540" s="14" t="s">
        <v>8199</v>
      </c>
      <c r="N3540" s="14" t="s">
        <v>8199</v>
      </c>
      <c r="O3540" s="14" t="s">
        <v>8199</v>
      </c>
    </row>
    <row r="3541" spans="1:15" x14ac:dyDescent="0.25">
      <c r="A3541">
        <v>600</v>
      </c>
      <c r="B3541">
        <v>603960</v>
      </c>
      <c r="C3541">
        <v>6</v>
      </c>
      <c r="D3541" t="s">
        <v>4934</v>
      </c>
      <c r="E3541" s="3">
        <v>1333.5</v>
      </c>
      <c r="F3541">
        <v>636</v>
      </c>
      <c r="G3541" s="2" t="s">
        <v>4933</v>
      </c>
      <c r="H3541" s="2" t="s">
        <v>4933</v>
      </c>
      <c r="I3541" s="2" t="s">
        <v>4933</v>
      </c>
      <c r="J3541" s="14" t="s">
        <v>8199</v>
      </c>
      <c r="K3541" s="14" t="s">
        <v>8199</v>
      </c>
      <c r="L3541" s="14" t="s">
        <v>8199</v>
      </c>
      <c r="M3541" s="14" t="s">
        <v>8199</v>
      </c>
      <c r="N3541" s="14" t="s">
        <v>8199</v>
      </c>
      <c r="O3541" s="14" t="s">
        <v>8199</v>
      </c>
    </row>
    <row r="3542" spans="1:15" x14ac:dyDescent="0.25">
      <c r="A3542">
        <v>600</v>
      </c>
      <c r="B3542">
        <v>603971</v>
      </c>
      <c r="C3542">
        <v>3</v>
      </c>
      <c r="D3542" t="s">
        <v>4935</v>
      </c>
      <c r="E3542" s="3">
        <v>34.5</v>
      </c>
      <c r="F3542">
        <v>250</v>
      </c>
      <c r="G3542" s="2" t="s">
        <v>528</v>
      </c>
      <c r="H3542" s="2" t="s">
        <v>528</v>
      </c>
      <c r="I3542" s="2" t="s">
        <v>528</v>
      </c>
      <c r="J3542" s="14" t="s">
        <v>8199</v>
      </c>
      <c r="K3542" s="14" t="s">
        <v>8199</v>
      </c>
      <c r="L3542" s="14" t="s">
        <v>8199</v>
      </c>
      <c r="M3542" s="14" t="s">
        <v>8199</v>
      </c>
      <c r="N3542" s="14" t="s">
        <v>8199</v>
      </c>
      <c r="O3542" s="14" t="s">
        <v>8199</v>
      </c>
    </row>
    <row r="3543" spans="1:15" x14ac:dyDescent="0.25">
      <c r="A3543">
        <v>600</v>
      </c>
      <c r="B3543">
        <v>603990</v>
      </c>
      <c r="C3543">
        <v>3</v>
      </c>
      <c r="D3543" t="s">
        <v>4937</v>
      </c>
      <c r="E3543" s="3">
        <v>10</v>
      </c>
      <c r="F3543">
        <v>250</v>
      </c>
      <c r="G3543" s="2" t="s">
        <v>528</v>
      </c>
      <c r="H3543" s="2" t="s">
        <v>528</v>
      </c>
      <c r="I3543" s="2" t="s">
        <v>528</v>
      </c>
      <c r="J3543" s="14" t="s">
        <v>8199</v>
      </c>
      <c r="K3543" s="14" t="s">
        <v>8199</v>
      </c>
      <c r="L3543" s="14" t="s">
        <v>8199</v>
      </c>
      <c r="M3543" s="14" t="s">
        <v>8199</v>
      </c>
      <c r="N3543" s="14" t="s">
        <v>8199</v>
      </c>
      <c r="O3543" s="14" t="s">
        <v>8199</v>
      </c>
    </row>
    <row r="3544" spans="1:15" x14ac:dyDescent="0.25">
      <c r="A3544">
        <v>600</v>
      </c>
      <c r="B3544">
        <v>604075</v>
      </c>
      <c r="C3544">
        <v>2</v>
      </c>
      <c r="D3544" t="s">
        <v>4938</v>
      </c>
      <c r="E3544" s="3">
        <v>1.5</v>
      </c>
      <c r="F3544">
        <v>250</v>
      </c>
      <c r="G3544" s="2" t="s">
        <v>528</v>
      </c>
      <c r="H3544" s="2" t="s">
        <v>528</v>
      </c>
      <c r="I3544" s="2" t="s">
        <v>528</v>
      </c>
      <c r="J3544" s="14" t="s">
        <v>8199</v>
      </c>
      <c r="K3544" s="14" t="s">
        <v>8199</v>
      </c>
      <c r="L3544" s="14" t="s">
        <v>8199</v>
      </c>
      <c r="M3544" s="14" t="s">
        <v>8199</v>
      </c>
      <c r="N3544" s="14" t="s">
        <v>8199</v>
      </c>
      <c r="O3544" s="14" t="s">
        <v>8199</v>
      </c>
    </row>
    <row r="3545" spans="1:15" x14ac:dyDescent="0.25">
      <c r="A3545">
        <v>600</v>
      </c>
      <c r="B3545">
        <v>604150</v>
      </c>
      <c r="C3545">
        <v>3</v>
      </c>
      <c r="D3545" t="s">
        <v>4939</v>
      </c>
      <c r="E3545" s="3">
        <v>8</v>
      </c>
      <c r="F3545">
        <v>250</v>
      </c>
      <c r="G3545" s="2" t="s">
        <v>528</v>
      </c>
      <c r="H3545" s="2" t="s">
        <v>528</v>
      </c>
      <c r="I3545" s="2" t="s">
        <v>528</v>
      </c>
      <c r="J3545" s="14" t="s">
        <v>8199</v>
      </c>
      <c r="K3545" s="14" t="s">
        <v>8199</v>
      </c>
      <c r="L3545" s="14" t="s">
        <v>8199</v>
      </c>
      <c r="M3545" s="14" t="s">
        <v>8199</v>
      </c>
      <c r="N3545" s="14" t="s">
        <v>8199</v>
      </c>
      <c r="O3545" s="14" t="s">
        <v>8199</v>
      </c>
    </row>
    <row r="3546" spans="1:15" x14ac:dyDescent="0.25">
      <c r="A3546">
        <v>600</v>
      </c>
      <c r="B3546">
        <v>604180</v>
      </c>
      <c r="C3546">
        <v>0</v>
      </c>
      <c r="D3546" t="s">
        <v>4940</v>
      </c>
      <c r="E3546" s="3">
        <v>14.5</v>
      </c>
      <c r="F3546">
        <v>250</v>
      </c>
      <c r="G3546" s="2" t="s">
        <v>528</v>
      </c>
      <c r="H3546" s="2" t="s">
        <v>528</v>
      </c>
      <c r="I3546" s="2" t="s">
        <v>528</v>
      </c>
      <c r="J3546" s="14" t="s">
        <v>8199</v>
      </c>
      <c r="K3546" s="14" t="s">
        <v>8199</v>
      </c>
      <c r="L3546" s="14" t="s">
        <v>8199</v>
      </c>
      <c r="M3546" s="14" t="s">
        <v>8199</v>
      </c>
      <c r="N3546" s="14" t="s">
        <v>8199</v>
      </c>
      <c r="O3546" s="14" t="s">
        <v>8199</v>
      </c>
    </row>
    <row r="3547" spans="1:15" x14ac:dyDescent="0.25">
      <c r="A3547">
        <v>600</v>
      </c>
      <c r="B3547">
        <v>604250</v>
      </c>
      <c r="C3547">
        <v>1</v>
      </c>
      <c r="D3547" t="s">
        <v>4941</v>
      </c>
      <c r="E3547" s="3">
        <v>8</v>
      </c>
      <c r="F3547">
        <v>250</v>
      </c>
      <c r="G3547" s="2" t="s">
        <v>528</v>
      </c>
      <c r="H3547" s="2" t="s">
        <v>528</v>
      </c>
      <c r="I3547" s="2" t="s">
        <v>528</v>
      </c>
      <c r="J3547" s="14" t="s">
        <v>8199</v>
      </c>
      <c r="K3547" s="14" t="s">
        <v>8199</v>
      </c>
      <c r="L3547" s="14" t="s">
        <v>8199</v>
      </c>
      <c r="M3547" s="14" t="s">
        <v>8199</v>
      </c>
      <c r="N3547" s="14" t="s">
        <v>8199</v>
      </c>
      <c r="O3547" s="14" t="s">
        <v>8199</v>
      </c>
    </row>
    <row r="3548" spans="1:15" x14ac:dyDescent="0.25">
      <c r="A3548">
        <v>600</v>
      </c>
      <c r="B3548">
        <v>604400</v>
      </c>
      <c r="C3548">
        <v>2</v>
      </c>
      <c r="D3548" t="s">
        <v>4942</v>
      </c>
      <c r="E3548" s="3">
        <v>8</v>
      </c>
      <c r="F3548">
        <v>250</v>
      </c>
      <c r="G3548" s="2" t="s">
        <v>528</v>
      </c>
      <c r="H3548" s="2" t="s">
        <v>528</v>
      </c>
      <c r="I3548" s="2" t="s">
        <v>528</v>
      </c>
      <c r="J3548" s="14" t="s">
        <v>8199</v>
      </c>
      <c r="K3548" s="14" t="s">
        <v>8199</v>
      </c>
      <c r="L3548" s="14" t="s">
        <v>8199</v>
      </c>
      <c r="M3548" s="14" t="s">
        <v>8199</v>
      </c>
      <c r="N3548" s="14" t="s">
        <v>8199</v>
      </c>
      <c r="O3548" s="14" t="s">
        <v>8199</v>
      </c>
    </row>
    <row r="3549" spans="1:15" x14ac:dyDescent="0.25">
      <c r="A3549">
        <v>600</v>
      </c>
      <c r="B3549">
        <v>604550</v>
      </c>
      <c r="C3549">
        <v>4</v>
      </c>
      <c r="D3549" t="s">
        <v>4943</v>
      </c>
      <c r="E3549" s="3">
        <v>8</v>
      </c>
      <c r="F3549">
        <v>250</v>
      </c>
      <c r="G3549" s="2" t="s">
        <v>528</v>
      </c>
      <c r="H3549" s="2" t="s">
        <v>528</v>
      </c>
      <c r="I3549" s="2" t="s">
        <v>528</v>
      </c>
      <c r="J3549" s="14" t="s">
        <v>8199</v>
      </c>
      <c r="K3549" s="14" t="s">
        <v>8199</v>
      </c>
      <c r="L3549" s="14" t="s">
        <v>8199</v>
      </c>
      <c r="M3549" s="14" t="s">
        <v>8199</v>
      </c>
      <c r="N3549" s="14" t="s">
        <v>8199</v>
      </c>
      <c r="O3549" s="14" t="s">
        <v>8199</v>
      </c>
    </row>
    <row r="3550" spans="1:15" x14ac:dyDescent="0.25">
      <c r="A3550">
        <v>600</v>
      </c>
      <c r="B3550">
        <v>604555</v>
      </c>
      <c r="C3550">
        <v>3</v>
      </c>
      <c r="D3550" t="s">
        <v>4944</v>
      </c>
      <c r="E3550" s="3">
        <v>8</v>
      </c>
      <c r="F3550">
        <v>250</v>
      </c>
      <c r="G3550" s="2" t="s">
        <v>528</v>
      </c>
      <c r="H3550" s="2" t="s">
        <v>528</v>
      </c>
      <c r="I3550" s="2" t="s">
        <v>528</v>
      </c>
      <c r="J3550" s="14" t="s">
        <v>8199</v>
      </c>
      <c r="K3550" s="14" t="s">
        <v>8199</v>
      </c>
      <c r="L3550" s="14" t="s">
        <v>8199</v>
      </c>
      <c r="M3550" s="14" t="s">
        <v>8199</v>
      </c>
      <c r="N3550" s="14" t="s">
        <v>8199</v>
      </c>
      <c r="O3550" s="14" t="s">
        <v>8199</v>
      </c>
    </row>
    <row r="3551" spans="1:15" x14ac:dyDescent="0.25">
      <c r="A3551">
        <v>600</v>
      </c>
      <c r="B3551">
        <v>604600</v>
      </c>
      <c r="C3551">
        <v>7</v>
      </c>
      <c r="D3551" t="s">
        <v>4945</v>
      </c>
      <c r="E3551" s="3">
        <v>8</v>
      </c>
      <c r="F3551">
        <v>250</v>
      </c>
      <c r="G3551" s="2" t="s">
        <v>528</v>
      </c>
      <c r="H3551" s="2" t="s">
        <v>528</v>
      </c>
      <c r="I3551" s="2" t="s">
        <v>528</v>
      </c>
      <c r="J3551" s="14" t="s">
        <v>8199</v>
      </c>
      <c r="K3551" s="14" t="s">
        <v>8199</v>
      </c>
      <c r="L3551" s="14" t="s">
        <v>8199</v>
      </c>
      <c r="M3551" s="14" t="s">
        <v>8199</v>
      </c>
      <c r="N3551" s="14" t="s">
        <v>8199</v>
      </c>
      <c r="O3551" s="14" t="s">
        <v>8199</v>
      </c>
    </row>
    <row r="3552" spans="1:15" x14ac:dyDescent="0.25">
      <c r="A3552">
        <v>600</v>
      </c>
      <c r="B3552">
        <v>604700</v>
      </c>
      <c r="C3552">
        <v>5</v>
      </c>
      <c r="D3552" t="s">
        <v>4946</v>
      </c>
      <c r="E3552" s="3">
        <v>8</v>
      </c>
      <c r="F3552">
        <v>250</v>
      </c>
      <c r="G3552" s="2" t="s">
        <v>528</v>
      </c>
      <c r="H3552" s="2" t="s">
        <v>528</v>
      </c>
      <c r="I3552" s="2" t="s">
        <v>528</v>
      </c>
      <c r="J3552" s="14" t="s">
        <v>8199</v>
      </c>
      <c r="K3552" s="14" t="s">
        <v>8199</v>
      </c>
      <c r="L3552" s="14" t="s">
        <v>8199</v>
      </c>
      <c r="M3552" s="14" t="s">
        <v>8199</v>
      </c>
      <c r="N3552" s="14" t="s">
        <v>8199</v>
      </c>
      <c r="O3552" s="14" t="s">
        <v>8199</v>
      </c>
    </row>
    <row r="3553" spans="1:15" x14ac:dyDescent="0.25">
      <c r="A3553">
        <v>600</v>
      </c>
      <c r="B3553">
        <v>604750</v>
      </c>
      <c r="C3553">
        <v>0</v>
      </c>
      <c r="D3553" t="s">
        <v>4947</v>
      </c>
      <c r="E3553" s="3">
        <v>2.5</v>
      </c>
      <c r="F3553">
        <v>250</v>
      </c>
      <c r="G3553" s="2" t="s">
        <v>528</v>
      </c>
      <c r="H3553" s="2" t="s">
        <v>528</v>
      </c>
      <c r="I3553" s="2" t="s">
        <v>528</v>
      </c>
      <c r="J3553" s="14" t="s">
        <v>8199</v>
      </c>
      <c r="K3553" s="14" t="s">
        <v>8199</v>
      </c>
      <c r="L3553" s="14" t="s">
        <v>8199</v>
      </c>
      <c r="M3553" s="14" t="s">
        <v>8199</v>
      </c>
      <c r="N3553" s="14" t="s">
        <v>8199</v>
      </c>
      <c r="O3553" s="14" t="s">
        <v>8199</v>
      </c>
    </row>
    <row r="3554" spans="1:15" x14ac:dyDescent="0.25">
      <c r="A3554">
        <v>600</v>
      </c>
      <c r="B3554">
        <v>604770</v>
      </c>
      <c r="C3554">
        <v>8</v>
      </c>
      <c r="D3554" t="s">
        <v>4948</v>
      </c>
      <c r="E3554" s="3">
        <v>363</v>
      </c>
      <c r="F3554">
        <v>250</v>
      </c>
      <c r="G3554" s="2" t="s">
        <v>528</v>
      </c>
      <c r="H3554" s="2" t="s">
        <v>528</v>
      </c>
      <c r="I3554" s="2" t="s">
        <v>528</v>
      </c>
      <c r="J3554" s="14" t="s">
        <v>8199</v>
      </c>
      <c r="K3554" s="14" t="s">
        <v>8199</v>
      </c>
      <c r="L3554" s="14" t="s">
        <v>8199</v>
      </c>
      <c r="M3554" s="14" t="s">
        <v>8199</v>
      </c>
      <c r="N3554" s="14" t="s">
        <v>8199</v>
      </c>
      <c r="O3554" s="14" t="s">
        <v>8199</v>
      </c>
    </row>
    <row r="3555" spans="1:15" x14ac:dyDescent="0.25">
      <c r="A3555">
        <v>600</v>
      </c>
      <c r="B3555">
        <v>604780</v>
      </c>
      <c r="C3555">
        <v>7</v>
      </c>
      <c r="D3555" t="s">
        <v>4949</v>
      </c>
      <c r="E3555" s="3">
        <v>33</v>
      </c>
      <c r="F3555">
        <v>250</v>
      </c>
      <c r="G3555" s="2" t="s">
        <v>528</v>
      </c>
      <c r="H3555" s="2" t="s">
        <v>528</v>
      </c>
      <c r="I3555" s="2" t="s">
        <v>528</v>
      </c>
      <c r="J3555" s="14" t="s">
        <v>8199</v>
      </c>
      <c r="K3555" s="14" t="s">
        <v>8199</v>
      </c>
      <c r="L3555" s="14" t="s">
        <v>8199</v>
      </c>
      <c r="M3555" s="14" t="s">
        <v>8199</v>
      </c>
      <c r="N3555" s="14" t="s">
        <v>8199</v>
      </c>
      <c r="O3555" s="14" t="s">
        <v>8199</v>
      </c>
    </row>
    <row r="3556" spans="1:15" x14ac:dyDescent="0.25">
      <c r="A3556">
        <v>600</v>
      </c>
      <c r="B3556">
        <v>604794</v>
      </c>
      <c r="C3556">
        <v>8</v>
      </c>
      <c r="D3556" t="s">
        <v>4950</v>
      </c>
      <c r="E3556" s="3">
        <v>11</v>
      </c>
      <c r="F3556">
        <v>250</v>
      </c>
      <c r="G3556" s="2" t="s">
        <v>528</v>
      </c>
      <c r="H3556" s="2" t="s">
        <v>528</v>
      </c>
      <c r="I3556" s="2" t="s">
        <v>528</v>
      </c>
      <c r="J3556" s="14" t="s">
        <v>8199</v>
      </c>
      <c r="K3556" s="14" t="s">
        <v>8199</v>
      </c>
      <c r="L3556" s="14" t="s">
        <v>8199</v>
      </c>
      <c r="M3556" s="14" t="s">
        <v>8199</v>
      </c>
      <c r="N3556" s="14" t="s">
        <v>8199</v>
      </c>
      <c r="O3556" s="14" t="s">
        <v>8199</v>
      </c>
    </row>
    <row r="3557" spans="1:15" x14ac:dyDescent="0.25">
      <c r="A3557">
        <v>600</v>
      </c>
      <c r="B3557">
        <v>604800</v>
      </c>
      <c r="C3557">
        <v>3</v>
      </c>
      <c r="D3557" t="s">
        <v>4951</v>
      </c>
      <c r="E3557" s="3">
        <v>8</v>
      </c>
      <c r="F3557">
        <v>636</v>
      </c>
      <c r="G3557" s="2" t="s">
        <v>4952</v>
      </c>
      <c r="H3557" s="2" t="s">
        <v>4952</v>
      </c>
      <c r="I3557" s="2" t="s">
        <v>4952</v>
      </c>
      <c r="J3557" s="14" t="s">
        <v>8199</v>
      </c>
      <c r="K3557" s="14" t="s">
        <v>8199</v>
      </c>
      <c r="L3557" s="14" t="s">
        <v>8199</v>
      </c>
      <c r="M3557" s="14" t="s">
        <v>8199</v>
      </c>
      <c r="N3557" s="14" t="s">
        <v>8199</v>
      </c>
      <c r="O3557" s="14" t="s">
        <v>8199</v>
      </c>
    </row>
    <row r="3558" spans="1:15" x14ac:dyDescent="0.25">
      <c r="A3558">
        <v>600</v>
      </c>
      <c r="B3558">
        <v>604848</v>
      </c>
      <c r="C3558">
        <v>2</v>
      </c>
      <c r="D3558" t="s">
        <v>4953</v>
      </c>
      <c r="E3558" s="3">
        <v>1.5</v>
      </c>
      <c r="F3558">
        <v>250</v>
      </c>
      <c r="G3558" s="2" t="s">
        <v>528</v>
      </c>
      <c r="H3558" s="2" t="s">
        <v>528</v>
      </c>
      <c r="I3558" s="2" t="s">
        <v>528</v>
      </c>
      <c r="J3558" s="14" t="s">
        <v>8199</v>
      </c>
      <c r="K3558" s="14" t="s">
        <v>8199</v>
      </c>
      <c r="L3558" s="14" t="s">
        <v>8199</v>
      </c>
      <c r="M3558" s="14" t="s">
        <v>8199</v>
      </c>
      <c r="N3558" s="14" t="s">
        <v>8199</v>
      </c>
      <c r="O3558" s="14" t="s">
        <v>8199</v>
      </c>
    </row>
    <row r="3559" spans="1:15" x14ac:dyDescent="0.25">
      <c r="A3559">
        <v>600</v>
      </c>
      <c r="B3559">
        <v>604850</v>
      </c>
      <c r="C3559">
        <v>8</v>
      </c>
      <c r="D3559" t="s">
        <v>4954</v>
      </c>
      <c r="E3559" s="3">
        <v>7</v>
      </c>
      <c r="F3559">
        <v>250</v>
      </c>
      <c r="G3559" s="2" t="s">
        <v>528</v>
      </c>
      <c r="H3559" s="2" t="s">
        <v>528</v>
      </c>
      <c r="I3559" s="2" t="s">
        <v>528</v>
      </c>
      <c r="J3559" s="14" t="s">
        <v>8199</v>
      </c>
      <c r="K3559" s="14" t="s">
        <v>8199</v>
      </c>
      <c r="L3559" s="14" t="s">
        <v>8199</v>
      </c>
      <c r="M3559" s="14" t="s">
        <v>8199</v>
      </c>
      <c r="N3559" s="14" t="s">
        <v>8199</v>
      </c>
      <c r="O3559" s="14" t="s">
        <v>8199</v>
      </c>
    </row>
    <row r="3560" spans="1:15" x14ac:dyDescent="0.25">
      <c r="A3560">
        <v>600</v>
      </c>
      <c r="B3560">
        <v>604875</v>
      </c>
      <c r="C3560">
        <v>5</v>
      </c>
      <c r="D3560" t="s">
        <v>4955</v>
      </c>
      <c r="E3560" s="3">
        <v>22</v>
      </c>
      <c r="F3560">
        <v>636</v>
      </c>
      <c r="G3560" s="2" t="s">
        <v>4952</v>
      </c>
      <c r="H3560" s="2" t="s">
        <v>4952</v>
      </c>
      <c r="I3560" s="2" t="s">
        <v>4952</v>
      </c>
      <c r="J3560" s="14" t="s">
        <v>8199</v>
      </c>
      <c r="K3560" s="14" t="s">
        <v>8199</v>
      </c>
      <c r="L3560" s="14" t="s">
        <v>8199</v>
      </c>
      <c r="M3560" s="14" t="s">
        <v>8199</v>
      </c>
      <c r="N3560" s="14" t="s">
        <v>8199</v>
      </c>
      <c r="O3560" s="14" t="s">
        <v>8199</v>
      </c>
    </row>
    <row r="3561" spans="1:15" x14ac:dyDescent="0.25">
      <c r="A3561">
        <v>600</v>
      </c>
      <c r="B3561">
        <v>604880</v>
      </c>
      <c r="C3561">
        <v>5</v>
      </c>
      <c r="D3561" t="s">
        <v>4956</v>
      </c>
      <c r="E3561" s="3">
        <v>5.5</v>
      </c>
      <c r="F3561">
        <v>250</v>
      </c>
      <c r="G3561" s="2" t="s">
        <v>528</v>
      </c>
      <c r="H3561" s="2" t="s">
        <v>528</v>
      </c>
      <c r="I3561" s="2" t="s">
        <v>528</v>
      </c>
      <c r="J3561" s="14" t="s">
        <v>8199</v>
      </c>
      <c r="K3561" s="14" t="s">
        <v>8199</v>
      </c>
      <c r="L3561" s="14" t="s">
        <v>8199</v>
      </c>
      <c r="M3561" s="14" t="s">
        <v>8199</v>
      </c>
      <c r="N3561" s="14" t="s">
        <v>8199</v>
      </c>
      <c r="O3561" s="14" t="s">
        <v>8199</v>
      </c>
    </row>
    <row r="3562" spans="1:15" x14ac:dyDescent="0.25">
      <c r="A3562">
        <v>600</v>
      </c>
      <c r="B3562">
        <v>604900</v>
      </c>
      <c r="C3562">
        <v>1</v>
      </c>
      <c r="D3562" t="s">
        <v>4957</v>
      </c>
      <c r="E3562" s="3">
        <v>8</v>
      </c>
      <c r="F3562">
        <v>250</v>
      </c>
      <c r="G3562" s="2" t="s">
        <v>528</v>
      </c>
      <c r="H3562" s="2" t="s">
        <v>528</v>
      </c>
      <c r="I3562" s="2" t="s">
        <v>528</v>
      </c>
      <c r="J3562" s="14" t="s">
        <v>8199</v>
      </c>
      <c r="K3562" s="14" t="s">
        <v>8199</v>
      </c>
      <c r="L3562" s="14" t="s">
        <v>8199</v>
      </c>
      <c r="M3562" s="14" t="s">
        <v>8199</v>
      </c>
      <c r="N3562" s="14" t="s">
        <v>8199</v>
      </c>
      <c r="O3562" s="14" t="s">
        <v>8199</v>
      </c>
    </row>
    <row r="3563" spans="1:15" x14ac:dyDescent="0.25">
      <c r="A3563">
        <v>600</v>
      </c>
      <c r="B3563">
        <v>604972</v>
      </c>
      <c r="C3563">
        <v>0</v>
      </c>
      <c r="D3563" t="s">
        <v>4958</v>
      </c>
      <c r="E3563" s="3">
        <v>8</v>
      </c>
      <c r="F3563">
        <v>250</v>
      </c>
      <c r="G3563" s="2" t="s">
        <v>528</v>
      </c>
      <c r="H3563" s="2" t="s">
        <v>528</v>
      </c>
      <c r="I3563" s="2" t="s">
        <v>528</v>
      </c>
      <c r="J3563" s="14" t="s">
        <v>8199</v>
      </c>
      <c r="K3563" s="14" t="s">
        <v>8199</v>
      </c>
      <c r="L3563" s="14" t="s">
        <v>8199</v>
      </c>
      <c r="M3563" s="14" t="s">
        <v>8199</v>
      </c>
      <c r="N3563" s="14" t="s">
        <v>8199</v>
      </c>
      <c r="O3563" s="14" t="s">
        <v>8199</v>
      </c>
    </row>
    <row r="3564" spans="1:15" x14ac:dyDescent="0.25">
      <c r="A3564">
        <v>600</v>
      </c>
      <c r="B3564">
        <v>604974</v>
      </c>
      <c r="C3564">
        <v>6</v>
      </c>
      <c r="D3564" t="s">
        <v>4959</v>
      </c>
      <c r="E3564" s="3">
        <v>2.5</v>
      </c>
      <c r="F3564">
        <v>250</v>
      </c>
      <c r="G3564" s="2" t="s">
        <v>528</v>
      </c>
      <c r="H3564" s="2" t="s">
        <v>528</v>
      </c>
      <c r="I3564" s="2" t="s">
        <v>528</v>
      </c>
      <c r="J3564" s="14" t="s">
        <v>8199</v>
      </c>
      <c r="K3564" s="14" t="s">
        <v>8199</v>
      </c>
      <c r="L3564" s="14" t="s">
        <v>8199</v>
      </c>
      <c r="M3564" s="14" t="s">
        <v>8199</v>
      </c>
      <c r="N3564" s="14" t="s">
        <v>8199</v>
      </c>
      <c r="O3564" s="14" t="s">
        <v>8199</v>
      </c>
    </row>
    <row r="3565" spans="1:15" x14ac:dyDescent="0.25">
      <c r="A3565">
        <v>600</v>
      </c>
      <c r="B3565">
        <v>604977</v>
      </c>
      <c r="C3565">
        <v>9</v>
      </c>
      <c r="D3565" t="s">
        <v>4960</v>
      </c>
      <c r="E3565" s="3">
        <v>23.5</v>
      </c>
      <c r="F3565">
        <v>636</v>
      </c>
      <c r="G3565" s="2" t="s">
        <v>4961</v>
      </c>
      <c r="H3565" s="2" t="s">
        <v>4961</v>
      </c>
      <c r="I3565" s="2" t="s">
        <v>4961</v>
      </c>
      <c r="J3565" s="14" t="s">
        <v>8199</v>
      </c>
      <c r="K3565" s="14" t="s">
        <v>8199</v>
      </c>
      <c r="L3565" s="14" t="s">
        <v>8199</v>
      </c>
      <c r="M3565" s="14" t="s">
        <v>8199</v>
      </c>
      <c r="N3565" s="14" t="s">
        <v>8199</v>
      </c>
      <c r="O3565" s="14" t="s">
        <v>8199</v>
      </c>
    </row>
    <row r="3566" spans="1:15" x14ac:dyDescent="0.25">
      <c r="A3566">
        <v>600</v>
      </c>
      <c r="B3566">
        <v>605050</v>
      </c>
      <c r="C3566">
        <v>4</v>
      </c>
      <c r="D3566" t="s">
        <v>4962</v>
      </c>
      <c r="E3566" s="3">
        <v>13.5</v>
      </c>
      <c r="F3566">
        <v>250</v>
      </c>
      <c r="G3566" s="2" t="s">
        <v>528</v>
      </c>
      <c r="H3566" s="2" t="s">
        <v>528</v>
      </c>
      <c r="I3566" s="2" t="s">
        <v>528</v>
      </c>
      <c r="J3566" s="14" t="s">
        <v>8199</v>
      </c>
      <c r="K3566" s="14" t="s">
        <v>8199</v>
      </c>
      <c r="L3566" s="14" t="s">
        <v>8199</v>
      </c>
      <c r="M3566" s="14" t="s">
        <v>8199</v>
      </c>
      <c r="N3566" s="14" t="s">
        <v>8199</v>
      </c>
      <c r="O3566" s="14" t="s">
        <v>8199</v>
      </c>
    </row>
    <row r="3567" spans="1:15" x14ac:dyDescent="0.25">
      <c r="A3567">
        <v>600</v>
      </c>
      <c r="B3567">
        <v>605100</v>
      </c>
      <c r="C3567">
        <v>7</v>
      </c>
      <c r="D3567" t="s">
        <v>4964</v>
      </c>
      <c r="E3567" s="3">
        <v>34.5</v>
      </c>
      <c r="F3567">
        <v>636</v>
      </c>
      <c r="G3567" s="2" t="s">
        <v>4963</v>
      </c>
      <c r="H3567" s="2" t="s">
        <v>4963</v>
      </c>
      <c r="I3567" s="2" t="s">
        <v>4963</v>
      </c>
      <c r="J3567" s="14" t="s">
        <v>8199</v>
      </c>
      <c r="K3567" s="14" t="s">
        <v>8199</v>
      </c>
      <c r="L3567" s="14" t="s">
        <v>8199</v>
      </c>
      <c r="M3567" s="14" t="s">
        <v>8199</v>
      </c>
      <c r="N3567" s="14" t="s">
        <v>8199</v>
      </c>
      <c r="O3567" s="14" t="s">
        <v>8199</v>
      </c>
    </row>
    <row r="3568" spans="1:15" x14ac:dyDescent="0.25">
      <c r="A3568">
        <v>600</v>
      </c>
      <c r="B3568">
        <v>605150</v>
      </c>
      <c r="C3568">
        <v>2</v>
      </c>
      <c r="D3568" t="s">
        <v>4965</v>
      </c>
      <c r="E3568" s="3">
        <v>34.5</v>
      </c>
      <c r="F3568">
        <v>250</v>
      </c>
      <c r="G3568" s="2" t="s">
        <v>528</v>
      </c>
      <c r="H3568" s="2" t="s">
        <v>528</v>
      </c>
      <c r="I3568" s="2" t="s">
        <v>528</v>
      </c>
      <c r="J3568" s="14" t="s">
        <v>8199</v>
      </c>
      <c r="K3568" s="14" t="s">
        <v>8199</v>
      </c>
      <c r="L3568" s="14" t="s">
        <v>8199</v>
      </c>
      <c r="M3568" s="14" t="s">
        <v>8199</v>
      </c>
      <c r="N3568" s="14" t="s">
        <v>8199</v>
      </c>
      <c r="O3568" s="14" t="s">
        <v>8199</v>
      </c>
    </row>
    <row r="3569" spans="1:15" x14ac:dyDescent="0.25">
      <c r="A3569">
        <v>600</v>
      </c>
      <c r="B3569">
        <v>605200</v>
      </c>
      <c r="C3569">
        <v>5</v>
      </c>
      <c r="D3569" t="s">
        <v>4966</v>
      </c>
      <c r="E3569" s="3">
        <v>42</v>
      </c>
      <c r="F3569">
        <v>636</v>
      </c>
      <c r="G3569" s="2" t="s">
        <v>4963</v>
      </c>
      <c r="J3569" s="14" t="s">
        <v>8199</v>
      </c>
      <c r="K3569" s="14" t="s">
        <v>8199</v>
      </c>
      <c r="L3569" s="14" t="s">
        <v>8199</v>
      </c>
      <c r="M3569" s="14" t="s">
        <v>8199</v>
      </c>
      <c r="N3569" s="14" t="s">
        <v>8199</v>
      </c>
      <c r="O3569" s="14" t="s">
        <v>8199</v>
      </c>
    </row>
    <row r="3570" spans="1:15" x14ac:dyDescent="0.25">
      <c r="A3570">
        <v>600</v>
      </c>
      <c r="B3570">
        <v>605255</v>
      </c>
      <c r="C3570">
        <v>9</v>
      </c>
      <c r="D3570" t="s">
        <v>4967</v>
      </c>
      <c r="E3570" s="3">
        <v>212.5</v>
      </c>
      <c r="F3570">
        <v>250</v>
      </c>
      <c r="G3570" s="2" t="s">
        <v>528</v>
      </c>
      <c r="H3570" s="2" t="s">
        <v>528</v>
      </c>
      <c r="I3570" s="2" t="s">
        <v>528</v>
      </c>
      <c r="J3570" s="14" t="s">
        <v>8199</v>
      </c>
      <c r="K3570" s="14" t="s">
        <v>8199</v>
      </c>
      <c r="L3570" s="14" t="s">
        <v>8199</v>
      </c>
      <c r="M3570" s="14" t="s">
        <v>8199</v>
      </c>
      <c r="N3570" s="14" t="s">
        <v>8199</v>
      </c>
      <c r="O3570" s="14" t="s">
        <v>8199</v>
      </c>
    </row>
    <row r="3571" spans="1:15" x14ac:dyDescent="0.25">
      <c r="A3571">
        <v>600</v>
      </c>
      <c r="B3571">
        <v>605256</v>
      </c>
      <c r="C3571">
        <v>7</v>
      </c>
      <c r="D3571" t="s">
        <v>4968</v>
      </c>
      <c r="E3571" s="3">
        <v>353.5</v>
      </c>
      <c r="F3571">
        <v>250</v>
      </c>
      <c r="G3571" s="2" t="s">
        <v>528</v>
      </c>
      <c r="H3571" s="2" t="s">
        <v>528</v>
      </c>
      <c r="I3571" s="2" t="s">
        <v>528</v>
      </c>
      <c r="J3571" s="14" t="s">
        <v>8199</v>
      </c>
      <c r="K3571" s="14" t="s">
        <v>8199</v>
      </c>
      <c r="L3571" s="14" t="s">
        <v>8199</v>
      </c>
      <c r="M3571" s="14" t="s">
        <v>8199</v>
      </c>
      <c r="N3571" s="14" t="s">
        <v>8199</v>
      </c>
      <c r="O3571" s="14" t="s">
        <v>8199</v>
      </c>
    </row>
    <row r="3572" spans="1:15" x14ac:dyDescent="0.25">
      <c r="A3572">
        <v>600</v>
      </c>
      <c r="B3572">
        <v>605257</v>
      </c>
      <c r="C3572">
        <v>5</v>
      </c>
      <c r="D3572" t="s">
        <v>4969</v>
      </c>
      <c r="E3572" s="3">
        <v>232.5</v>
      </c>
      <c r="F3572">
        <v>250</v>
      </c>
      <c r="G3572" s="2" t="s">
        <v>528</v>
      </c>
      <c r="H3572" s="2" t="s">
        <v>528</v>
      </c>
      <c r="I3572" s="2" t="s">
        <v>528</v>
      </c>
      <c r="J3572" s="14" t="s">
        <v>8199</v>
      </c>
      <c r="K3572" s="14" t="s">
        <v>8199</v>
      </c>
      <c r="L3572" s="14" t="s">
        <v>8199</v>
      </c>
      <c r="M3572" s="14" t="s">
        <v>8199</v>
      </c>
      <c r="N3572" s="14" t="s">
        <v>8199</v>
      </c>
      <c r="O3572" s="14" t="s">
        <v>8199</v>
      </c>
    </row>
    <row r="3573" spans="1:15" x14ac:dyDescent="0.25">
      <c r="A3573">
        <v>600</v>
      </c>
      <c r="B3573">
        <v>605260</v>
      </c>
      <c r="C3573">
        <v>9</v>
      </c>
      <c r="D3573" t="s">
        <v>4970</v>
      </c>
      <c r="E3573" s="3">
        <v>136.5</v>
      </c>
      <c r="F3573">
        <v>250</v>
      </c>
      <c r="G3573" s="2" t="s">
        <v>528</v>
      </c>
      <c r="H3573" s="2" t="s">
        <v>528</v>
      </c>
      <c r="I3573" s="2" t="s">
        <v>528</v>
      </c>
      <c r="J3573" s="14" t="s">
        <v>8199</v>
      </c>
      <c r="K3573" s="14" t="s">
        <v>8199</v>
      </c>
      <c r="L3573" s="14" t="s">
        <v>8199</v>
      </c>
      <c r="M3573" s="14" t="s">
        <v>8199</v>
      </c>
      <c r="N3573" s="14" t="s">
        <v>8199</v>
      </c>
      <c r="O3573" s="14" t="s">
        <v>8199</v>
      </c>
    </row>
    <row r="3574" spans="1:15" x14ac:dyDescent="0.25">
      <c r="A3574">
        <v>600</v>
      </c>
      <c r="B3574">
        <v>605270</v>
      </c>
      <c r="C3574">
        <v>8</v>
      </c>
      <c r="D3574" t="s">
        <v>4971</v>
      </c>
      <c r="E3574" s="3">
        <v>8</v>
      </c>
      <c r="F3574">
        <v>250</v>
      </c>
      <c r="G3574" s="2" t="s">
        <v>528</v>
      </c>
      <c r="H3574" s="2" t="s">
        <v>528</v>
      </c>
      <c r="I3574" s="2" t="s">
        <v>528</v>
      </c>
      <c r="J3574" s="14" t="s">
        <v>8199</v>
      </c>
      <c r="K3574" s="14" t="s">
        <v>8199</v>
      </c>
      <c r="L3574" s="14" t="s">
        <v>8199</v>
      </c>
      <c r="M3574" s="14" t="s">
        <v>8199</v>
      </c>
      <c r="N3574" s="14" t="s">
        <v>8199</v>
      </c>
      <c r="O3574" s="14" t="s">
        <v>8199</v>
      </c>
    </row>
    <row r="3575" spans="1:15" x14ac:dyDescent="0.25">
      <c r="A3575">
        <v>600</v>
      </c>
      <c r="B3575">
        <v>605272</v>
      </c>
      <c r="C3575">
        <v>4</v>
      </c>
      <c r="D3575" t="s">
        <v>4972</v>
      </c>
      <c r="E3575" s="3">
        <v>33</v>
      </c>
      <c r="F3575">
        <v>250</v>
      </c>
      <c r="G3575" s="2" t="s">
        <v>528</v>
      </c>
      <c r="H3575" s="2" t="s">
        <v>528</v>
      </c>
      <c r="I3575" s="2" t="s">
        <v>528</v>
      </c>
      <c r="J3575" s="14" t="s">
        <v>8199</v>
      </c>
      <c r="K3575" s="14" t="s">
        <v>8199</v>
      </c>
      <c r="L3575" s="14" t="s">
        <v>8199</v>
      </c>
      <c r="M3575" s="14" t="s">
        <v>8199</v>
      </c>
      <c r="N3575" s="14" t="s">
        <v>8199</v>
      </c>
      <c r="O3575" s="14" t="s">
        <v>8199</v>
      </c>
    </row>
    <row r="3576" spans="1:15" x14ac:dyDescent="0.25">
      <c r="A3576">
        <v>600</v>
      </c>
      <c r="B3576">
        <v>605275</v>
      </c>
      <c r="C3576">
        <v>7</v>
      </c>
      <c r="D3576" t="s">
        <v>4973</v>
      </c>
      <c r="E3576" s="3">
        <v>21</v>
      </c>
      <c r="F3576">
        <v>250</v>
      </c>
      <c r="G3576" s="2" t="s">
        <v>528</v>
      </c>
      <c r="H3576" s="2" t="s">
        <v>528</v>
      </c>
      <c r="I3576" s="2" t="s">
        <v>528</v>
      </c>
      <c r="J3576" s="14" t="s">
        <v>8199</v>
      </c>
      <c r="K3576" s="14" t="s">
        <v>8199</v>
      </c>
      <c r="L3576" s="14" t="s">
        <v>8199</v>
      </c>
      <c r="M3576" s="14" t="s">
        <v>8199</v>
      </c>
      <c r="N3576" s="14" t="s">
        <v>8199</v>
      </c>
      <c r="O3576" s="14" t="s">
        <v>8199</v>
      </c>
    </row>
    <row r="3577" spans="1:15" x14ac:dyDescent="0.25">
      <c r="A3577">
        <v>600</v>
      </c>
      <c r="B3577">
        <v>605276</v>
      </c>
      <c r="C3577">
        <v>5</v>
      </c>
      <c r="D3577" t="s">
        <v>4974</v>
      </c>
      <c r="E3577" s="3">
        <v>185</v>
      </c>
      <c r="F3577">
        <v>250</v>
      </c>
      <c r="G3577" s="2" t="s">
        <v>528</v>
      </c>
      <c r="H3577" s="2" t="s">
        <v>528</v>
      </c>
      <c r="I3577" s="2" t="s">
        <v>528</v>
      </c>
      <c r="J3577" s="14" t="s">
        <v>8199</v>
      </c>
      <c r="K3577" s="14" t="s">
        <v>8199</v>
      </c>
      <c r="L3577" s="14" t="s">
        <v>8199</v>
      </c>
      <c r="M3577" s="14" t="s">
        <v>8199</v>
      </c>
      <c r="N3577" s="14" t="s">
        <v>8199</v>
      </c>
      <c r="O3577" s="14" t="s">
        <v>8199</v>
      </c>
    </row>
    <row r="3578" spans="1:15" x14ac:dyDescent="0.25">
      <c r="A3578">
        <v>600</v>
      </c>
      <c r="B3578">
        <v>605280</v>
      </c>
      <c r="C3578">
        <v>7</v>
      </c>
      <c r="D3578" t="s">
        <v>4975</v>
      </c>
      <c r="E3578" s="3">
        <v>251</v>
      </c>
      <c r="F3578">
        <v>250</v>
      </c>
      <c r="G3578" s="2" t="s">
        <v>528</v>
      </c>
      <c r="H3578" s="2" t="s">
        <v>528</v>
      </c>
      <c r="I3578" s="2" t="s">
        <v>528</v>
      </c>
      <c r="J3578" s="14" t="s">
        <v>8199</v>
      </c>
      <c r="K3578" s="14" t="s">
        <v>8199</v>
      </c>
      <c r="L3578" s="14" t="s">
        <v>8199</v>
      </c>
      <c r="M3578" s="14" t="s">
        <v>8199</v>
      </c>
      <c r="N3578" s="14" t="s">
        <v>8199</v>
      </c>
      <c r="O3578" s="14" t="s">
        <v>8199</v>
      </c>
    </row>
    <row r="3579" spans="1:15" x14ac:dyDescent="0.25">
      <c r="A3579">
        <v>600</v>
      </c>
      <c r="B3579">
        <v>605282</v>
      </c>
      <c r="C3579">
        <v>3</v>
      </c>
      <c r="D3579" t="s">
        <v>4976</v>
      </c>
      <c r="E3579" s="3">
        <v>23.5</v>
      </c>
      <c r="F3579">
        <v>250</v>
      </c>
      <c r="G3579" s="2" t="s">
        <v>528</v>
      </c>
      <c r="H3579" s="2" t="s">
        <v>528</v>
      </c>
      <c r="I3579" s="2" t="s">
        <v>528</v>
      </c>
      <c r="J3579" s="14" t="s">
        <v>8199</v>
      </c>
      <c r="K3579" s="14" t="s">
        <v>8199</v>
      </c>
      <c r="L3579" s="14" t="s">
        <v>8199</v>
      </c>
      <c r="M3579" s="14" t="s">
        <v>8199</v>
      </c>
      <c r="N3579" s="14" t="s">
        <v>8199</v>
      </c>
      <c r="O3579" s="14" t="s">
        <v>8199</v>
      </c>
    </row>
    <row r="3580" spans="1:15" x14ac:dyDescent="0.25">
      <c r="A3580">
        <v>600</v>
      </c>
      <c r="B3580">
        <v>605283</v>
      </c>
      <c r="C3580">
        <v>1</v>
      </c>
      <c r="D3580" t="s">
        <v>4976</v>
      </c>
      <c r="E3580" s="3">
        <v>20</v>
      </c>
      <c r="F3580">
        <v>250</v>
      </c>
      <c r="G3580" s="2" t="s">
        <v>528</v>
      </c>
      <c r="H3580" s="2" t="s">
        <v>528</v>
      </c>
      <c r="I3580" s="2" t="s">
        <v>528</v>
      </c>
      <c r="J3580" s="14" t="s">
        <v>8199</v>
      </c>
      <c r="K3580" s="14" t="s">
        <v>8199</v>
      </c>
      <c r="L3580" s="14" t="s">
        <v>8199</v>
      </c>
      <c r="M3580" s="14" t="s">
        <v>8199</v>
      </c>
      <c r="N3580" s="14" t="s">
        <v>8199</v>
      </c>
      <c r="O3580" s="14" t="s">
        <v>8199</v>
      </c>
    </row>
    <row r="3581" spans="1:15" x14ac:dyDescent="0.25">
      <c r="A3581">
        <v>600</v>
      </c>
      <c r="B3581">
        <v>605285</v>
      </c>
      <c r="C3581">
        <v>6</v>
      </c>
      <c r="D3581" t="s">
        <v>4977</v>
      </c>
      <c r="E3581" s="3">
        <v>41</v>
      </c>
      <c r="F3581">
        <v>250</v>
      </c>
      <c r="G3581" s="2" t="s">
        <v>528</v>
      </c>
      <c r="H3581" s="2" t="s">
        <v>528</v>
      </c>
      <c r="I3581" s="2" t="s">
        <v>528</v>
      </c>
      <c r="J3581" s="14" t="s">
        <v>8199</v>
      </c>
      <c r="K3581" s="14" t="s">
        <v>8199</v>
      </c>
      <c r="L3581" s="14" t="s">
        <v>8199</v>
      </c>
      <c r="M3581" s="14" t="s">
        <v>8199</v>
      </c>
      <c r="N3581" s="14" t="s">
        <v>8199</v>
      </c>
      <c r="O3581" s="14" t="s">
        <v>8199</v>
      </c>
    </row>
    <row r="3582" spans="1:15" x14ac:dyDescent="0.25">
      <c r="A3582">
        <v>600</v>
      </c>
      <c r="B3582">
        <v>605290</v>
      </c>
      <c r="C3582">
        <v>6</v>
      </c>
      <c r="D3582" t="s">
        <v>4978</v>
      </c>
      <c r="E3582" s="3">
        <v>21</v>
      </c>
      <c r="F3582">
        <v>250</v>
      </c>
      <c r="G3582" s="2" t="s">
        <v>528</v>
      </c>
      <c r="H3582" s="2" t="s">
        <v>528</v>
      </c>
      <c r="I3582" s="2" t="s">
        <v>528</v>
      </c>
      <c r="J3582" s="14" t="s">
        <v>8199</v>
      </c>
      <c r="K3582" s="14" t="s">
        <v>8199</v>
      </c>
      <c r="L3582" s="14" t="s">
        <v>8199</v>
      </c>
      <c r="M3582" s="14" t="s">
        <v>8199</v>
      </c>
      <c r="N3582" s="14" t="s">
        <v>8199</v>
      </c>
      <c r="O3582" s="14" t="s">
        <v>8199</v>
      </c>
    </row>
    <row r="3583" spans="1:15" x14ac:dyDescent="0.25">
      <c r="A3583">
        <v>600</v>
      </c>
      <c r="B3583">
        <v>605305</v>
      </c>
      <c r="C3583">
        <v>2</v>
      </c>
      <c r="D3583" t="s">
        <v>4979</v>
      </c>
      <c r="E3583" s="3">
        <v>14.5</v>
      </c>
      <c r="F3583">
        <v>250</v>
      </c>
      <c r="G3583" s="2" t="s">
        <v>528</v>
      </c>
      <c r="H3583" s="2" t="s">
        <v>528</v>
      </c>
      <c r="I3583" s="2" t="s">
        <v>528</v>
      </c>
      <c r="J3583" s="14" t="s">
        <v>8199</v>
      </c>
      <c r="K3583" s="14" t="s">
        <v>8199</v>
      </c>
      <c r="L3583" s="14" t="s">
        <v>8199</v>
      </c>
      <c r="M3583" s="14" t="s">
        <v>8199</v>
      </c>
      <c r="N3583" s="14" t="s">
        <v>8199</v>
      </c>
      <c r="O3583" s="14" t="s">
        <v>8199</v>
      </c>
    </row>
    <row r="3584" spans="1:15" x14ac:dyDescent="0.25">
      <c r="A3584">
        <v>600</v>
      </c>
      <c r="B3584">
        <v>605306</v>
      </c>
      <c r="C3584">
        <v>0</v>
      </c>
      <c r="D3584" t="s">
        <v>4980</v>
      </c>
      <c r="E3584" s="3">
        <v>12.5</v>
      </c>
      <c r="F3584">
        <v>250</v>
      </c>
      <c r="G3584" s="2" t="s">
        <v>528</v>
      </c>
      <c r="H3584" s="2" t="s">
        <v>528</v>
      </c>
      <c r="I3584" s="2" t="s">
        <v>528</v>
      </c>
      <c r="J3584" s="14" t="s">
        <v>8199</v>
      </c>
      <c r="K3584" s="14" t="s">
        <v>8199</v>
      </c>
      <c r="L3584" s="14" t="s">
        <v>8199</v>
      </c>
      <c r="M3584" s="14" t="s">
        <v>8199</v>
      </c>
      <c r="N3584" s="14" t="s">
        <v>8199</v>
      </c>
      <c r="O3584" s="14" t="s">
        <v>8199</v>
      </c>
    </row>
    <row r="3585" spans="1:15" x14ac:dyDescent="0.25">
      <c r="A3585">
        <v>600</v>
      </c>
      <c r="B3585">
        <v>605307</v>
      </c>
      <c r="C3585">
        <v>8</v>
      </c>
      <c r="D3585" t="s">
        <v>4981</v>
      </c>
      <c r="E3585" s="3">
        <v>16.5</v>
      </c>
      <c r="F3585">
        <v>250</v>
      </c>
      <c r="G3585" s="2" t="s">
        <v>528</v>
      </c>
      <c r="H3585" s="2" t="s">
        <v>528</v>
      </c>
      <c r="I3585" s="2" t="s">
        <v>528</v>
      </c>
      <c r="J3585" s="14" t="s">
        <v>8199</v>
      </c>
      <c r="K3585" s="14" t="s">
        <v>8199</v>
      </c>
      <c r="L3585" s="14" t="s">
        <v>8199</v>
      </c>
      <c r="M3585" s="14" t="s">
        <v>8199</v>
      </c>
      <c r="N3585" s="14" t="s">
        <v>8199</v>
      </c>
      <c r="O3585" s="14" t="s">
        <v>8199</v>
      </c>
    </row>
    <row r="3586" spans="1:15" x14ac:dyDescent="0.25">
      <c r="A3586">
        <v>600</v>
      </c>
      <c r="B3586">
        <v>605308</v>
      </c>
      <c r="C3586">
        <v>6</v>
      </c>
      <c r="D3586" t="s">
        <v>4982</v>
      </c>
      <c r="E3586" s="3">
        <v>9</v>
      </c>
      <c r="F3586">
        <v>250</v>
      </c>
      <c r="G3586" s="2" t="s">
        <v>528</v>
      </c>
      <c r="H3586" s="2" t="s">
        <v>528</v>
      </c>
      <c r="I3586" s="2" t="s">
        <v>528</v>
      </c>
      <c r="J3586" s="14" t="s">
        <v>8199</v>
      </c>
      <c r="K3586" s="14" t="s">
        <v>8199</v>
      </c>
      <c r="L3586" s="14" t="s">
        <v>8199</v>
      </c>
      <c r="M3586" s="14" t="s">
        <v>8199</v>
      </c>
      <c r="N3586" s="14" t="s">
        <v>8199</v>
      </c>
      <c r="O3586" s="14" t="s">
        <v>8199</v>
      </c>
    </row>
    <row r="3587" spans="1:15" x14ac:dyDescent="0.25">
      <c r="A3587">
        <v>600</v>
      </c>
      <c r="B3587">
        <v>605309</v>
      </c>
      <c r="C3587">
        <v>4</v>
      </c>
      <c r="D3587" t="s">
        <v>4983</v>
      </c>
      <c r="E3587" s="3">
        <v>14.5</v>
      </c>
      <c r="F3587">
        <v>250</v>
      </c>
      <c r="G3587" s="2" t="s">
        <v>528</v>
      </c>
      <c r="H3587" s="2" t="s">
        <v>528</v>
      </c>
      <c r="I3587" s="2" t="s">
        <v>528</v>
      </c>
      <c r="J3587" s="14" t="s">
        <v>8199</v>
      </c>
      <c r="K3587" s="14" t="s">
        <v>8199</v>
      </c>
      <c r="L3587" s="14" t="s">
        <v>8199</v>
      </c>
      <c r="M3587" s="14" t="s">
        <v>8199</v>
      </c>
      <c r="N3587" s="14" t="s">
        <v>8199</v>
      </c>
      <c r="O3587" s="14" t="s">
        <v>8199</v>
      </c>
    </row>
    <row r="3588" spans="1:15" x14ac:dyDescent="0.25">
      <c r="A3588">
        <v>600</v>
      </c>
      <c r="B3588">
        <v>605310</v>
      </c>
      <c r="C3588">
        <v>2</v>
      </c>
      <c r="D3588" t="s">
        <v>4984</v>
      </c>
      <c r="E3588" s="3">
        <v>11</v>
      </c>
      <c r="F3588">
        <v>250</v>
      </c>
      <c r="G3588" s="2" t="s">
        <v>528</v>
      </c>
      <c r="H3588" s="2" t="s">
        <v>528</v>
      </c>
      <c r="I3588" s="2" t="s">
        <v>528</v>
      </c>
      <c r="J3588" s="14" t="s">
        <v>8199</v>
      </c>
      <c r="K3588" s="14" t="s">
        <v>8199</v>
      </c>
      <c r="L3588" s="14" t="s">
        <v>8199</v>
      </c>
      <c r="M3588" s="14" t="s">
        <v>8199</v>
      </c>
      <c r="N3588" s="14" t="s">
        <v>8199</v>
      </c>
      <c r="O3588" s="14" t="s">
        <v>8199</v>
      </c>
    </row>
    <row r="3589" spans="1:15" x14ac:dyDescent="0.25">
      <c r="A3589">
        <v>600</v>
      </c>
      <c r="B3589">
        <v>605494</v>
      </c>
      <c r="C3589">
        <v>4</v>
      </c>
      <c r="D3589" t="s">
        <v>4985</v>
      </c>
      <c r="E3589" s="3">
        <v>34.5</v>
      </c>
      <c r="F3589">
        <v>250</v>
      </c>
      <c r="G3589" s="2" t="s">
        <v>528</v>
      </c>
      <c r="H3589" s="2" t="s">
        <v>528</v>
      </c>
      <c r="I3589" s="2" t="s">
        <v>528</v>
      </c>
      <c r="J3589" s="14" t="s">
        <v>8199</v>
      </c>
      <c r="K3589" s="14" t="s">
        <v>8199</v>
      </c>
      <c r="L3589" s="14" t="s">
        <v>8199</v>
      </c>
      <c r="M3589" s="14" t="s">
        <v>8199</v>
      </c>
      <c r="N3589" s="14" t="s">
        <v>8199</v>
      </c>
      <c r="O3589" s="14" t="s">
        <v>8199</v>
      </c>
    </row>
    <row r="3590" spans="1:15" x14ac:dyDescent="0.25">
      <c r="A3590">
        <v>600</v>
      </c>
      <c r="B3590">
        <v>605496</v>
      </c>
      <c r="C3590">
        <v>9</v>
      </c>
      <c r="D3590" t="s">
        <v>4986</v>
      </c>
      <c r="E3590" s="3">
        <v>43</v>
      </c>
      <c r="F3590">
        <v>250</v>
      </c>
      <c r="G3590" s="2" t="s">
        <v>528</v>
      </c>
      <c r="H3590" s="2" t="s">
        <v>528</v>
      </c>
      <c r="I3590" s="2" t="s">
        <v>528</v>
      </c>
      <c r="J3590" s="14" t="s">
        <v>8199</v>
      </c>
      <c r="K3590" s="14" t="s">
        <v>8199</v>
      </c>
      <c r="L3590" s="14" t="s">
        <v>8199</v>
      </c>
      <c r="M3590" s="14" t="s">
        <v>8199</v>
      </c>
      <c r="N3590" s="14" t="s">
        <v>8199</v>
      </c>
      <c r="O3590" s="14" t="s">
        <v>8199</v>
      </c>
    </row>
    <row r="3591" spans="1:15" x14ac:dyDescent="0.25">
      <c r="A3591">
        <v>600</v>
      </c>
      <c r="B3591">
        <v>605500</v>
      </c>
      <c r="C3591">
        <v>8</v>
      </c>
      <c r="D3591" t="s">
        <v>4987</v>
      </c>
      <c r="E3591" s="3">
        <v>36.5</v>
      </c>
      <c r="F3591">
        <v>250</v>
      </c>
      <c r="G3591" s="2" t="s">
        <v>528</v>
      </c>
      <c r="H3591" s="2" t="s">
        <v>528</v>
      </c>
      <c r="I3591" s="2" t="s">
        <v>528</v>
      </c>
      <c r="J3591" s="14" t="s">
        <v>8199</v>
      </c>
      <c r="K3591" s="14" t="s">
        <v>8199</v>
      </c>
      <c r="L3591" s="14" t="s">
        <v>8199</v>
      </c>
      <c r="M3591" s="14" t="s">
        <v>8199</v>
      </c>
      <c r="N3591" s="14" t="s">
        <v>8199</v>
      </c>
      <c r="O3591" s="14" t="s">
        <v>8199</v>
      </c>
    </row>
    <row r="3592" spans="1:15" x14ac:dyDescent="0.25">
      <c r="A3592">
        <v>600</v>
      </c>
      <c r="B3592">
        <v>605530</v>
      </c>
      <c r="C3592">
        <v>5</v>
      </c>
      <c r="D3592" t="s">
        <v>4988</v>
      </c>
      <c r="E3592" s="3">
        <v>654.5</v>
      </c>
      <c r="F3592">
        <v>250</v>
      </c>
      <c r="G3592" s="2" t="s">
        <v>528</v>
      </c>
      <c r="H3592" s="2" t="s">
        <v>528</v>
      </c>
      <c r="I3592" s="2" t="s">
        <v>528</v>
      </c>
      <c r="J3592" s="14" t="s">
        <v>8199</v>
      </c>
      <c r="K3592" s="14" t="s">
        <v>8199</v>
      </c>
      <c r="L3592" s="14" t="s">
        <v>8199</v>
      </c>
      <c r="M3592" s="14" t="s">
        <v>8199</v>
      </c>
      <c r="N3592" s="14" t="s">
        <v>8199</v>
      </c>
      <c r="O3592" s="14" t="s">
        <v>8199</v>
      </c>
    </row>
    <row r="3593" spans="1:15" x14ac:dyDescent="0.25">
      <c r="A3593">
        <v>600</v>
      </c>
      <c r="B3593">
        <v>605531</v>
      </c>
      <c r="C3593">
        <v>3</v>
      </c>
      <c r="D3593" t="s">
        <v>4989</v>
      </c>
      <c r="E3593" s="3">
        <v>14.5</v>
      </c>
      <c r="F3593">
        <v>250</v>
      </c>
      <c r="G3593" s="2" t="s">
        <v>528</v>
      </c>
      <c r="H3593" s="2" t="s">
        <v>528</v>
      </c>
      <c r="I3593" s="2" t="s">
        <v>528</v>
      </c>
      <c r="J3593" s="14" t="s">
        <v>8199</v>
      </c>
      <c r="K3593" s="14" t="s">
        <v>8199</v>
      </c>
      <c r="L3593" s="14" t="s">
        <v>8199</v>
      </c>
      <c r="M3593" s="14" t="s">
        <v>8199</v>
      </c>
      <c r="N3593" s="14" t="s">
        <v>8199</v>
      </c>
      <c r="O3593" s="14" t="s">
        <v>8199</v>
      </c>
    </row>
    <row r="3594" spans="1:15" x14ac:dyDescent="0.25">
      <c r="A3594">
        <v>600</v>
      </c>
      <c r="B3594">
        <v>605532</v>
      </c>
      <c r="C3594">
        <v>1</v>
      </c>
      <c r="D3594" t="s">
        <v>4990</v>
      </c>
      <c r="E3594" s="3">
        <v>22</v>
      </c>
      <c r="F3594">
        <v>250</v>
      </c>
      <c r="G3594" s="2" t="s">
        <v>528</v>
      </c>
      <c r="H3594" s="2" t="s">
        <v>528</v>
      </c>
      <c r="I3594" s="2" t="s">
        <v>528</v>
      </c>
      <c r="J3594" s="14" t="s">
        <v>8199</v>
      </c>
      <c r="K3594" s="14" t="s">
        <v>8199</v>
      </c>
      <c r="L3594" s="14" t="s">
        <v>8199</v>
      </c>
      <c r="M3594" s="14" t="s">
        <v>8199</v>
      </c>
      <c r="N3594" s="14" t="s">
        <v>8199</v>
      </c>
      <c r="O3594" s="14" t="s">
        <v>8199</v>
      </c>
    </row>
    <row r="3595" spans="1:15" x14ac:dyDescent="0.25">
      <c r="A3595">
        <v>600</v>
      </c>
      <c r="B3595">
        <v>605534</v>
      </c>
      <c r="C3595">
        <v>7</v>
      </c>
      <c r="D3595" t="s">
        <v>4991</v>
      </c>
      <c r="E3595" s="3">
        <v>145.5</v>
      </c>
      <c r="F3595">
        <v>636</v>
      </c>
      <c r="G3595" s="2" t="s">
        <v>4992</v>
      </c>
      <c r="H3595" s="2" t="s">
        <v>4992</v>
      </c>
      <c r="I3595" s="2" t="s">
        <v>4992</v>
      </c>
      <c r="J3595" s="14" t="s">
        <v>8199</v>
      </c>
      <c r="K3595" s="14" t="s">
        <v>8199</v>
      </c>
      <c r="L3595" s="14" t="s">
        <v>8199</v>
      </c>
      <c r="M3595" s="14" t="s">
        <v>8199</v>
      </c>
      <c r="N3595" s="14" t="s">
        <v>8199</v>
      </c>
      <c r="O3595" s="14" t="s">
        <v>8199</v>
      </c>
    </row>
    <row r="3596" spans="1:15" x14ac:dyDescent="0.25">
      <c r="A3596">
        <v>600</v>
      </c>
      <c r="B3596">
        <v>605535</v>
      </c>
      <c r="C3596">
        <v>4</v>
      </c>
      <c r="D3596" t="s">
        <v>4993</v>
      </c>
      <c r="E3596" s="3">
        <v>19</v>
      </c>
      <c r="F3596">
        <v>250</v>
      </c>
      <c r="G3596" s="2" t="s">
        <v>528</v>
      </c>
      <c r="H3596" s="2" t="s">
        <v>528</v>
      </c>
      <c r="I3596" s="2" t="s">
        <v>528</v>
      </c>
      <c r="J3596" s="14" t="s">
        <v>8199</v>
      </c>
      <c r="K3596" s="14" t="s">
        <v>8199</v>
      </c>
      <c r="L3596" s="14" t="s">
        <v>8199</v>
      </c>
      <c r="M3596" s="14" t="s">
        <v>8199</v>
      </c>
      <c r="N3596" s="14" t="s">
        <v>8199</v>
      </c>
      <c r="O3596" s="14" t="s">
        <v>8199</v>
      </c>
    </row>
    <row r="3597" spans="1:15" x14ac:dyDescent="0.25">
      <c r="A3597">
        <v>600</v>
      </c>
      <c r="B3597">
        <v>605536</v>
      </c>
      <c r="C3597">
        <v>2</v>
      </c>
      <c r="D3597" t="s">
        <v>4994</v>
      </c>
      <c r="E3597" s="3">
        <v>513</v>
      </c>
      <c r="F3597">
        <v>250</v>
      </c>
      <c r="G3597" s="2" t="s">
        <v>528</v>
      </c>
      <c r="H3597" s="2" t="s">
        <v>528</v>
      </c>
      <c r="I3597" s="2" t="s">
        <v>528</v>
      </c>
      <c r="J3597" s="14" t="s">
        <v>8199</v>
      </c>
      <c r="K3597" s="14" t="s">
        <v>8199</v>
      </c>
      <c r="L3597" s="14" t="s">
        <v>8199</v>
      </c>
      <c r="M3597" s="14" t="s">
        <v>8199</v>
      </c>
      <c r="N3597" s="14" t="s">
        <v>8199</v>
      </c>
      <c r="O3597" s="14" t="s">
        <v>8199</v>
      </c>
    </row>
    <row r="3598" spans="1:15" x14ac:dyDescent="0.25">
      <c r="A3598">
        <v>600</v>
      </c>
      <c r="B3598">
        <v>605537</v>
      </c>
      <c r="C3598">
        <v>0</v>
      </c>
      <c r="D3598" t="s">
        <v>4995</v>
      </c>
      <c r="E3598" s="3">
        <v>69.5</v>
      </c>
      <c r="F3598">
        <v>636</v>
      </c>
      <c r="G3598" s="2" t="s">
        <v>4996</v>
      </c>
      <c r="H3598" s="2" t="s">
        <v>4996</v>
      </c>
      <c r="I3598" s="2" t="s">
        <v>4996</v>
      </c>
      <c r="J3598" s="14" t="s">
        <v>8199</v>
      </c>
      <c r="K3598" s="14" t="s">
        <v>8199</v>
      </c>
      <c r="L3598" s="14" t="s">
        <v>8199</v>
      </c>
      <c r="M3598" s="14" t="s">
        <v>8199</v>
      </c>
      <c r="N3598" s="14" t="s">
        <v>8199</v>
      </c>
      <c r="O3598" s="14" t="s">
        <v>8199</v>
      </c>
    </row>
    <row r="3599" spans="1:15" x14ac:dyDescent="0.25">
      <c r="A3599">
        <v>600</v>
      </c>
      <c r="B3599">
        <v>605633</v>
      </c>
      <c r="C3599">
        <v>7</v>
      </c>
      <c r="D3599" t="s">
        <v>4997</v>
      </c>
      <c r="E3599" s="3">
        <v>188.5</v>
      </c>
      <c r="F3599" s="67" t="s">
        <v>8212</v>
      </c>
      <c r="G3599" s="2" t="s">
        <v>528</v>
      </c>
      <c r="H3599" s="2" t="s">
        <v>528</v>
      </c>
      <c r="I3599" s="2" t="s">
        <v>528</v>
      </c>
      <c r="J3599" s="14" t="s">
        <v>8199</v>
      </c>
      <c r="K3599" s="14" t="s">
        <v>8199</v>
      </c>
      <c r="L3599" s="14" t="s">
        <v>8199</v>
      </c>
      <c r="M3599" s="14" t="s">
        <v>8199</v>
      </c>
      <c r="N3599" s="14" t="s">
        <v>8199</v>
      </c>
      <c r="O3599" s="14" t="s">
        <v>8199</v>
      </c>
    </row>
    <row r="3600" spans="1:15" x14ac:dyDescent="0.25">
      <c r="A3600">
        <v>600</v>
      </c>
      <c r="B3600">
        <v>605700</v>
      </c>
      <c r="C3600">
        <v>4</v>
      </c>
      <c r="D3600" t="s">
        <v>4998</v>
      </c>
      <c r="E3600" s="3">
        <v>5</v>
      </c>
      <c r="F3600">
        <v>250</v>
      </c>
      <c r="G3600" s="2" t="s">
        <v>528</v>
      </c>
      <c r="H3600" s="2" t="s">
        <v>528</v>
      </c>
      <c r="I3600" s="2" t="s">
        <v>528</v>
      </c>
      <c r="J3600" s="14" t="s">
        <v>8199</v>
      </c>
      <c r="K3600" s="14" t="s">
        <v>8199</v>
      </c>
      <c r="L3600" s="14" t="s">
        <v>8199</v>
      </c>
      <c r="M3600" s="14" t="s">
        <v>8199</v>
      </c>
      <c r="N3600" s="14" t="s">
        <v>8199</v>
      </c>
      <c r="O3600" s="14" t="s">
        <v>8199</v>
      </c>
    </row>
    <row r="3601" spans="1:15" x14ac:dyDescent="0.25">
      <c r="A3601">
        <v>600</v>
      </c>
      <c r="B3601">
        <v>605720</v>
      </c>
      <c r="C3601">
        <v>2</v>
      </c>
      <c r="D3601" t="s">
        <v>4999</v>
      </c>
      <c r="E3601" s="3">
        <v>130</v>
      </c>
      <c r="F3601">
        <v>250</v>
      </c>
      <c r="G3601" s="2" t="s">
        <v>528</v>
      </c>
      <c r="H3601" s="2" t="s">
        <v>528</v>
      </c>
      <c r="I3601" s="2" t="s">
        <v>528</v>
      </c>
      <c r="J3601" s="14" t="s">
        <v>8199</v>
      </c>
      <c r="K3601" s="14" t="s">
        <v>8199</v>
      </c>
      <c r="L3601" s="14" t="s">
        <v>8199</v>
      </c>
      <c r="M3601" s="14" t="s">
        <v>8199</v>
      </c>
      <c r="N3601" s="14" t="s">
        <v>8199</v>
      </c>
      <c r="O3601" s="14" t="s">
        <v>8199</v>
      </c>
    </row>
    <row r="3602" spans="1:15" x14ac:dyDescent="0.25">
      <c r="A3602">
        <v>600</v>
      </c>
      <c r="B3602">
        <v>605775</v>
      </c>
      <c r="C3602">
        <v>6</v>
      </c>
      <c r="D3602" t="s">
        <v>5000</v>
      </c>
      <c r="E3602" s="3">
        <v>7</v>
      </c>
      <c r="F3602">
        <v>250</v>
      </c>
      <c r="G3602" s="2" t="s">
        <v>528</v>
      </c>
      <c r="H3602" s="2" t="s">
        <v>528</v>
      </c>
      <c r="I3602" s="2" t="s">
        <v>528</v>
      </c>
      <c r="J3602" s="14" t="s">
        <v>8199</v>
      </c>
      <c r="K3602" s="14" t="s">
        <v>8199</v>
      </c>
      <c r="L3602" s="14" t="s">
        <v>8199</v>
      </c>
      <c r="M3602" s="14" t="s">
        <v>8199</v>
      </c>
      <c r="N3602" s="14" t="s">
        <v>8199</v>
      </c>
      <c r="O3602" s="14" t="s">
        <v>8199</v>
      </c>
    </row>
    <row r="3603" spans="1:15" x14ac:dyDescent="0.25">
      <c r="A3603">
        <v>600</v>
      </c>
      <c r="B3603">
        <v>605776</v>
      </c>
      <c r="C3603">
        <v>4</v>
      </c>
      <c r="D3603" t="s">
        <v>5001</v>
      </c>
      <c r="E3603" s="3">
        <v>2.5</v>
      </c>
      <c r="F3603">
        <v>250</v>
      </c>
      <c r="G3603" s="2" t="s">
        <v>528</v>
      </c>
      <c r="H3603" s="2" t="s">
        <v>528</v>
      </c>
      <c r="I3603" s="2" t="s">
        <v>528</v>
      </c>
      <c r="J3603" s="14" t="s">
        <v>8199</v>
      </c>
      <c r="K3603" s="14" t="s">
        <v>8199</v>
      </c>
      <c r="L3603" s="14" t="s">
        <v>8199</v>
      </c>
      <c r="M3603" s="14" t="s">
        <v>8199</v>
      </c>
      <c r="N3603" s="14" t="s">
        <v>8199</v>
      </c>
      <c r="O3603" s="14" t="s">
        <v>8199</v>
      </c>
    </row>
    <row r="3604" spans="1:15" x14ac:dyDescent="0.25">
      <c r="A3604">
        <v>600</v>
      </c>
      <c r="B3604">
        <v>605780</v>
      </c>
      <c r="C3604">
        <v>6</v>
      </c>
      <c r="D3604" t="s">
        <v>5002</v>
      </c>
      <c r="E3604" s="3">
        <v>57.5</v>
      </c>
      <c r="F3604">
        <v>250</v>
      </c>
      <c r="G3604" s="2" t="s">
        <v>528</v>
      </c>
      <c r="H3604" s="2" t="s">
        <v>528</v>
      </c>
      <c r="I3604" s="2" t="s">
        <v>528</v>
      </c>
      <c r="J3604" s="14" t="s">
        <v>8199</v>
      </c>
      <c r="K3604" s="14" t="s">
        <v>8199</v>
      </c>
      <c r="L3604" s="14" t="s">
        <v>8199</v>
      </c>
      <c r="M3604" s="14" t="s">
        <v>8199</v>
      </c>
      <c r="N3604" s="14" t="s">
        <v>8199</v>
      </c>
      <c r="O3604" s="14" t="s">
        <v>8199</v>
      </c>
    </row>
    <row r="3605" spans="1:15" x14ac:dyDescent="0.25">
      <c r="A3605">
        <v>600</v>
      </c>
      <c r="B3605">
        <v>605790</v>
      </c>
      <c r="C3605">
        <v>5</v>
      </c>
      <c r="D3605" t="s">
        <v>5003</v>
      </c>
      <c r="E3605" s="3">
        <v>8</v>
      </c>
      <c r="F3605">
        <v>250</v>
      </c>
      <c r="G3605" s="2" t="s">
        <v>528</v>
      </c>
      <c r="H3605" s="2" t="s">
        <v>528</v>
      </c>
      <c r="I3605" s="2" t="s">
        <v>528</v>
      </c>
      <c r="J3605" s="14" t="s">
        <v>8199</v>
      </c>
      <c r="K3605" s="14" t="s">
        <v>8199</v>
      </c>
      <c r="L3605" s="14" t="s">
        <v>8199</v>
      </c>
      <c r="M3605" s="14" t="s">
        <v>8199</v>
      </c>
      <c r="N3605" s="14" t="s">
        <v>8199</v>
      </c>
      <c r="O3605" s="14" t="s">
        <v>8199</v>
      </c>
    </row>
    <row r="3606" spans="1:15" x14ac:dyDescent="0.25">
      <c r="A3606">
        <v>600</v>
      </c>
      <c r="B3606">
        <v>605797</v>
      </c>
      <c r="C3606">
        <v>0</v>
      </c>
      <c r="D3606" t="s">
        <v>5004</v>
      </c>
      <c r="E3606" s="3">
        <v>55</v>
      </c>
      <c r="F3606">
        <v>250</v>
      </c>
      <c r="G3606" s="2" t="s">
        <v>528</v>
      </c>
      <c r="H3606" s="2" t="s">
        <v>528</v>
      </c>
      <c r="I3606" s="2" t="s">
        <v>528</v>
      </c>
      <c r="J3606" s="14" t="s">
        <v>8199</v>
      </c>
      <c r="K3606" s="14" t="s">
        <v>8199</v>
      </c>
      <c r="L3606" s="14" t="s">
        <v>8199</v>
      </c>
      <c r="M3606" s="14" t="s">
        <v>8199</v>
      </c>
      <c r="N3606" s="14" t="s">
        <v>8199</v>
      </c>
      <c r="O3606" s="14" t="s">
        <v>8199</v>
      </c>
    </row>
    <row r="3607" spans="1:15" x14ac:dyDescent="0.25">
      <c r="A3607">
        <v>600</v>
      </c>
      <c r="B3607">
        <v>605800</v>
      </c>
      <c r="C3607">
        <v>2</v>
      </c>
      <c r="D3607" t="s">
        <v>5005</v>
      </c>
      <c r="E3607" s="3">
        <v>2.5</v>
      </c>
      <c r="F3607">
        <v>250</v>
      </c>
      <c r="G3607" s="2" t="s">
        <v>528</v>
      </c>
      <c r="H3607" s="2" t="s">
        <v>528</v>
      </c>
      <c r="I3607" s="2" t="s">
        <v>528</v>
      </c>
      <c r="J3607" s="14" t="s">
        <v>8199</v>
      </c>
      <c r="K3607" s="14" t="s">
        <v>8199</v>
      </c>
      <c r="L3607" s="14" t="s">
        <v>8199</v>
      </c>
      <c r="M3607" s="14" t="s">
        <v>8199</v>
      </c>
      <c r="N3607" s="14" t="s">
        <v>8199</v>
      </c>
      <c r="O3607" s="14" t="s">
        <v>8199</v>
      </c>
    </row>
    <row r="3608" spans="1:15" x14ac:dyDescent="0.25">
      <c r="A3608">
        <v>600</v>
      </c>
      <c r="B3608">
        <v>605850</v>
      </c>
      <c r="C3608">
        <v>7</v>
      </c>
      <c r="D3608" t="s">
        <v>5006</v>
      </c>
      <c r="E3608" s="3">
        <v>8</v>
      </c>
      <c r="F3608">
        <v>250</v>
      </c>
      <c r="G3608" s="2" t="s">
        <v>528</v>
      </c>
      <c r="H3608" s="2" t="s">
        <v>528</v>
      </c>
      <c r="I3608" s="2" t="s">
        <v>528</v>
      </c>
      <c r="J3608" s="14" t="s">
        <v>8199</v>
      </c>
      <c r="K3608" s="14" t="s">
        <v>8199</v>
      </c>
      <c r="L3608" s="14" t="s">
        <v>8199</v>
      </c>
      <c r="M3608" s="14" t="s">
        <v>8199</v>
      </c>
      <c r="N3608" s="14" t="s">
        <v>8199</v>
      </c>
      <c r="O3608" s="14" t="s">
        <v>8199</v>
      </c>
    </row>
    <row r="3609" spans="1:15" x14ac:dyDescent="0.25">
      <c r="A3609">
        <v>600</v>
      </c>
      <c r="B3609">
        <v>605900</v>
      </c>
      <c r="C3609">
        <v>0</v>
      </c>
      <c r="D3609" t="s">
        <v>5007</v>
      </c>
      <c r="E3609" s="3">
        <v>8</v>
      </c>
      <c r="F3609">
        <v>250</v>
      </c>
      <c r="G3609" s="2" t="s">
        <v>528</v>
      </c>
      <c r="H3609" s="2" t="s">
        <v>528</v>
      </c>
      <c r="I3609" s="2" t="s">
        <v>528</v>
      </c>
      <c r="J3609" s="14" t="s">
        <v>8199</v>
      </c>
      <c r="K3609" s="14" t="s">
        <v>8199</v>
      </c>
      <c r="L3609" s="14" t="s">
        <v>8199</v>
      </c>
      <c r="M3609" s="14" t="s">
        <v>8199</v>
      </c>
      <c r="N3609" s="14" t="s">
        <v>8199</v>
      </c>
      <c r="O3609" s="14" t="s">
        <v>8199</v>
      </c>
    </row>
    <row r="3610" spans="1:15" x14ac:dyDescent="0.25">
      <c r="A3610">
        <v>600</v>
      </c>
      <c r="B3610">
        <v>605950</v>
      </c>
      <c r="C3610">
        <v>5</v>
      </c>
      <c r="D3610" t="s">
        <v>5008</v>
      </c>
      <c r="E3610" s="3">
        <v>2.5</v>
      </c>
      <c r="F3610">
        <v>250</v>
      </c>
      <c r="G3610" s="2" t="s">
        <v>528</v>
      </c>
      <c r="H3610" s="2" t="s">
        <v>528</v>
      </c>
      <c r="I3610" s="2" t="s">
        <v>528</v>
      </c>
      <c r="J3610" s="14" t="s">
        <v>8199</v>
      </c>
      <c r="K3610" s="14" t="s">
        <v>8199</v>
      </c>
      <c r="L3610" s="14" t="s">
        <v>8199</v>
      </c>
      <c r="M3610" s="14" t="s">
        <v>8199</v>
      </c>
      <c r="N3610" s="14" t="s">
        <v>8199</v>
      </c>
      <c r="O3610" s="14" t="s">
        <v>8199</v>
      </c>
    </row>
    <row r="3611" spans="1:15" x14ac:dyDescent="0.25">
      <c r="A3611">
        <v>600</v>
      </c>
      <c r="B3611">
        <v>605952</v>
      </c>
      <c r="C3611">
        <v>1</v>
      </c>
      <c r="D3611" t="s">
        <v>5009</v>
      </c>
      <c r="E3611" s="3">
        <v>4.5</v>
      </c>
      <c r="F3611">
        <v>250</v>
      </c>
      <c r="G3611" s="2" t="s">
        <v>528</v>
      </c>
      <c r="H3611" s="2" t="s">
        <v>528</v>
      </c>
      <c r="I3611" s="2" t="s">
        <v>528</v>
      </c>
      <c r="J3611" s="14" t="s">
        <v>8199</v>
      </c>
      <c r="K3611" s="14" t="s">
        <v>8199</v>
      </c>
      <c r="L3611" s="14" t="s">
        <v>8199</v>
      </c>
      <c r="M3611" s="14" t="s">
        <v>8199</v>
      </c>
      <c r="N3611" s="14" t="s">
        <v>8199</v>
      </c>
      <c r="O3611" s="14" t="s">
        <v>8199</v>
      </c>
    </row>
    <row r="3612" spans="1:15" x14ac:dyDescent="0.25">
      <c r="A3612">
        <v>600</v>
      </c>
      <c r="B3612">
        <v>605953</v>
      </c>
      <c r="C3612">
        <v>9</v>
      </c>
      <c r="D3612" t="s">
        <v>5010</v>
      </c>
      <c r="E3612" s="3">
        <v>239</v>
      </c>
      <c r="F3612">
        <v>250</v>
      </c>
      <c r="G3612" s="2" t="s">
        <v>528</v>
      </c>
      <c r="H3612" s="2" t="s">
        <v>528</v>
      </c>
      <c r="I3612" s="2" t="s">
        <v>528</v>
      </c>
      <c r="J3612" s="14" t="s">
        <v>8199</v>
      </c>
      <c r="K3612" s="14" t="s">
        <v>8199</v>
      </c>
      <c r="L3612" s="14" t="s">
        <v>8199</v>
      </c>
      <c r="M3612" s="14" t="s">
        <v>8199</v>
      </c>
      <c r="N3612" s="14" t="s">
        <v>8199</v>
      </c>
      <c r="O3612" s="14" t="s">
        <v>8199</v>
      </c>
    </row>
    <row r="3613" spans="1:15" x14ac:dyDescent="0.25">
      <c r="A3613">
        <v>600</v>
      </c>
      <c r="B3613">
        <v>605954</v>
      </c>
      <c r="C3613">
        <v>7</v>
      </c>
      <c r="D3613" t="s">
        <v>5011</v>
      </c>
      <c r="E3613" s="3">
        <v>191.5</v>
      </c>
      <c r="F3613">
        <v>250</v>
      </c>
      <c r="G3613" s="2" t="s">
        <v>528</v>
      </c>
      <c r="H3613" s="2" t="s">
        <v>528</v>
      </c>
      <c r="I3613" s="2" t="s">
        <v>528</v>
      </c>
      <c r="J3613" s="14" t="s">
        <v>8199</v>
      </c>
      <c r="K3613" s="14" t="s">
        <v>8199</v>
      </c>
      <c r="L3613" s="14" t="s">
        <v>8199</v>
      </c>
      <c r="M3613" s="14" t="s">
        <v>8199</v>
      </c>
      <c r="N3613" s="14" t="s">
        <v>8199</v>
      </c>
      <c r="O3613" s="14" t="s">
        <v>8199</v>
      </c>
    </row>
    <row r="3614" spans="1:15" x14ac:dyDescent="0.25">
      <c r="A3614">
        <v>600</v>
      </c>
      <c r="B3614">
        <v>605955</v>
      </c>
      <c r="C3614">
        <v>4</v>
      </c>
      <c r="D3614" t="s">
        <v>5012</v>
      </c>
      <c r="E3614" s="3">
        <v>8</v>
      </c>
      <c r="F3614">
        <v>250</v>
      </c>
      <c r="G3614" s="2" t="s">
        <v>528</v>
      </c>
      <c r="H3614" s="2" t="s">
        <v>528</v>
      </c>
      <c r="I3614" s="2" t="s">
        <v>528</v>
      </c>
      <c r="J3614" s="14" t="s">
        <v>8199</v>
      </c>
      <c r="K3614" s="14" t="s">
        <v>8199</v>
      </c>
      <c r="L3614" s="14" t="s">
        <v>8199</v>
      </c>
      <c r="M3614" s="14" t="s">
        <v>8199</v>
      </c>
      <c r="N3614" s="14" t="s">
        <v>8199</v>
      </c>
      <c r="O3614" s="14" t="s">
        <v>8199</v>
      </c>
    </row>
    <row r="3615" spans="1:15" x14ac:dyDescent="0.25">
      <c r="A3615">
        <v>600</v>
      </c>
      <c r="B3615">
        <v>605975</v>
      </c>
      <c r="C3615">
        <v>2</v>
      </c>
      <c r="D3615" t="s">
        <v>5013</v>
      </c>
      <c r="E3615" s="3">
        <v>938.5</v>
      </c>
      <c r="F3615">
        <v>636</v>
      </c>
      <c r="G3615" s="2" t="s">
        <v>5014</v>
      </c>
      <c r="H3615" s="2" t="s">
        <v>5014</v>
      </c>
      <c r="I3615" s="2" t="s">
        <v>5014</v>
      </c>
      <c r="J3615" s="14" t="s">
        <v>8199</v>
      </c>
      <c r="K3615" s="14" t="s">
        <v>8199</v>
      </c>
      <c r="L3615" s="14" t="s">
        <v>8199</v>
      </c>
      <c r="M3615" s="14" t="s">
        <v>8199</v>
      </c>
      <c r="N3615" s="14" t="s">
        <v>8199</v>
      </c>
      <c r="O3615" s="14" t="s">
        <v>8199</v>
      </c>
    </row>
    <row r="3616" spans="1:15" x14ac:dyDescent="0.25">
      <c r="A3616">
        <v>600</v>
      </c>
      <c r="B3616">
        <v>605977</v>
      </c>
      <c r="C3616">
        <v>8</v>
      </c>
      <c r="D3616" t="s">
        <v>5015</v>
      </c>
      <c r="E3616" s="3">
        <v>8</v>
      </c>
      <c r="F3616">
        <v>250</v>
      </c>
      <c r="G3616" s="2" t="s">
        <v>528</v>
      </c>
      <c r="H3616" s="2" t="s">
        <v>528</v>
      </c>
      <c r="I3616" s="2" t="s">
        <v>528</v>
      </c>
      <c r="J3616" s="14" t="s">
        <v>8199</v>
      </c>
      <c r="K3616" s="14" t="s">
        <v>8199</v>
      </c>
      <c r="L3616" s="14" t="s">
        <v>8199</v>
      </c>
      <c r="M3616" s="14" t="s">
        <v>8199</v>
      </c>
      <c r="N3616" s="14" t="s">
        <v>8199</v>
      </c>
      <c r="O3616" s="14" t="s">
        <v>8199</v>
      </c>
    </row>
    <row r="3617" spans="1:15" x14ac:dyDescent="0.25">
      <c r="A3617">
        <v>600</v>
      </c>
      <c r="B3617">
        <v>605979</v>
      </c>
      <c r="C3617">
        <v>4</v>
      </c>
      <c r="D3617" t="s">
        <v>5016</v>
      </c>
      <c r="E3617" s="3">
        <v>104.5</v>
      </c>
      <c r="F3617">
        <v>250</v>
      </c>
      <c r="G3617" s="2" t="s">
        <v>528</v>
      </c>
      <c r="H3617" s="2" t="s">
        <v>528</v>
      </c>
      <c r="I3617" s="2" t="s">
        <v>528</v>
      </c>
      <c r="J3617" s="14" t="s">
        <v>8199</v>
      </c>
      <c r="K3617" s="14" t="s">
        <v>8199</v>
      </c>
      <c r="L3617" s="14" t="s">
        <v>8199</v>
      </c>
      <c r="M3617" s="14" t="s">
        <v>8199</v>
      </c>
      <c r="N3617" s="14" t="s">
        <v>8199</v>
      </c>
      <c r="O3617" s="14" t="s">
        <v>8199</v>
      </c>
    </row>
    <row r="3618" spans="1:15" x14ac:dyDescent="0.25">
      <c r="A3618">
        <v>600</v>
      </c>
      <c r="B3618">
        <v>605986</v>
      </c>
      <c r="C3618">
        <v>9</v>
      </c>
      <c r="D3618" t="s">
        <v>5017</v>
      </c>
      <c r="E3618" s="3">
        <v>430.5</v>
      </c>
      <c r="F3618">
        <v>250</v>
      </c>
      <c r="G3618" s="2" t="s">
        <v>528</v>
      </c>
      <c r="H3618" s="2" t="s">
        <v>528</v>
      </c>
      <c r="I3618" s="2" t="s">
        <v>528</v>
      </c>
      <c r="J3618" s="14" t="s">
        <v>8199</v>
      </c>
      <c r="K3618" s="14" t="s">
        <v>8199</v>
      </c>
      <c r="L3618" s="14" t="s">
        <v>8199</v>
      </c>
      <c r="M3618" s="14" t="s">
        <v>8199</v>
      </c>
      <c r="N3618" s="14" t="s">
        <v>8199</v>
      </c>
      <c r="O3618" s="14" t="s">
        <v>8199</v>
      </c>
    </row>
    <row r="3619" spans="1:15" x14ac:dyDescent="0.25">
      <c r="A3619">
        <v>600</v>
      </c>
      <c r="B3619">
        <v>605989</v>
      </c>
      <c r="C3619">
        <v>3</v>
      </c>
      <c r="D3619" t="s">
        <v>5018</v>
      </c>
      <c r="E3619" s="3">
        <v>11</v>
      </c>
      <c r="F3619">
        <v>250</v>
      </c>
      <c r="G3619" s="2" t="s">
        <v>528</v>
      </c>
      <c r="H3619" s="2" t="s">
        <v>528</v>
      </c>
      <c r="I3619" s="2" t="s">
        <v>528</v>
      </c>
      <c r="J3619" s="14" t="s">
        <v>8199</v>
      </c>
      <c r="K3619" s="14" t="s">
        <v>8199</v>
      </c>
      <c r="L3619" s="14" t="s">
        <v>8199</v>
      </c>
      <c r="M3619" s="14" t="s">
        <v>8199</v>
      </c>
      <c r="N3619" s="14" t="s">
        <v>8199</v>
      </c>
      <c r="O3619" s="14" t="s">
        <v>8199</v>
      </c>
    </row>
    <row r="3620" spans="1:15" x14ac:dyDescent="0.25">
      <c r="A3620">
        <v>600</v>
      </c>
      <c r="B3620">
        <v>606150</v>
      </c>
      <c r="C3620">
        <v>1</v>
      </c>
      <c r="D3620" t="s">
        <v>5019</v>
      </c>
      <c r="E3620" s="3">
        <v>8</v>
      </c>
      <c r="F3620">
        <v>250</v>
      </c>
      <c r="G3620" s="2" t="s">
        <v>528</v>
      </c>
      <c r="H3620" s="2" t="s">
        <v>528</v>
      </c>
      <c r="I3620" s="2" t="s">
        <v>528</v>
      </c>
      <c r="J3620" s="14" t="s">
        <v>8199</v>
      </c>
      <c r="K3620" s="14" t="s">
        <v>8199</v>
      </c>
      <c r="L3620" s="14" t="s">
        <v>8199</v>
      </c>
      <c r="M3620" s="14" t="s">
        <v>8199</v>
      </c>
      <c r="N3620" s="14" t="s">
        <v>8199</v>
      </c>
      <c r="O3620" s="14" t="s">
        <v>8199</v>
      </c>
    </row>
    <row r="3621" spans="1:15" x14ac:dyDescent="0.25">
      <c r="A3621">
        <v>600</v>
      </c>
      <c r="B3621">
        <v>606195</v>
      </c>
      <c r="C3621">
        <v>6</v>
      </c>
      <c r="D3621" t="s">
        <v>5020</v>
      </c>
      <c r="E3621" s="3">
        <v>23.5</v>
      </c>
      <c r="F3621">
        <v>250</v>
      </c>
      <c r="G3621" s="2" t="s">
        <v>528</v>
      </c>
      <c r="H3621" s="2" t="s">
        <v>528</v>
      </c>
      <c r="I3621" s="2" t="s">
        <v>528</v>
      </c>
      <c r="J3621" s="14" t="s">
        <v>8199</v>
      </c>
      <c r="K3621" s="14" t="s">
        <v>8199</v>
      </c>
      <c r="L3621" s="14" t="s">
        <v>8199</v>
      </c>
      <c r="M3621" s="14" t="s">
        <v>8199</v>
      </c>
      <c r="N3621" s="14" t="s">
        <v>8199</v>
      </c>
      <c r="O3621" s="14" t="s">
        <v>8199</v>
      </c>
    </row>
    <row r="3622" spans="1:15" x14ac:dyDescent="0.25">
      <c r="A3622">
        <v>600</v>
      </c>
      <c r="B3622">
        <v>606250</v>
      </c>
      <c r="C3622">
        <v>9</v>
      </c>
      <c r="D3622" t="s">
        <v>5021</v>
      </c>
      <c r="E3622" s="3">
        <v>16.5</v>
      </c>
      <c r="F3622">
        <v>250</v>
      </c>
      <c r="G3622" s="2" t="s">
        <v>528</v>
      </c>
      <c r="H3622" s="2" t="s">
        <v>528</v>
      </c>
      <c r="I3622" s="2" t="s">
        <v>528</v>
      </c>
      <c r="J3622" s="14" t="s">
        <v>8199</v>
      </c>
      <c r="K3622" s="14" t="s">
        <v>8199</v>
      </c>
      <c r="L3622" s="14" t="s">
        <v>8199</v>
      </c>
      <c r="M3622" s="14" t="s">
        <v>8199</v>
      </c>
      <c r="N3622" s="14" t="s">
        <v>8199</v>
      </c>
      <c r="O3622" s="14" t="s">
        <v>8199</v>
      </c>
    </row>
    <row r="3623" spans="1:15" x14ac:dyDescent="0.25">
      <c r="A3623">
        <v>600</v>
      </c>
      <c r="B3623">
        <v>606300</v>
      </c>
      <c r="C3623">
        <v>2</v>
      </c>
      <c r="D3623" t="s">
        <v>5022</v>
      </c>
      <c r="E3623" s="3">
        <v>13.5</v>
      </c>
      <c r="F3623">
        <v>636</v>
      </c>
      <c r="G3623" s="2" t="s">
        <v>5023</v>
      </c>
      <c r="H3623" s="2" t="s">
        <v>5023</v>
      </c>
      <c r="I3623" s="2" t="s">
        <v>5023</v>
      </c>
      <c r="J3623" s="14" t="s">
        <v>8199</v>
      </c>
      <c r="K3623" s="14" t="s">
        <v>8199</v>
      </c>
      <c r="L3623" s="14" t="s">
        <v>8199</v>
      </c>
      <c r="M3623" s="14" t="s">
        <v>8199</v>
      </c>
      <c r="N3623" s="14" t="s">
        <v>8199</v>
      </c>
      <c r="O3623" s="14" t="s">
        <v>8199</v>
      </c>
    </row>
    <row r="3624" spans="1:15" x14ac:dyDescent="0.25">
      <c r="A3624">
        <v>600</v>
      </c>
      <c r="B3624">
        <v>606450</v>
      </c>
      <c r="C3624">
        <v>5</v>
      </c>
      <c r="D3624" t="s">
        <v>5024</v>
      </c>
      <c r="E3624" s="3">
        <v>8</v>
      </c>
      <c r="F3624">
        <v>250</v>
      </c>
      <c r="G3624" s="2" t="s">
        <v>528</v>
      </c>
      <c r="H3624" s="2" t="s">
        <v>528</v>
      </c>
      <c r="I3624" s="2" t="s">
        <v>528</v>
      </c>
      <c r="J3624" s="14" t="s">
        <v>8199</v>
      </c>
      <c r="K3624" s="14" t="s">
        <v>8199</v>
      </c>
      <c r="L3624" s="14" t="s">
        <v>8199</v>
      </c>
      <c r="M3624" s="14" t="s">
        <v>8199</v>
      </c>
      <c r="N3624" s="14" t="s">
        <v>8199</v>
      </c>
      <c r="O3624" s="14" t="s">
        <v>8199</v>
      </c>
    </row>
    <row r="3625" spans="1:15" x14ac:dyDescent="0.25">
      <c r="A3625">
        <v>600</v>
      </c>
      <c r="B3625">
        <v>606499</v>
      </c>
      <c r="C3625">
        <v>2</v>
      </c>
      <c r="D3625" t="s">
        <v>5025</v>
      </c>
      <c r="E3625" s="3">
        <v>1.5</v>
      </c>
      <c r="F3625">
        <v>250</v>
      </c>
      <c r="G3625" s="2" t="s">
        <v>528</v>
      </c>
      <c r="H3625" s="2" t="s">
        <v>528</v>
      </c>
      <c r="I3625" s="2" t="s">
        <v>528</v>
      </c>
      <c r="J3625" s="14" t="s">
        <v>8199</v>
      </c>
      <c r="K3625" s="14" t="s">
        <v>8199</v>
      </c>
      <c r="L3625" s="14" t="s">
        <v>8199</v>
      </c>
      <c r="M3625" s="14" t="s">
        <v>8199</v>
      </c>
      <c r="N3625" s="14" t="s">
        <v>8199</v>
      </c>
      <c r="O3625" s="14" t="s">
        <v>8199</v>
      </c>
    </row>
    <row r="3626" spans="1:15" x14ac:dyDescent="0.25">
      <c r="A3626">
        <v>600</v>
      </c>
      <c r="B3626">
        <v>606500</v>
      </c>
      <c r="C3626">
        <v>7</v>
      </c>
      <c r="D3626" t="s">
        <v>5026</v>
      </c>
      <c r="E3626" s="3">
        <v>48.5</v>
      </c>
      <c r="F3626">
        <v>250</v>
      </c>
      <c r="G3626" s="2" t="s">
        <v>528</v>
      </c>
      <c r="H3626" s="2" t="s">
        <v>528</v>
      </c>
      <c r="I3626" s="2" t="s">
        <v>528</v>
      </c>
      <c r="J3626" s="14" t="s">
        <v>8199</v>
      </c>
      <c r="K3626" s="14" t="s">
        <v>8199</v>
      </c>
      <c r="L3626" s="14" t="s">
        <v>8199</v>
      </c>
      <c r="M3626" s="14" t="s">
        <v>8199</v>
      </c>
      <c r="N3626" s="14" t="s">
        <v>8199</v>
      </c>
      <c r="O3626" s="14" t="s">
        <v>8199</v>
      </c>
    </row>
    <row r="3627" spans="1:15" x14ac:dyDescent="0.25">
      <c r="A3627">
        <v>600</v>
      </c>
      <c r="B3627">
        <v>606501</v>
      </c>
      <c r="C3627">
        <v>5</v>
      </c>
      <c r="D3627" t="s">
        <v>5027</v>
      </c>
      <c r="E3627" s="3">
        <v>8</v>
      </c>
      <c r="F3627">
        <v>250</v>
      </c>
      <c r="G3627" s="2" t="s">
        <v>528</v>
      </c>
      <c r="H3627" s="2" t="s">
        <v>528</v>
      </c>
      <c r="I3627" s="2" t="s">
        <v>528</v>
      </c>
      <c r="J3627" s="14" t="s">
        <v>8199</v>
      </c>
      <c r="K3627" s="14" t="s">
        <v>8199</v>
      </c>
      <c r="L3627" s="14" t="s">
        <v>8199</v>
      </c>
      <c r="M3627" s="14" t="s">
        <v>8199</v>
      </c>
      <c r="N3627" s="14" t="s">
        <v>8199</v>
      </c>
      <c r="O3627" s="14" t="s">
        <v>8199</v>
      </c>
    </row>
    <row r="3628" spans="1:15" x14ac:dyDescent="0.25">
      <c r="A3628">
        <v>600</v>
      </c>
      <c r="B3628">
        <v>606600</v>
      </c>
      <c r="C3628">
        <v>5</v>
      </c>
      <c r="D3628" t="s">
        <v>5028</v>
      </c>
      <c r="E3628" s="3">
        <v>8</v>
      </c>
      <c r="F3628">
        <v>250</v>
      </c>
      <c r="G3628" s="2" t="s">
        <v>528</v>
      </c>
      <c r="H3628" s="2" t="s">
        <v>528</v>
      </c>
      <c r="I3628" s="2" t="s">
        <v>528</v>
      </c>
      <c r="J3628" s="14" t="s">
        <v>8199</v>
      </c>
      <c r="K3628" s="14" t="s">
        <v>8199</v>
      </c>
      <c r="L3628" s="14" t="s">
        <v>8199</v>
      </c>
      <c r="M3628" s="14" t="s">
        <v>8199</v>
      </c>
      <c r="N3628" s="14" t="s">
        <v>8199</v>
      </c>
      <c r="O3628" s="14" t="s">
        <v>8199</v>
      </c>
    </row>
    <row r="3629" spans="1:15" x14ac:dyDescent="0.25">
      <c r="A3629">
        <v>600</v>
      </c>
      <c r="B3629">
        <v>606805</v>
      </c>
      <c r="C3629">
        <v>0</v>
      </c>
      <c r="D3629" t="s">
        <v>5029</v>
      </c>
      <c r="E3629" s="3">
        <v>32</v>
      </c>
      <c r="F3629">
        <v>250</v>
      </c>
      <c r="G3629" s="2" t="s">
        <v>528</v>
      </c>
      <c r="H3629" s="2" t="s">
        <v>528</v>
      </c>
      <c r="I3629" s="2" t="s">
        <v>528</v>
      </c>
      <c r="J3629" s="14" t="s">
        <v>8199</v>
      </c>
      <c r="K3629" s="14" t="s">
        <v>8199</v>
      </c>
      <c r="L3629" s="14" t="s">
        <v>8199</v>
      </c>
      <c r="M3629" s="14" t="s">
        <v>8199</v>
      </c>
      <c r="N3629" s="14" t="s">
        <v>8199</v>
      </c>
      <c r="O3629" s="14" t="s">
        <v>8199</v>
      </c>
    </row>
    <row r="3630" spans="1:15" x14ac:dyDescent="0.25">
      <c r="A3630">
        <v>600</v>
      </c>
      <c r="B3630">
        <v>606810</v>
      </c>
      <c r="C3630">
        <v>0</v>
      </c>
      <c r="D3630" t="s">
        <v>5030</v>
      </c>
      <c r="E3630" s="3">
        <v>5.5</v>
      </c>
      <c r="F3630">
        <v>250</v>
      </c>
      <c r="G3630" s="2" t="s">
        <v>528</v>
      </c>
      <c r="H3630" s="2" t="s">
        <v>528</v>
      </c>
      <c r="I3630" s="2" t="s">
        <v>528</v>
      </c>
      <c r="J3630" s="14" t="s">
        <v>8199</v>
      </c>
      <c r="K3630" s="14" t="s">
        <v>8199</v>
      </c>
      <c r="L3630" s="14" t="s">
        <v>8199</v>
      </c>
      <c r="M3630" s="14" t="s">
        <v>8199</v>
      </c>
      <c r="N3630" s="14" t="s">
        <v>8199</v>
      </c>
      <c r="O3630" s="14" t="s">
        <v>8199</v>
      </c>
    </row>
    <row r="3631" spans="1:15" x14ac:dyDescent="0.25">
      <c r="A3631">
        <v>600</v>
      </c>
      <c r="B3631">
        <v>606815</v>
      </c>
      <c r="C3631">
        <v>9</v>
      </c>
      <c r="D3631" t="s">
        <v>5031</v>
      </c>
      <c r="E3631" s="3">
        <v>8</v>
      </c>
      <c r="F3631">
        <v>250</v>
      </c>
      <c r="G3631" s="2" t="s">
        <v>528</v>
      </c>
      <c r="H3631" s="2" t="s">
        <v>528</v>
      </c>
      <c r="I3631" s="2" t="s">
        <v>528</v>
      </c>
      <c r="J3631" s="14" t="s">
        <v>8199</v>
      </c>
      <c r="K3631" s="14" t="s">
        <v>8199</v>
      </c>
      <c r="L3631" s="14" t="s">
        <v>8199</v>
      </c>
      <c r="M3631" s="14" t="s">
        <v>8199</v>
      </c>
      <c r="N3631" s="14" t="s">
        <v>8199</v>
      </c>
      <c r="O3631" s="14" t="s">
        <v>8199</v>
      </c>
    </row>
    <row r="3632" spans="1:15" x14ac:dyDescent="0.25">
      <c r="A3632">
        <v>600</v>
      </c>
      <c r="B3632">
        <v>606828</v>
      </c>
      <c r="C3632">
        <v>2</v>
      </c>
      <c r="D3632" t="s">
        <v>5032</v>
      </c>
      <c r="E3632" s="3">
        <v>1.5</v>
      </c>
      <c r="F3632">
        <v>250</v>
      </c>
      <c r="G3632" s="2" t="s">
        <v>528</v>
      </c>
      <c r="H3632" s="2" t="s">
        <v>528</v>
      </c>
      <c r="I3632" s="2" t="s">
        <v>528</v>
      </c>
      <c r="J3632" s="14" t="s">
        <v>8199</v>
      </c>
      <c r="K3632" s="14" t="s">
        <v>8199</v>
      </c>
      <c r="L3632" s="14" t="s">
        <v>8199</v>
      </c>
      <c r="M3632" s="14" t="s">
        <v>8199</v>
      </c>
      <c r="N3632" s="14" t="s">
        <v>8199</v>
      </c>
      <c r="O3632" s="14" t="s">
        <v>8199</v>
      </c>
    </row>
    <row r="3633" spans="1:15" x14ac:dyDescent="0.25">
      <c r="A3633">
        <v>600</v>
      </c>
      <c r="B3633">
        <v>606829</v>
      </c>
      <c r="C3633">
        <v>0</v>
      </c>
      <c r="D3633" t="s">
        <v>5033</v>
      </c>
      <c r="E3633" s="3">
        <v>1.5</v>
      </c>
      <c r="F3633">
        <v>250</v>
      </c>
      <c r="G3633" s="2" t="s">
        <v>528</v>
      </c>
      <c r="H3633" s="2" t="s">
        <v>528</v>
      </c>
      <c r="I3633" s="2" t="s">
        <v>528</v>
      </c>
      <c r="J3633" s="14" t="s">
        <v>8199</v>
      </c>
      <c r="K3633" s="14" t="s">
        <v>8199</v>
      </c>
      <c r="L3633" s="14" t="s">
        <v>8199</v>
      </c>
      <c r="M3633" s="14" t="s">
        <v>8199</v>
      </c>
      <c r="N3633" s="14" t="s">
        <v>8199</v>
      </c>
      <c r="O3633" s="14" t="s">
        <v>8199</v>
      </c>
    </row>
    <row r="3634" spans="1:15" x14ac:dyDescent="0.25">
      <c r="A3634">
        <v>600</v>
      </c>
      <c r="B3634">
        <v>606898</v>
      </c>
      <c r="C3634">
        <v>5</v>
      </c>
      <c r="D3634" t="s">
        <v>5034</v>
      </c>
      <c r="E3634" s="3">
        <v>1.5</v>
      </c>
      <c r="F3634">
        <v>250</v>
      </c>
      <c r="G3634" s="2" t="s">
        <v>528</v>
      </c>
      <c r="H3634" s="2" t="s">
        <v>528</v>
      </c>
      <c r="I3634" s="2" t="s">
        <v>528</v>
      </c>
      <c r="J3634" s="14" t="s">
        <v>8199</v>
      </c>
      <c r="K3634" s="14" t="s">
        <v>8199</v>
      </c>
      <c r="L3634" s="14" t="s">
        <v>8199</v>
      </c>
      <c r="M3634" s="14" t="s">
        <v>8199</v>
      </c>
      <c r="N3634" s="14" t="s">
        <v>8199</v>
      </c>
      <c r="O3634" s="14" t="s">
        <v>8199</v>
      </c>
    </row>
    <row r="3635" spans="1:15" x14ac:dyDescent="0.25">
      <c r="A3635">
        <v>600</v>
      </c>
      <c r="B3635">
        <v>606900</v>
      </c>
      <c r="C3635">
        <v>9</v>
      </c>
      <c r="D3635" t="s">
        <v>5035</v>
      </c>
      <c r="E3635" s="3">
        <v>12.5</v>
      </c>
      <c r="F3635">
        <v>250</v>
      </c>
      <c r="G3635" s="2" t="s">
        <v>528</v>
      </c>
      <c r="H3635" s="2" t="s">
        <v>528</v>
      </c>
      <c r="I3635" s="2" t="s">
        <v>528</v>
      </c>
      <c r="J3635" s="14" t="s">
        <v>8199</v>
      </c>
      <c r="K3635" s="14" t="s">
        <v>8199</v>
      </c>
      <c r="L3635" s="14" t="s">
        <v>8199</v>
      </c>
      <c r="M3635" s="14" t="s">
        <v>8199</v>
      </c>
      <c r="N3635" s="14" t="s">
        <v>8199</v>
      </c>
      <c r="O3635" s="14" t="s">
        <v>8199</v>
      </c>
    </row>
    <row r="3636" spans="1:15" x14ac:dyDescent="0.25">
      <c r="A3636">
        <v>600</v>
      </c>
      <c r="B3636">
        <v>606910</v>
      </c>
      <c r="C3636">
        <v>8</v>
      </c>
      <c r="D3636" t="s">
        <v>5036</v>
      </c>
      <c r="E3636" s="3">
        <v>35.5</v>
      </c>
      <c r="F3636">
        <v>250</v>
      </c>
      <c r="G3636" s="2" t="s">
        <v>528</v>
      </c>
      <c r="H3636" s="2" t="s">
        <v>528</v>
      </c>
      <c r="I3636" s="2" t="s">
        <v>528</v>
      </c>
      <c r="J3636" s="14" t="s">
        <v>8199</v>
      </c>
      <c r="K3636" s="14" t="s">
        <v>8199</v>
      </c>
      <c r="L3636" s="14" t="s">
        <v>8199</v>
      </c>
      <c r="M3636" s="14" t="s">
        <v>8199</v>
      </c>
      <c r="N3636" s="14" t="s">
        <v>8199</v>
      </c>
      <c r="O3636" s="14" t="s">
        <v>8199</v>
      </c>
    </row>
    <row r="3637" spans="1:15" x14ac:dyDescent="0.25">
      <c r="A3637">
        <v>600</v>
      </c>
      <c r="B3637">
        <v>606920</v>
      </c>
      <c r="C3637">
        <v>7</v>
      </c>
      <c r="D3637" t="s">
        <v>5037</v>
      </c>
      <c r="E3637" s="3">
        <v>38.5</v>
      </c>
      <c r="F3637">
        <v>250</v>
      </c>
      <c r="G3637" s="2" t="s">
        <v>528</v>
      </c>
      <c r="H3637" s="2" t="s">
        <v>528</v>
      </c>
      <c r="I3637" s="2" t="s">
        <v>528</v>
      </c>
      <c r="J3637" s="14" t="s">
        <v>8199</v>
      </c>
      <c r="K3637" s="14" t="s">
        <v>8199</v>
      </c>
      <c r="L3637" s="14" t="s">
        <v>8199</v>
      </c>
      <c r="M3637" s="14" t="s">
        <v>8199</v>
      </c>
      <c r="N3637" s="14" t="s">
        <v>8199</v>
      </c>
      <c r="O3637" s="14" t="s">
        <v>8199</v>
      </c>
    </row>
    <row r="3638" spans="1:15" x14ac:dyDescent="0.25">
      <c r="A3638">
        <v>600</v>
      </c>
      <c r="B3638">
        <v>606931</v>
      </c>
      <c r="C3638">
        <v>4</v>
      </c>
      <c r="D3638" t="s">
        <v>5038</v>
      </c>
      <c r="E3638" s="3">
        <v>20</v>
      </c>
      <c r="F3638">
        <v>250</v>
      </c>
      <c r="G3638" s="2" t="s">
        <v>528</v>
      </c>
      <c r="H3638" s="2" t="s">
        <v>528</v>
      </c>
      <c r="I3638" s="2" t="s">
        <v>528</v>
      </c>
      <c r="J3638" s="14" t="s">
        <v>8199</v>
      </c>
      <c r="K3638" s="14" t="s">
        <v>8199</v>
      </c>
      <c r="L3638" s="14" t="s">
        <v>8199</v>
      </c>
      <c r="M3638" s="14" t="s">
        <v>8199</v>
      </c>
      <c r="N3638" s="14" t="s">
        <v>8199</v>
      </c>
      <c r="O3638" s="14" t="s">
        <v>8199</v>
      </c>
    </row>
    <row r="3639" spans="1:15" x14ac:dyDescent="0.25">
      <c r="A3639">
        <v>600</v>
      </c>
      <c r="B3639">
        <v>606948</v>
      </c>
      <c r="C3639">
        <v>8</v>
      </c>
      <c r="D3639" t="s">
        <v>5039</v>
      </c>
      <c r="E3639" s="3">
        <v>132</v>
      </c>
      <c r="F3639">
        <v>250</v>
      </c>
      <c r="G3639" s="2" t="s">
        <v>528</v>
      </c>
      <c r="H3639" s="2" t="s">
        <v>528</v>
      </c>
      <c r="I3639" s="2" t="s">
        <v>528</v>
      </c>
      <c r="J3639" s="14" t="s">
        <v>8199</v>
      </c>
      <c r="K3639" s="14" t="s">
        <v>8199</v>
      </c>
      <c r="L3639" s="14" t="s">
        <v>8199</v>
      </c>
      <c r="M3639" s="14" t="s">
        <v>8199</v>
      </c>
      <c r="N3639" s="14" t="s">
        <v>8199</v>
      </c>
      <c r="O3639" s="14" t="s">
        <v>8199</v>
      </c>
    </row>
    <row r="3640" spans="1:15" x14ac:dyDescent="0.25">
      <c r="A3640">
        <v>600</v>
      </c>
      <c r="B3640">
        <v>606962</v>
      </c>
      <c r="C3640">
        <v>9</v>
      </c>
      <c r="D3640" t="s">
        <v>5040</v>
      </c>
      <c r="E3640" s="3">
        <v>113.5</v>
      </c>
      <c r="F3640">
        <v>250</v>
      </c>
      <c r="G3640" s="2" t="s">
        <v>528</v>
      </c>
      <c r="H3640" s="2" t="s">
        <v>528</v>
      </c>
      <c r="I3640" s="2" t="s">
        <v>528</v>
      </c>
      <c r="J3640" s="14" t="s">
        <v>8199</v>
      </c>
      <c r="K3640" s="14" t="s">
        <v>8199</v>
      </c>
      <c r="L3640" s="14" t="s">
        <v>8199</v>
      </c>
      <c r="M3640" s="14" t="s">
        <v>8199</v>
      </c>
      <c r="N3640" s="14" t="s">
        <v>8199</v>
      </c>
      <c r="O3640" s="14" t="s">
        <v>8199</v>
      </c>
    </row>
    <row r="3641" spans="1:15" x14ac:dyDescent="0.25">
      <c r="A3641">
        <v>600</v>
      </c>
      <c r="B3641">
        <v>606978</v>
      </c>
      <c r="C3641">
        <v>5</v>
      </c>
      <c r="D3641" t="s">
        <v>5041</v>
      </c>
      <c r="E3641" s="3">
        <v>13.5</v>
      </c>
      <c r="F3641">
        <v>250</v>
      </c>
      <c r="G3641" s="2" t="s">
        <v>528</v>
      </c>
      <c r="H3641" s="2" t="s">
        <v>528</v>
      </c>
      <c r="I3641" s="2" t="s">
        <v>528</v>
      </c>
      <c r="J3641" s="14" t="s">
        <v>8199</v>
      </c>
      <c r="K3641" s="14" t="s">
        <v>8199</v>
      </c>
      <c r="L3641" s="14" t="s">
        <v>8199</v>
      </c>
      <c r="M3641" s="14" t="s">
        <v>8199</v>
      </c>
      <c r="N3641" s="14" t="s">
        <v>8199</v>
      </c>
      <c r="O3641" s="14" t="s">
        <v>8199</v>
      </c>
    </row>
    <row r="3642" spans="1:15" x14ac:dyDescent="0.25">
      <c r="A3642">
        <v>600</v>
      </c>
      <c r="B3642">
        <v>606979</v>
      </c>
      <c r="C3642">
        <v>3</v>
      </c>
      <c r="D3642" t="s">
        <v>5042</v>
      </c>
      <c r="E3642" s="3">
        <v>2.5</v>
      </c>
      <c r="F3642">
        <v>250</v>
      </c>
      <c r="G3642" s="2" t="s">
        <v>528</v>
      </c>
      <c r="H3642" s="2" t="s">
        <v>528</v>
      </c>
      <c r="I3642" s="2" t="s">
        <v>528</v>
      </c>
      <c r="J3642" s="14" t="s">
        <v>8199</v>
      </c>
      <c r="K3642" s="14" t="s">
        <v>8199</v>
      </c>
      <c r="L3642" s="14" t="s">
        <v>8199</v>
      </c>
      <c r="M3642" s="14" t="s">
        <v>8199</v>
      </c>
      <c r="N3642" s="14" t="s">
        <v>8199</v>
      </c>
      <c r="O3642" s="14" t="s">
        <v>8199</v>
      </c>
    </row>
    <row r="3643" spans="1:15" x14ac:dyDescent="0.25">
      <c r="A3643">
        <v>600</v>
      </c>
      <c r="B3643">
        <v>606982</v>
      </c>
      <c r="C3643">
        <v>7</v>
      </c>
      <c r="D3643" t="s">
        <v>5043</v>
      </c>
      <c r="E3643" s="3">
        <v>34.5</v>
      </c>
      <c r="F3643">
        <v>250</v>
      </c>
      <c r="G3643" s="2" t="s">
        <v>528</v>
      </c>
      <c r="H3643" s="2" t="s">
        <v>528</v>
      </c>
      <c r="I3643" s="2" t="s">
        <v>528</v>
      </c>
      <c r="J3643" s="14" t="s">
        <v>8199</v>
      </c>
      <c r="K3643" s="14" t="s">
        <v>8199</v>
      </c>
      <c r="L3643" s="14" t="s">
        <v>8199</v>
      </c>
      <c r="M3643" s="14" t="s">
        <v>8199</v>
      </c>
      <c r="N3643" s="14" t="s">
        <v>8199</v>
      </c>
      <c r="O3643" s="14" t="s">
        <v>8199</v>
      </c>
    </row>
    <row r="3644" spans="1:15" x14ac:dyDescent="0.25">
      <c r="A3644">
        <v>600</v>
      </c>
      <c r="B3644">
        <v>606984</v>
      </c>
      <c r="C3644">
        <v>3</v>
      </c>
      <c r="D3644" t="s">
        <v>5044</v>
      </c>
      <c r="E3644" s="3">
        <v>33</v>
      </c>
      <c r="F3644">
        <v>250</v>
      </c>
      <c r="G3644" s="2" t="s">
        <v>528</v>
      </c>
      <c r="H3644" s="2" t="s">
        <v>528</v>
      </c>
      <c r="I3644" s="2" t="s">
        <v>528</v>
      </c>
      <c r="J3644" s="14" t="s">
        <v>8199</v>
      </c>
      <c r="K3644" s="14" t="s">
        <v>8199</v>
      </c>
      <c r="L3644" s="14" t="s">
        <v>8199</v>
      </c>
      <c r="M3644" s="14" t="s">
        <v>8199</v>
      </c>
      <c r="N3644" s="14" t="s">
        <v>8199</v>
      </c>
      <c r="O3644" s="14" t="s">
        <v>8199</v>
      </c>
    </row>
    <row r="3645" spans="1:15" x14ac:dyDescent="0.25">
      <c r="A3645">
        <v>600</v>
      </c>
      <c r="B3645">
        <v>606994</v>
      </c>
      <c r="C3645">
        <v>2</v>
      </c>
      <c r="D3645" t="s">
        <v>5045</v>
      </c>
      <c r="E3645" s="3">
        <v>135.5</v>
      </c>
      <c r="F3645">
        <v>636</v>
      </c>
      <c r="G3645" s="2" t="s">
        <v>5046</v>
      </c>
      <c r="H3645" s="2" t="s">
        <v>5046</v>
      </c>
      <c r="I3645" s="2" t="s">
        <v>5046</v>
      </c>
      <c r="J3645" s="14" t="s">
        <v>8199</v>
      </c>
      <c r="K3645" s="14" t="s">
        <v>8199</v>
      </c>
      <c r="L3645" s="14" t="s">
        <v>8199</v>
      </c>
      <c r="M3645" s="14" t="s">
        <v>8199</v>
      </c>
      <c r="N3645" s="14" t="s">
        <v>8199</v>
      </c>
      <c r="O3645" s="14" t="s">
        <v>8199</v>
      </c>
    </row>
    <row r="3646" spans="1:15" x14ac:dyDescent="0.25">
      <c r="A3646">
        <v>600</v>
      </c>
      <c r="B3646">
        <v>607000</v>
      </c>
      <c r="C3646">
        <v>7</v>
      </c>
      <c r="D3646" t="s">
        <v>5047</v>
      </c>
      <c r="E3646" s="3">
        <v>38.5</v>
      </c>
      <c r="F3646">
        <v>250</v>
      </c>
      <c r="G3646" s="2" t="s">
        <v>528</v>
      </c>
      <c r="H3646" s="2" t="s">
        <v>528</v>
      </c>
      <c r="I3646" s="2" t="s">
        <v>528</v>
      </c>
      <c r="J3646" s="14" t="s">
        <v>8199</v>
      </c>
      <c r="K3646" s="14" t="s">
        <v>8199</v>
      </c>
      <c r="L3646" s="14" t="s">
        <v>8199</v>
      </c>
      <c r="M3646" s="14" t="s">
        <v>8199</v>
      </c>
      <c r="N3646" s="14" t="s">
        <v>8199</v>
      </c>
      <c r="O3646" s="14" t="s">
        <v>8199</v>
      </c>
    </row>
    <row r="3647" spans="1:15" x14ac:dyDescent="0.25">
      <c r="A3647">
        <v>600</v>
      </c>
      <c r="B3647">
        <v>607050</v>
      </c>
      <c r="C3647">
        <v>2</v>
      </c>
      <c r="D3647" t="s">
        <v>5048</v>
      </c>
      <c r="E3647" s="3">
        <v>77</v>
      </c>
      <c r="F3647">
        <v>250</v>
      </c>
      <c r="G3647" s="2" t="s">
        <v>528</v>
      </c>
      <c r="H3647" s="2" t="s">
        <v>528</v>
      </c>
      <c r="I3647" s="2" t="s">
        <v>528</v>
      </c>
      <c r="J3647" s="14" t="s">
        <v>8199</v>
      </c>
      <c r="K3647" s="14" t="s">
        <v>8199</v>
      </c>
      <c r="L3647" s="14" t="s">
        <v>8199</v>
      </c>
      <c r="M3647" s="14" t="s">
        <v>8199</v>
      </c>
      <c r="N3647" s="14" t="s">
        <v>8199</v>
      </c>
      <c r="O3647" s="14" t="s">
        <v>8199</v>
      </c>
    </row>
    <row r="3648" spans="1:15" x14ac:dyDescent="0.25">
      <c r="A3648">
        <v>600</v>
      </c>
      <c r="B3648">
        <v>607054</v>
      </c>
      <c r="C3648">
        <v>4</v>
      </c>
      <c r="D3648" t="s">
        <v>5049</v>
      </c>
      <c r="E3648" s="3">
        <v>173</v>
      </c>
      <c r="F3648">
        <v>636</v>
      </c>
      <c r="G3648" s="2" t="s">
        <v>5050</v>
      </c>
      <c r="H3648" s="2" t="s">
        <v>5050</v>
      </c>
      <c r="I3648" s="2" t="s">
        <v>5050</v>
      </c>
      <c r="J3648" s="14" t="s">
        <v>8199</v>
      </c>
      <c r="K3648" s="14" t="s">
        <v>8199</v>
      </c>
      <c r="L3648" s="14" t="s">
        <v>8199</v>
      </c>
      <c r="M3648" s="14" t="s">
        <v>8199</v>
      </c>
      <c r="N3648" s="14" t="s">
        <v>8199</v>
      </c>
      <c r="O3648" s="14" t="s">
        <v>8199</v>
      </c>
    </row>
    <row r="3649" spans="1:15" x14ac:dyDescent="0.25">
      <c r="A3649">
        <v>600</v>
      </c>
      <c r="B3649">
        <v>607058</v>
      </c>
      <c r="C3649">
        <v>5</v>
      </c>
      <c r="D3649" t="s">
        <v>5051</v>
      </c>
      <c r="E3649" s="3">
        <v>16.5</v>
      </c>
      <c r="F3649">
        <v>250</v>
      </c>
      <c r="G3649" s="2" t="s">
        <v>528</v>
      </c>
      <c r="H3649" s="2" t="s">
        <v>528</v>
      </c>
      <c r="I3649" s="2" t="s">
        <v>528</v>
      </c>
      <c r="J3649" s="14" t="s">
        <v>8199</v>
      </c>
      <c r="K3649" s="14" t="s">
        <v>8199</v>
      </c>
      <c r="L3649" s="14" t="s">
        <v>8199</v>
      </c>
      <c r="M3649" s="14" t="s">
        <v>8199</v>
      </c>
      <c r="N3649" s="14" t="s">
        <v>8199</v>
      </c>
      <c r="O3649" s="14" t="s">
        <v>8199</v>
      </c>
    </row>
    <row r="3650" spans="1:15" x14ac:dyDescent="0.25">
      <c r="A3650">
        <v>600</v>
      </c>
      <c r="B3650">
        <v>607150</v>
      </c>
      <c r="C3650">
        <v>0</v>
      </c>
      <c r="D3650" t="s">
        <v>5052</v>
      </c>
      <c r="E3650" s="3">
        <v>209</v>
      </c>
      <c r="F3650">
        <v>636</v>
      </c>
      <c r="G3650" s="2" t="s">
        <v>5046</v>
      </c>
      <c r="H3650" s="2" t="s">
        <v>5046</v>
      </c>
      <c r="I3650" s="2" t="s">
        <v>5046</v>
      </c>
      <c r="J3650" s="14" t="s">
        <v>8199</v>
      </c>
      <c r="K3650" s="14" t="s">
        <v>8199</v>
      </c>
      <c r="L3650" s="14" t="s">
        <v>8199</v>
      </c>
      <c r="M3650" s="14" t="s">
        <v>8199</v>
      </c>
      <c r="N3650" s="14" t="s">
        <v>8199</v>
      </c>
      <c r="O3650" s="14" t="s">
        <v>8199</v>
      </c>
    </row>
    <row r="3651" spans="1:15" x14ac:dyDescent="0.25">
      <c r="A3651">
        <v>600</v>
      </c>
      <c r="B3651">
        <v>607200</v>
      </c>
      <c r="C3651">
        <v>3</v>
      </c>
      <c r="D3651" t="s">
        <v>5053</v>
      </c>
      <c r="E3651" s="3">
        <v>250</v>
      </c>
      <c r="F3651">
        <v>250</v>
      </c>
      <c r="G3651" s="2" t="s">
        <v>528</v>
      </c>
      <c r="H3651" s="2" t="s">
        <v>528</v>
      </c>
      <c r="I3651" s="2" t="s">
        <v>528</v>
      </c>
      <c r="J3651" s="14" t="s">
        <v>8199</v>
      </c>
      <c r="K3651" s="14" t="s">
        <v>8199</v>
      </c>
      <c r="L3651" s="14" t="s">
        <v>8199</v>
      </c>
      <c r="M3651" s="14" t="s">
        <v>8199</v>
      </c>
      <c r="N3651" s="14" t="s">
        <v>8199</v>
      </c>
      <c r="O3651" s="14" t="s">
        <v>8199</v>
      </c>
    </row>
    <row r="3652" spans="1:15" x14ac:dyDescent="0.25">
      <c r="A3652">
        <v>600</v>
      </c>
      <c r="B3652">
        <v>607210</v>
      </c>
      <c r="C3652">
        <v>2</v>
      </c>
      <c r="D3652" t="s">
        <v>5054</v>
      </c>
      <c r="E3652" s="3">
        <v>8</v>
      </c>
      <c r="F3652">
        <v>250</v>
      </c>
      <c r="G3652" s="2" t="s">
        <v>528</v>
      </c>
      <c r="H3652" s="2" t="s">
        <v>528</v>
      </c>
      <c r="I3652" s="2" t="s">
        <v>528</v>
      </c>
      <c r="J3652" s="14" t="s">
        <v>8199</v>
      </c>
      <c r="K3652" s="14" t="s">
        <v>8199</v>
      </c>
      <c r="L3652" s="14" t="s">
        <v>8199</v>
      </c>
      <c r="M3652" s="14" t="s">
        <v>8199</v>
      </c>
      <c r="N3652" s="14" t="s">
        <v>8199</v>
      </c>
      <c r="O3652" s="14" t="s">
        <v>8199</v>
      </c>
    </row>
    <row r="3653" spans="1:15" x14ac:dyDescent="0.25">
      <c r="A3653">
        <v>600</v>
      </c>
      <c r="B3653">
        <v>607221</v>
      </c>
      <c r="C3653">
        <v>9</v>
      </c>
      <c r="D3653" t="s">
        <v>5055</v>
      </c>
      <c r="E3653" s="3">
        <v>8</v>
      </c>
      <c r="F3653">
        <v>250</v>
      </c>
      <c r="G3653" s="2" t="s">
        <v>528</v>
      </c>
      <c r="H3653" s="2" t="s">
        <v>528</v>
      </c>
      <c r="I3653" s="2" t="s">
        <v>528</v>
      </c>
      <c r="J3653" s="14" t="s">
        <v>8199</v>
      </c>
      <c r="K3653" s="14" t="s">
        <v>8199</v>
      </c>
      <c r="L3653" s="14" t="s">
        <v>8199</v>
      </c>
      <c r="M3653" s="14" t="s">
        <v>8199</v>
      </c>
      <c r="N3653" s="14" t="s">
        <v>8199</v>
      </c>
      <c r="O3653" s="14" t="s">
        <v>8199</v>
      </c>
    </row>
    <row r="3654" spans="1:15" x14ac:dyDescent="0.25">
      <c r="A3654">
        <v>600</v>
      </c>
      <c r="B3654">
        <v>607350</v>
      </c>
      <c r="C3654">
        <v>6</v>
      </c>
      <c r="D3654" t="s">
        <v>5056</v>
      </c>
      <c r="E3654" s="3">
        <v>12.5</v>
      </c>
      <c r="F3654">
        <v>250</v>
      </c>
      <c r="G3654" s="2" t="s">
        <v>528</v>
      </c>
      <c r="H3654" s="2" t="s">
        <v>528</v>
      </c>
      <c r="I3654" s="2" t="s">
        <v>528</v>
      </c>
      <c r="J3654" s="14" t="s">
        <v>8199</v>
      </c>
      <c r="K3654" s="14" t="s">
        <v>8199</v>
      </c>
      <c r="L3654" s="14" t="s">
        <v>8199</v>
      </c>
      <c r="M3654" s="14" t="s">
        <v>8199</v>
      </c>
      <c r="N3654" s="14" t="s">
        <v>8199</v>
      </c>
      <c r="O3654" s="14" t="s">
        <v>8199</v>
      </c>
    </row>
    <row r="3655" spans="1:15" x14ac:dyDescent="0.25">
      <c r="A3655">
        <v>600</v>
      </c>
      <c r="B3655">
        <v>607375</v>
      </c>
      <c r="C3655">
        <v>3</v>
      </c>
      <c r="D3655" t="s">
        <v>5057</v>
      </c>
      <c r="E3655" s="3">
        <v>1448</v>
      </c>
      <c r="F3655">
        <v>636</v>
      </c>
      <c r="G3655" s="2" t="s">
        <v>5058</v>
      </c>
      <c r="H3655" s="2" t="s">
        <v>5058</v>
      </c>
      <c r="I3655" s="2" t="s">
        <v>5058</v>
      </c>
      <c r="J3655" s="14" t="s">
        <v>8199</v>
      </c>
      <c r="K3655" s="14" t="s">
        <v>8199</v>
      </c>
      <c r="L3655" s="14" t="s">
        <v>8199</v>
      </c>
      <c r="M3655" s="14" t="s">
        <v>8199</v>
      </c>
      <c r="N3655" s="14" t="s">
        <v>8199</v>
      </c>
      <c r="O3655" s="14" t="s">
        <v>8199</v>
      </c>
    </row>
    <row r="3656" spans="1:15" x14ac:dyDescent="0.25">
      <c r="A3656">
        <v>600</v>
      </c>
      <c r="B3656">
        <v>607400</v>
      </c>
      <c r="C3656">
        <v>9</v>
      </c>
      <c r="D3656" t="s">
        <v>5059</v>
      </c>
      <c r="E3656" s="3">
        <v>8</v>
      </c>
      <c r="F3656">
        <v>250</v>
      </c>
      <c r="G3656" s="2" t="s">
        <v>528</v>
      </c>
      <c r="H3656" s="2" t="s">
        <v>528</v>
      </c>
      <c r="I3656" s="2" t="s">
        <v>528</v>
      </c>
      <c r="J3656" s="14" t="s">
        <v>8199</v>
      </c>
      <c r="K3656" s="14" t="s">
        <v>8199</v>
      </c>
      <c r="L3656" s="14" t="s">
        <v>8199</v>
      </c>
      <c r="M3656" s="14" t="s">
        <v>8199</v>
      </c>
      <c r="N3656" s="14" t="s">
        <v>8199</v>
      </c>
      <c r="O3656" s="14" t="s">
        <v>8199</v>
      </c>
    </row>
    <row r="3657" spans="1:15" x14ac:dyDescent="0.25">
      <c r="A3657">
        <v>600</v>
      </c>
      <c r="B3657">
        <v>607450</v>
      </c>
      <c r="C3657">
        <v>4</v>
      </c>
      <c r="D3657" t="s">
        <v>5060</v>
      </c>
      <c r="E3657" s="3">
        <v>8</v>
      </c>
      <c r="F3657">
        <v>250</v>
      </c>
      <c r="G3657" s="2" t="s">
        <v>528</v>
      </c>
      <c r="H3657" s="2" t="s">
        <v>528</v>
      </c>
      <c r="I3657" s="2" t="s">
        <v>528</v>
      </c>
      <c r="J3657" s="14" t="s">
        <v>8199</v>
      </c>
      <c r="K3657" s="14" t="s">
        <v>8199</v>
      </c>
      <c r="L3657" s="14" t="s">
        <v>8199</v>
      </c>
      <c r="M3657" s="14" t="s">
        <v>8199</v>
      </c>
      <c r="N3657" s="14" t="s">
        <v>8199</v>
      </c>
      <c r="O3657" s="14" t="s">
        <v>8199</v>
      </c>
    </row>
    <row r="3658" spans="1:15" x14ac:dyDescent="0.25">
      <c r="A3658">
        <v>600</v>
      </c>
      <c r="B3658">
        <v>607500</v>
      </c>
      <c r="C3658">
        <v>6</v>
      </c>
      <c r="D3658" t="s">
        <v>5061</v>
      </c>
      <c r="E3658" s="3">
        <v>173</v>
      </c>
      <c r="F3658">
        <v>636</v>
      </c>
      <c r="G3658" s="2" t="s">
        <v>5062</v>
      </c>
      <c r="H3658" s="2" t="s">
        <v>5062</v>
      </c>
      <c r="I3658" s="2" t="s">
        <v>5062</v>
      </c>
      <c r="J3658" s="14" t="s">
        <v>8199</v>
      </c>
      <c r="K3658" s="14" t="s">
        <v>8199</v>
      </c>
      <c r="L3658" s="14" t="s">
        <v>8199</v>
      </c>
      <c r="M3658" s="14" t="s">
        <v>8199</v>
      </c>
      <c r="N3658" s="14" t="s">
        <v>8199</v>
      </c>
      <c r="O3658" s="14" t="s">
        <v>8199</v>
      </c>
    </row>
    <row r="3659" spans="1:15" x14ac:dyDescent="0.25">
      <c r="A3659">
        <v>600</v>
      </c>
      <c r="B3659">
        <v>607579</v>
      </c>
      <c r="C3659">
        <v>0</v>
      </c>
      <c r="D3659" t="s">
        <v>5063</v>
      </c>
      <c r="E3659" s="3">
        <v>137.5</v>
      </c>
      <c r="F3659">
        <v>250</v>
      </c>
      <c r="G3659" s="2" t="s">
        <v>528</v>
      </c>
      <c r="H3659" s="2" t="s">
        <v>528</v>
      </c>
      <c r="I3659" s="2" t="s">
        <v>528</v>
      </c>
      <c r="J3659" s="14" t="s">
        <v>8199</v>
      </c>
      <c r="K3659" s="14" t="s">
        <v>8199</v>
      </c>
      <c r="L3659" s="14" t="s">
        <v>8199</v>
      </c>
      <c r="M3659" s="14" t="s">
        <v>8199</v>
      </c>
      <c r="N3659" s="14" t="s">
        <v>8199</v>
      </c>
      <c r="O3659" s="14" t="s">
        <v>8199</v>
      </c>
    </row>
    <row r="3660" spans="1:15" x14ac:dyDescent="0.25">
      <c r="A3660">
        <v>600</v>
      </c>
      <c r="B3660">
        <v>607581</v>
      </c>
      <c r="C3660">
        <v>6</v>
      </c>
      <c r="D3660" t="s">
        <v>5064</v>
      </c>
      <c r="E3660" s="3">
        <v>159.5</v>
      </c>
      <c r="F3660">
        <v>250</v>
      </c>
      <c r="G3660" s="2" t="s">
        <v>528</v>
      </c>
      <c r="H3660" s="2" t="s">
        <v>528</v>
      </c>
      <c r="I3660" s="2" t="s">
        <v>528</v>
      </c>
      <c r="J3660" s="14" t="s">
        <v>8199</v>
      </c>
      <c r="K3660" s="14" t="s">
        <v>8199</v>
      </c>
      <c r="L3660" s="14" t="s">
        <v>8199</v>
      </c>
      <c r="M3660" s="14" t="s">
        <v>8199</v>
      </c>
      <c r="N3660" s="14" t="s">
        <v>8199</v>
      </c>
      <c r="O3660" s="14" t="s">
        <v>8199</v>
      </c>
    </row>
    <row r="3661" spans="1:15" x14ac:dyDescent="0.25">
      <c r="A3661">
        <v>600</v>
      </c>
      <c r="B3661">
        <v>607800</v>
      </c>
      <c r="C3661">
        <v>0</v>
      </c>
      <c r="D3661" t="s">
        <v>5065</v>
      </c>
      <c r="E3661" s="3">
        <v>1221</v>
      </c>
      <c r="F3661">
        <v>636</v>
      </c>
      <c r="G3661" s="2" t="s">
        <v>5066</v>
      </c>
      <c r="H3661" s="2" t="s">
        <v>5066</v>
      </c>
      <c r="I3661" s="2" t="s">
        <v>5066</v>
      </c>
      <c r="J3661" s="14" t="s">
        <v>8199</v>
      </c>
      <c r="K3661" s="14" t="s">
        <v>8199</v>
      </c>
      <c r="L3661" s="14" t="s">
        <v>8199</v>
      </c>
      <c r="M3661" s="14" t="s">
        <v>8199</v>
      </c>
      <c r="N3661" s="14" t="s">
        <v>8199</v>
      </c>
      <c r="O3661" s="14" t="s">
        <v>8199</v>
      </c>
    </row>
    <row r="3662" spans="1:15" x14ac:dyDescent="0.25">
      <c r="A3662">
        <v>600</v>
      </c>
      <c r="B3662">
        <v>607804</v>
      </c>
      <c r="C3662">
        <v>2</v>
      </c>
      <c r="D3662" t="s">
        <v>5067</v>
      </c>
      <c r="E3662" s="3">
        <v>14.5</v>
      </c>
      <c r="F3662">
        <v>250</v>
      </c>
      <c r="G3662" s="2" t="s">
        <v>528</v>
      </c>
      <c r="H3662" s="2" t="s">
        <v>528</v>
      </c>
      <c r="I3662" s="2" t="s">
        <v>528</v>
      </c>
      <c r="J3662" s="14" t="s">
        <v>8199</v>
      </c>
      <c r="K3662" s="14" t="s">
        <v>8199</v>
      </c>
      <c r="L3662" s="14" t="s">
        <v>8199</v>
      </c>
      <c r="M3662" s="14" t="s">
        <v>8199</v>
      </c>
      <c r="N3662" s="14" t="s">
        <v>8199</v>
      </c>
      <c r="O3662" s="14" t="s">
        <v>8199</v>
      </c>
    </row>
    <row r="3663" spans="1:15" x14ac:dyDescent="0.25">
      <c r="A3663">
        <v>600</v>
      </c>
      <c r="B3663">
        <v>607810</v>
      </c>
      <c r="C3663">
        <v>9</v>
      </c>
      <c r="D3663" t="s">
        <v>5069</v>
      </c>
      <c r="E3663" s="3">
        <v>8</v>
      </c>
      <c r="F3663">
        <v>250</v>
      </c>
      <c r="G3663" s="2" t="s">
        <v>528</v>
      </c>
      <c r="H3663" s="2" t="s">
        <v>528</v>
      </c>
      <c r="I3663" s="2" t="s">
        <v>528</v>
      </c>
      <c r="J3663" s="14" t="s">
        <v>8199</v>
      </c>
      <c r="K3663" s="14" t="s">
        <v>8199</v>
      </c>
      <c r="L3663" s="14" t="s">
        <v>8199</v>
      </c>
      <c r="M3663" s="14" t="s">
        <v>8199</v>
      </c>
      <c r="N3663" s="14" t="s">
        <v>8199</v>
      </c>
      <c r="O3663" s="14" t="s">
        <v>8199</v>
      </c>
    </row>
    <row r="3664" spans="1:15" x14ac:dyDescent="0.25">
      <c r="A3664">
        <v>600</v>
      </c>
      <c r="B3664">
        <v>607811</v>
      </c>
      <c r="C3664">
        <v>7</v>
      </c>
      <c r="D3664" t="s">
        <v>5070</v>
      </c>
      <c r="E3664" s="3">
        <v>13.5</v>
      </c>
      <c r="F3664">
        <v>636</v>
      </c>
      <c r="G3664" s="2" t="s">
        <v>5068</v>
      </c>
      <c r="I3664" s="2" t="s">
        <v>5068</v>
      </c>
      <c r="J3664" s="14" t="s">
        <v>8199</v>
      </c>
      <c r="K3664" s="14" t="s">
        <v>8199</v>
      </c>
      <c r="L3664" s="14" t="s">
        <v>8199</v>
      </c>
      <c r="M3664" s="14" t="s">
        <v>8199</v>
      </c>
      <c r="N3664" s="14" t="s">
        <v>8199</v>
      </c>
      <c r="O3664" s="14" t="s">
        <v>8199</v>
      </c>
    </row>
    <row r="3665" spans="1:15" x14ac:dyDescent="0.25">
      <c r="A3665">
        <v>600</v>
      </c>
      <c r="B3665">
        <v>607815</v>
      </c>
      <c r="C3665">
        <v>8</v>
      </c>
      <c r="D3665" t="s">
        <v>5071</v>
      </c>
      <c r="E3665" s="3">
        <v>11</v>
      </c>
      <c r="F3665">
        <v>250</v>
      </c>
      <c r="G3665" s="2" t="s">
        <v>528</v>
      </c>
      <c r="H3665" s="2" t="s">
        <v>528</v>
      </c>
      <c r="I3665" s="2" t="s">
        <v>528</v>
      </c>
      <c r="J3665" s="14" t="s">
        <v>8199</v>
      </c>
      <c r="K3665" s="14" t="s">
        <v>8199</v>
      </c>
      <c r="L3665" s="14" t="s">
        <v>8199</v>
      </c>
      <c r="M3665" s="14" t="s">
        <v>8199</v>
      </c>
      <c r="N3665" s="14" t="s">
        <v>8199</v>
      </c>
      <c r="O3665" s="14" t="s">
        <v>8199</v>
      </c>
    </row>
    <row r="3666" spans="1:15" x14ac:dyDescent="0.25">
      <c r="A3666">
        <v>600</v>
      </c>
      <c r="B3666">
        <v>607820</v>
      </c>
      <c r="C3666">
        <v>8</v>
      </c>
      <c r="D3666" t="s">
        <v>5072</v>
      </c>
      <c r="E3666" s="3">
        <v>19</v>
      </c>
      <c r="F3666">
        <v>250</v>
      </c>
      <c r="G3666" s="2" t="s">
        <v>528</v>
      </c>
      <c r="H3666" s="2" t="s">
        <v>528</v>
      </c>
      <c r="I3666" s="2" t="s">
        <v>528</v>
      </c>
      <c r="J3666" s="14" t="s">
        <v>8199</v>
      </c>
      <c r="K3666" s="14" t="s">
        <v>8199</v>
      </c>
      <c r="L3666" s="14" t="s">
        <v>8199</v>
      </c>
      <c r="M3666" s="14" t="s">
        <v>8199</v>
      </c>
      <c r="N3666" s="14" t="s">
        <v>8199</v>
      </c>
      <c r="O3666" s="14" t="s">
        <v>8199</v>
      </c>
    </row>
    <row r="3667" spans="1:15" x14ac:dyDescent="0.25">
      <c r="A3667">
        <v>600</v>
      </c>
      <c r="B3667">
        <v>607831</v>
      </c>
      <c r="C3667">
        <v>5</v>
      </c>
      <c r="D3667" t="s">
        <v>5073</v>
      </c>
      <c r="E3667" s="3">
        <v>8</v>
      </c>
      <c r="F3667">
        <v>250</v>
      </c>
      <c r="G3667" s="2" t="s">
        <v>528</v>
      </c>
      <c r="H3667" s="2" t="s">
        <v>528</v>
      </c>
      <c r="I3667" s="2" t="s">
        <v>528</v>
      </c>
      <c r="J3667" s="14" t="s">
        <v>8199</v>
      </c>
      <c r="K3667" s="14" t="s">
        <v>8199</v>
      </c>
      <c r="L3667" s="14" t="s">
        <v>8199</v>
      </c>
      <c r="M3667" s="14" t="s">
        <v>8199</v>
      </c>
      <c r="N3667" s="14" t="s">
        <v>8199</v>
      </c>
      <c r="O3667" s="14" t="s">
        <v>8199</v>
      </c>
    </row>
    <row r="3668" spans="1:15" x14ac:dyDescent="0.25">
      <c r="A3668">
        <v>600</v>
      </c>
      <c r="B3668">
        <v>607834</v>
      </c>
      <c r="C3668">
        <v>9</v>
      </c>
      <c r="D3668" t="s">
        <v>5074</v>
      </c>
      <c r="E3668" s="3">
        <v>9</v>
      </c>
      <c r="F3668">
        <v>250</v>
      </c>
      <c r="G3668" s="2" t="s">
        <v>528</v>
      </c>
      <c r="H3668" s="2" t="s">
        <v>528</v>
      </c>
      <c r="I3668" s="2" t="s">
        <v>528</v>
      </c>
      <c r="J3668" s="14" t="s">
        <v>8199</v>
      </c>
      <c r="K3668" s="14" t="s">
        <v>8199</v>
      </c>
      <c r="L3668" s="14" t="s">
        <v>8199</v>
      </c>
      <c r="M3668" s="14" t="s">
        <v>8199</v>
      </c>
      <c r="N3668" s="14" t="s">
        <v>8199</v>
      </c>
      <c r="O3668" s="14" t="s">
        <v>8199</v>
      </c>
    </row>
    <row r="3669" spans="1:15" x14ac:dyDescent="0.25">
      <c r="A3669">
        <v>600</v>
      </c>
      <c r="B3669">
        <v>607839</v>
      </c>
      <c r="C3669">
        <v>8</v>
      </c>
      <c r="D3669" t="s">
        <v>5075</v>
      </c>
      <c r="E3669" s="3">
        <v>15.5</v>
      </c>
      <c r="F3669">
        <v>250</v>
      </c>
      <c r="G3669" s="2" t="s">
        <v>528</v>
      </c>
      <c r="H3669" s="2" t="s">
        <v>528</v>
      </c>
      <c r="I3669" s="2" t="s">
        <v>528</v>
      </c>
      <c r="J3669" s="14" t="s">
        <v>8199</v>
      </c>
      <c r="K3669" s="14" t="s">
        <v>8199</v>
      </c>
      <c r="L3669" s="14" t="s">
        <v>8199</v>
      </c>
      <c r="M3669" s="14" t="s">
        <v>8199</v>
      </c>
      <c r="N3669" s="14" t="s">
        <v>8199</v>
      </c>
      <c r="O3669" s="14" t="s">
        <v>8199</v>
      </c>
    </row>
    <row r="3670" spans="1:15" x14ac:dyDescent="0.25">
      <c r="A3670">
        <v>600</v>
      </c>
      <c r="B3670">
        <v>607843</v>
      </c>
      <c r="C3670">
        <v>0</v>
      </c>
      <c r="D3670" t="s">
        <v>5076</v>
      </c>
      <c r="E3670" s="3">
        <v>9</v>
      </c>
      <c r="F3670">
        <v>250</v>
      </c>
      <c r="G3670" s="2" t="s">
        <v>528</v>
      </c>
      <c r="H3670" s="2" t="s">
        <v>528</v>
      </c>
      <c r="I3670" s="2" t="s">
        <v>528</v>
      </c>
      <c r="J3670" s="14" t="s">
        <v>8199</v>
      </c>
      <c r="K3670" s="14" t="s">
        <v>8199</v>
      </c>
      <c r="L3670" s="14" t="s">
        <v>8199</v>
      </c>
      <c r="M3670" s="14" t="s">
        <v>8199</v>
      </c>
      <c r="N3670" s="14" t="s">
        <v>8199</v>
      </c>
      <c r="O3670" s="14" t="s">
        <v>8199</v>
      </c>
    </row>
    <row r="3671" spans="1:15" x14ac:dyDescent="0.25">
      <c r="A3671">
        <v>600</v>
      </c>
      <c r="B3671">
        <v>607845</v>
      </c>
      <c r="C3671">
        <v>5</v>
      </c>
      <c r="D3671" t="s">
        <v>5077</v>
      </c>
      <c r="E3671" s="3">
        <v>7</v>
      </c>
      <c r="F3671">
        <v>250</v>
      </c>
      <c r="G3671" s="2" t="s">
        <v>528</v>
      </c>
      <c r="H3671" s="2" t="s">
        <v>528</v>
      </c>
      <c r="I3671" s="2" t="s">
        <v>528</v>
      </c>
      <c r="J3671" s="14" t="s">
        <v>8199</v>
      </c>
      <c r="K3671" s="14" t="s">
        <v>8199</v>
      </c>
      <c r="L3671" s="14" t="s">
        <v>8199</v>
      </c>
      <c r="M3671" s="14" t="s">
        <v>8199</v>
      </c>
      <c r="N3671" s="14" t="s">
        <v>8199</v>
      </c>
      <c r="O3671" s="14" t="s">
        <v>8199</v>
      </c>
    </row>
    <row r="3672" spans="1:15" x14ac:dyDescent="0.25">
      <c r="A3672">
        <v>600</v>
      </c>
      <c r="B3672">
        <v>607850</v>
      </c>
      <c r="C3672">
        <v>5</v>
      </c>
      <c r="D3672" t="s">
        <v>5078</v>
      </c>
      <c r="E3672" s="3">
        <v>1059.5</v>
      </c>
      <c r="F3672">
        <v>250</v>
      </c>
      <c r="G3672" s="2" t="s">
        <v>528</v>
      </c>
      <c r="H3672" s="2" t="s">
        <v>528</v>
      </c>
      <c r="I3672" s="2" t="s">
        <v>528</v>
      </c>
      <c r="J3672" s="14" t="s">
        <v>8199</v>
      </c>
      <c r="K3672" s="14" t="s">
        <v>8199</v>
      </c>
      <c r="L3672" s="14" t="s">
        <v>8199</v>
      </c>
      <c r="M3672" s="14" t="s">
        <v>8199</v>
      </c>
      <c r="N3672" s="14" t="s">
        <v>8199</v>
      </c>
      <c r="O3672" s="14" t="s">
        <v>8199</v>
      </c>
    </row>
    <row r="3673" spans="1:15" x14ac:dyDescent="0.25">
      <c r="A3673">
        <v>600</v>
      </c>
      <c r="B3673">
        <v>607900</v>
      </c>
      <c r="C3673">
        <v>8</v>
      </c>
      <c r="D3673" t="s">
        <v>5079</v>
      </c>
      <c r="E3673" s="3">
        <v>11</v>
      </c>
      <c r="F3673">
        <v>250</v>
      </c>
      <c r="G3673" s="2" t="s">
        <v>528</v>
      </c>
      <c r="H3673" s="2" t="s">
        <v>528</v>
      </c>
      <c r="I3673" s="2" t="s">
        <v>528</v>
      </c>
      <c r="J3673" s="14" t="s">
        <v>8199</v>
      </c>
      <c r="K3673" s="14" t="s">
        <v>8199</v>
      </c>
      <c r="L3673" s="14" t="s">
        <v>8199</v>
      </c>
      <c r="M3673" s="14" t="s">
        <v>8199</v>
      </c>
      <c r="N3673" s="14" t="s">
        <v>8199</v>
      </c>
      <c r="O3673" s="14" t="s">
        <v>8199</v>
      </c>
    </row>
    <row r="3674" spans="1:15" x14ac:dyDescent="0.25">
      <c r="A3674">
        <v>600</v>
      </c>
      <c r="B3674">
        <v>607990</v>
      </c>
      <c r="C3674">
        <v>9</v>
      </c>
      <c r="D3674" t="s">
        <v>5080</v>
      </c>
      <c r="E3674" s="3">
        <v>35.5</v>
      </c>
      <c r="F3674">
        <v>250</v>
      </c>
      <c r="G3674" s="2" t="s">
        <v>528</v>
      </c>
      <c r="H3674" s="2" t="s">
        <v>528</v>
      </c>
      <c r="I3674" s="2" t="s">
        <v>528</v>
      </c>
      <c r="J3674" s="14" t="s">
        <v>8199</v>
      </c>
      <c r="K3674" s="14" t="s">
        <v>8199</v>
      </c>
      <c r="L3674" s="14" t="s">
        <v>8199</v>
      </c>
      <c r="M3674" s="14" t="s">
        <v>8199</v>
      </c>
      <c r="N3674" s="14" t="s">
        <v>8199</v>
      </c>
      <c r="O3674" s="14" t="s">
        <v>8199</v>
      </c>
    </row>
    <row r="3675" spans="1:15" x14ac:dyDescent="0.25">
      <c r="A3675">
        <v>600</v>
      </c>
      <c r="B3675">
        <v>608000</v>
      </c>
      <c r="C3675">
        <v>6</v>
      </c>
      <c r="D3675" t="s">
        <v>5081</v>
      </c>
      <c r="E3675" s="3">
        <v>53</v>
      </c>
      <c r="F3675">
        <v>250</v>
      </c>
      <c r="G3675" s="2" t="s">
        <v>528</v>
      </c>
      <c r="H3675" s="2" t="s">
        <v>528</v>
      </c>
      <c r="I3675" s="2" t="s">
        <v>528</v>
      </c>
      <c r="J3675" s="14" t="s">
        <v>8199</v>
      </c>
      <c r="K3675" s="14" t="s">
        <v>8199</v>
      </c>
      <c r="L3675" s="14" t="s">
        <v>8199</v>
      </c>
      <c r="M3675" s="14" t="s">
        <v>8199</v>
      </c>
      <c r="N3675" s="14" t="s">
        <v>8199</v>
      </c>
      <c r="O3675" s="14" t="s">
        <v>8199</v>
      </c>
    </row>
    <row r="3676" spans="1:15" x14ac:dyDescent="0.25">
      <c r="A3676">
        <v>600</v>
      </c>
      <c r="B3676">
        <v>608050</v>
      </c>
      <c r="C3676">
        <v>1</v>
      </c>
      <c r="D3676" t="s">
        <v>5082</v>
      </c>
      <c r="E3676" s="3">
        <v>9</v>
      </c>
      <c r="F3676">
        <v>250</v>
      </c>
      <c r="G3676" s="2" t="s">
        <v>528</v>
      </c>
      <c r="H3676" s="2" t="s">
        <v>528</v>
      </c>
      <c r="I3676" s="2" t="s">
        <v>528</v>
      </c>
      <c r="J3676" s="14" t="s">
        <v>8199</v>
      </c>
      <c r="K3676" s="14" t="s">
        <v>8199</v>
      </c>
      <c r="L3676" s="14" t="s">
        <v>8199</v>
      </c>
      <c r="M3676" s="14" t="s">
        <v>8199</v>
      </c>
      <c r="N3676" s="14" t="s">
        <v>8199</v>
      </c>
      <c r="O3676" s="14" t="s">
        <v>8199</v>
      </c>
    </row>
    <row r="3677" spans="1:15" x14ac:dyDescent="0.25">
      <c r="A3677">
        <v>600</v>
      </c>
      <c r="B3677">
        <v>608200</v>
      </c>
      <c r="C3677">
        <v>2</v>
      </c>
      <c r="D3677" t="s">
        <v>5083</v>
      </c>
      <c r="E3677" s="3">
        <v>8</v>
      </c>
      <c r="F3677">
        <v>250</v>
      </c>
      <c r="G3677" s="2" t="s">
        <v>528</v>
      </c>
      <c r="H3677" s="2" t="s">
        <v>528</v>
      </c>
      <c r="I3677" s="2" t="s">
        <v>528</v>
      </c>
      <c r="J3677" s="14" t="s">
        <v>8199</v>
      </c>
      <c r="K3677" s="14" t="s">
        <v>8199</v>
      </c>
      <c r="L3677" s="14" t="s">
        <v>8199</v>
      </c>
      <c r="M3677" s="14" t="s">
        <v>8199</v>
      </c>
      <c r="N3677" s="14" t="s">
        <v>8199</v>
      </c>
      <c r="O3677" s="14" t="s">
        <v>8199</v>
      </c>
    </row>
    <row r="3678" spans="1:15" x14ac:dyDescent="0.25">
      <c r="A3678">
        <v>600</v>
      </c>
      <c r="B3678">
        <v>608250</v>
      </c>
      <c r="C3678">
        <v>7</v>
      </c>
      <c r="D3678" t="s">
        <v>5084</v>
      </c>
      <c r="E3678" s="3">
        <v>26.5</v>
      </c>
      <c r="F3678">
        <v>250</v>
      </c>
      <c r="G3678" s="2" t="s">
        <v>528</v>
      </c>
      <c r="H3678" s="2" t="s">
        <v>528</v>
      </c>
      <c r="I3678" s="2" t="s">
        <v>528</v>
      </c>
      <c r="J3678" s="14" t="s">
        <v>8199</v>
      </c>
      <c r="K3678" s="14" t="s">
        <v>8199</v>
      </c>
      <c r="L3678" s="14" t="s">
        <v>8199</v>
      </c>
      <c r="M3678" s="14" t="s">
        <v>8199</v>
      </c>
      <c r="N3678" s="14" t="s">
        <v>8199</v>
      </c>
      <c r="O3678" s="14" t="s">
        <v>8199</v>
      </c>
    </row>
    <row r="3679" spans="1:15" x14ac:dyDescent="0.25">
      <c r="A3679">
        <v>600</v>
      </c>
      <c r="B3679">
        <v>608260</v>
      </c>
      <c r="C3679">
        <v>6</v>
      </c>
      <c r="D3679" t="s">
        <v>5085</v>
      </c>
      <c r="E3679" s="3">
        <v>7</v>
      </c>
      <c r="F3679">
        <v>250</v>
      </c>
      <c r="G3679" s="2" t="s">
        <v>528</v>
      </c>
      <c r="H3679" s="2" t="s">
        <v>528</v>
      </c>
      <c r="I3679" s="2" t="s">
        <v>528</v>
      </c>
      <c r="J3679" s="14" t="s">
        <v>8199</v>
      </c>
      <c r="K3679" s="14" t="s">
        <v>8199</v>
      </c>
      <c r="L3679" s="14" t="s">
        <v>8199</v>
      </c>
      <c r="M3679" s="14" t="s">
        <v>8199</v>
      </c>
      <c r="N3679" s="14" t="s">
        <v>8199</v>
      </c>
      <c r="O3679" s="14" t="s">
        <v>8199</v>
      </c>
    </row>
    <row r="3680" spans="1:15" x14ac:dyDescent="0.25">
      <c r="A3680">
        <v>600</v>
      </c>
      <c r="B3680">
        <v>608261</v>
      </c>
      <c r="C3680">
        <v>4</v>
      </c>
      <c r="D3680" t="s">
        <v>5086</v>
      </c>
      <c r="E3680" s="3">
        <v>8</v>
      </c>
      <c r="F3680">
        <v>250</v>
      </c>
      <c r="G3680" s="2" t="s">
        <v>528</v>
      </c>
      <c r="H3680" s="2" t="s">
        <v>528</v>
      </c>
      <c r="I3680" s="2" t="s">
        <v>528</v>
      </c>
      <c r="J3680" s="14" t="s">
        <v>8199</v>
      </c>
      <c r="K3680" s="14" t="s">
        <v>8199</v>
      </c>
      <c r="L3680" s="14" t="s">
        <v>8199</v>
      </c>
      <c r="M3680" s="14" t="s">
        <v>8199</v>
      </c>
      <c r="N3680" s="14" t="s">
        <v>8199</v>
      </c>
      <c r="O3680" s="14" t="s">
        <v>8199</v>
      </c>
    </row>
    <row r="3681" spans="1:15" x14ac:dyDescent="0.25">
      <c r="A3681">
        <v>600</v>
      </c>
      <c r="B3681">
        <v>608263</v>
      </c>
      <c r="C3681">
        <v>0</v>
      </c>
      <c r="D3681" t="s">
        <v>5087</v>
      </c>
      <c r="E3681" s="3">
        <v>9</v>
      </c>
      <c r="F3681">
        <v>250</v>
      </c>
      <c r="G3681" s="2" t="s">
        <v>528</v>
      </c>
      <c r="H3681" s="2" t="s">
        <v>528</v>
      </c>
      <c r="I3681" s="2" t="s">
        <v>528</v>
      </c>
      <c r="J3681" s="14" t="s">
        <v>8199</v>
      </c>
      <c r="K3681" s="14" t="s">
        <v>8199</v>
      </c>
      <c r="L3681" s="14" t="s">
        <v>8199</v>
      </c>
      <c r="M3681" s="14" t="s">
        <v>8199</v>
      </c>
      <c r="N3681" s="14" t="s">
        <v>8199</v>
      </c>
      <c r="O3681" s="14" t="s">
        <v>8199</v>
      </c>
    </row>
    <row r="3682" spans="1:15" x14ac:dyDescent="0.25">
      <c r="A3682">
        <v>600</v>
      </c>
      <c r="B3682">
        <v>608264</v>
      </c>
      <c r="C3682">
        <v>8</v>
      </c>
      <c r="D3682" t="s">
        <v>5088</v>
      </c>
      <c r="E3682" s="3">
        <v>8</v>
      </c>
      <c r="F3682">
        <v>250</v>
      </c>
      <c r="G3682" s="2" t="s">
        <v>528</v>
      </c>
      <c r="H3682" s="2" t="s">
        <v>528</v>
      </c>
      <c r="I3682" s="2" t="s">
        <v>528</v>
      </c>
      <c r="J3682" s="14" t="s">
        <v>8199</v>
      </c>
      <c r="K3682" s="14" t="s">
        <v>8199</v>
      </c>
      <c r="L3682" s="14" t="s">
        <v>8199</v>
      </c>
      <c r="M3682" s="14" t="s">
        <v>8199</v>
      </c>
      <c r="N3682" s="14" t="s">
        <v>8199</v>
      </c>
      <c r="O3682" s="14" t="s">
        <v>8199</v>
      </c>
    </row>
    <row r="3683" spans="1:15" x14ac:dyDescent="0.25">
      <c r="A3683">
        <v>600</v>
      </c>
      <c r="B3683">
        <v>608265</v>
      </c>
      <c r="C3683">
        <v>5</v>
      </c>
      <c r="D3683" t="s">
        <v>5089</v>
      </c>
      <c r="E3683" s="3">
        <v>15.5</v>
      </c>
      <c r="F3683">
        <v>250</v>
      </c>
      <c r="G3683" s="2" t="s">
        <v>528</v>
      </c>
      <c r="H3683" s="2" t="s">
        <v>528</v>
      </c>
      <c r="I3683" s="2" t="s">
        <v>528</v>
      </c>
      <c r="J3683" s="14" t="s">
        <v>8199</v>
      </c>
      <c r="K3683" s="14" t="s">
        <v>8199</v>
      </c>
      <c r="L3683" s="14" t="s">
        <v>8199</v>
      </c>
      <c r="M3683" s="14" t="s">
        <v>8199</v>
      </c>
      <c r="N3683" s="14" t="s">
        <v>8199</v>
      </c>
      <c r="O3683" s="14" t="s">
        <v>8199</v>
      </c>
    </row>
    <row r="3684" spans="1:15" x14ac:dyDescent="0.25">
      <c r="A3684">
        <v>600</v>
      </c>
      <c r="B3684">
        <v>608266</v>
      </c>
      <c r="C3684">
        <v>3</v>
      </c>
      <c r="D3684" t="s">
        <v>5090</v>
      </c>
      <c r="E3684" s="3">
        <v>9</v>
      </c>
      <c r="F3684">
        <v>250</v>
      </c>
      <c r="G3684" s="2" t="s">
        <v>528</v>
      </c>
      <c r="H3684" s="2" t="s">
        <v>528</v>
      </c>
      <c r="I3684" s="2" t="s">
        <v>528</v>
      </c>
      <c r="J3684" s="14" t="s">
        <v>8199</v>
      </c>
      <c r="K3684" s="14" t="s">
        <v>8199</v>
      </c>
      <c r="L3684" s="14" t="s">
        <v>8199</v>
      </c>
      <c r="M3684" s="14" t="s">
        <v>8199</v>
      </c>
      <c r="N3684" s="14" t="s">
        <v>8199</v>
      </c>
      <c r="O3684" s="14" t="s">
        <v>8199</v>
      </c>
    </row>
    <row r="3685" spans="1:15" x14ac:dyDescent="0.25">
      <c r="A3685">
        <v>600</v>
      </c>
      <c r="B3685">
        <v>608269</v>
      </c>
      <c r="C3685">
        <v>7</v>
      </c>
      <c r="D3685" t="s">
        <v>5091</v>
      </c>
      <c r="E3685" s="3">
        <v>9</v>
      </c>
      <c r="F3685">
        <v>250</v>
      </c>
      <c r="G3685" s="2" t="s">
        <v>528</v>
      </c>
      <c r="H3685" s="2" t="s">
        <v>528</v>
      </c>
      <c r="I3685" s="2" t="s">
        <v>528</v>
      </c>
      <c r="J3685" s="14" t="s">
        <v>8199</v>
      </c>
      <c r="K3685" s="14" t="s">
        <v>8199</v>
      </c>
      <c r="L3685" s="14" t="s">
        <v>8199</v>
      </c>
      <c r="M3685" s="14" t="s">
        <v>8199</v>
      </c>
      <c r="N3685" s="14" t="s">
        <v>8199</v>
      </c>
      <c r="O3685" s="14" t="s">
        <v>8199</v>
      </c>
    </row>
    <row r="3686" spans="1:15" x14ac:dyDescent="0.25">
      <c r="A3686">
        <v>600</v>
      </c>
      <c r="B3686">
        <v>608280</v>
      </c>
      <c r="C3686">
        <v>4</v>
      </c>
      <c r="D3686" t="s">
        <v>5092</v>
      </c>
      <c r="E3686" s="3">
        <v>150</v>
      </c>
      <c r="F3686">
        <v>636</v>
      </c>
      <c r="G3686" s="2" t="s">
        <v>5093</v>
      </c>
      <c r="H3686" s="2" t="s">
        <v>5093</v>
      </c>
      <c r="I3686" s="2" t="s">
        <v>5093</v>
      </c>
      <c r="J3686" s="14" t="s">
        <v>8199</v>
      </c>
      <c r="K3686" s="14" t="s">
        <v>8199</v>
      </c>
      <c r="L3686" s="14" t="s">
        <v>8199</v>
      </c>
      <c r="M3686" s="14" t="s">
        <v>8199</v>
      </c>
      <c r="N3686" s="14" t="s">
        <v>8199</v>
      </c>
      <c r="O3686" s="14" t="s">
        <v>8199</v>
      </c>
    </row>
    <row r="3687" spans="1:15" x14ac:dyDescent="0.25">
      <c r="A3687">
        <v>600</v>
      </c>
      <c r="B3687">
        <v>608281</v>
      </c>
      <c r="C3687">
        <v>2</v>
      </c>
      <c r="D3687" t="s">
        <v>5094</v>
      </c>
      <c r="E3687" s="3">
        <v>8</v>
      </c>
      <c r="F3687">
        <v>250</v>
      </c>
      <c r="G3687" s="2" t="s">
        <v>528</v>
      </c>
      <c r="H3687" s="2" t="s">
        <v>528</v>
      </c>
      <c r="I3687" s="2" t="s">
        <v>528</v>
      </c>
      <c r="J3687" s="14" t="s">
        <v>8199</v>
      </c>
      <c r="K3687" s="14" t="s">
        <v>8199</v>
      </c>
      <c r="L3687" s="14" t="s">
        <v>8199</v>
      </c>
      <c r="M3687" s="14" t="s">
        <v>8199</v>
      </c>
      <c r="N3687" s="14" t="s">
        <v>8199</v>
      </c>
      <c r="O3687" s="14" t="s">
        <v>8199</v>
      </c>
    </row>
    <row r="3688" spans="1:15" x14ac:dyDescent="0.25">
      <c r="A3688">
        <v>600</v>
      </c>
      <c r="B3688">
        <v>608282</v>
      </c>
      <c r="C3688">
        <v>0</v>
      </c>
      <c r="D3688" t="s">
        <v>5095</v>
      </c>
      <c r="E3688" s="3">
        <v>25.5</v>
      </c>
      <c r="F3688">
        <v>250</v>
      </c>
      <c r="G3688" s="2" t="s">
        <v>528</v>
      </c>
      <c r="H3688" s="2" t="s">
        <v>528</v>
      </c>
      <c r="I3688" s="2" t="s">
        <v>528</v>
      </c>
      <c r="J3688" s="14" t="s">
        <v>8199</v>
      </c>
      <c r="K3688" s="14" t="s">
        <v>8199</v>
      </c>
      <c r="L3688" s="14" t="s">
        <v>8199</v>
      </c>
      <c r="M3688" s="14" t="s">
        <v>8199</v>
      </c>
      <c r="N3688" s="14" t="s">
        <v>8199</v>
      </c>
      <c r="O3688" s="14" t="s">
        <v>8199</v>
      </c>
    </row>
    <row r="3689" spans="1:15" x14ac:dyDescent="0.25">
      <c r="A3689">
        <v>600</v>
      </c>
      <c r="B3689">
        <v>608284</v>
      </c>
      <c r="C3689">
        <v>6</v>
      </c>
      <c r="D3689" t="s">
        <v>5096</v>
      </c>
      <c r="E3689" s="3">
        <v>1.5</v>
      </c>
      <c r="F3689">
        <v>250</v>
      </c>
      <c r="G3689" s="2" t="s">
        <v>528</v>
      </c>
      <c r="H3689" s="2" t="s">
        <v>528</v>
      </c>
      <c r="I3689" s="2" t="s">
        <v>528</v>
      </c>
      <c r="J3689" s="14" t="s">
        <v>8199</v>
      </c>
      <c r="K3689" s="14" t="s">
        <v>8199</v>
      </c>
      <c r="L3689" s="14" t="s">
        <v>8199</v>
      </c>
      <c r="M3689" s="14" t="s">
        <v>8199</v>
      </c>
      <c r="N3689" s="14" t="s">
        <v>8199</v>
      </c>
      <c r="O3689" s="14" t="s">
        <v>8199</v>
      </c>
    </row>
    <row r="3690" spans="1:15" x14ac:dyDescent="0.25">
      <c r="A3690">
        <v>600</v>
      </c>
      <c r="B3690">
        <v>608285</v>
      </c>
      <c r="C3690">
        <v>3</v>
      </c>
      <c r="D3690" t="s">
        <v>5097</v>
      </c>
      <c r="E3690" s="3">
        <v>8</v>
      </c>
      <c r="F3690">
        <v>250</v>
      </c>
      <c r="G3690" s="2" t="s">
        <v>528</v>
      </c>
      <c r="H3690" s="2" t="s">
        <v>528</v>
      </c>
      <c r="I3690" s="2" t="s">
        <v>528</v>
      </c>
      <c r="J3690" s="14" t="s">
        <v>8199</v>
      </c>
      <c r="K3690" s="14" t="s">
        <v>8199</v>
      </c>
      <c r="L3690" s="14" t="s">
        <v>8199</v>
      </c>
      <c r="M3690" s="14" t="s">
        <v>8199</v>
      </c>
      <c r="N3690" s="14" t="s">
        <v>8199</v>
      </c>
      <c r="O3690" s="14" t="s">
        <v>8199</v>
      </c>
    </row>
    <row r="3691" spans="1:15" x14ac:dyDescent="0.25">
      <c r="A3691">
        <v>600</v>
      </c>
      <c r="B3691">
        <v>608288</v>
      </c>
      <c r="C3691">
        <v>7</v>
      </c>
      <c r="D3691" t="s">
        <v>5098</v>
      </c>
      <c r="E3691" s="3">
        <v>8</v>
      </c>
      <c r="F3691">
        <v>250</v>
      </c>
      <c r="G3691" s="2" t="s">
        <v>528</v>
      </c>
      <c r="H3691" s="2" t="s">
        <v>528</v>
      </c>
      <c r="I3691" s="2" t="s">
        <v>528</v>
      </c>
      <c r="J3691" s="14" t="s">
        <v>8199</v>
      </c>
      <c r="K3691" s="14" t="s">
        <v>8199</v>
      </c>
      <c r="L3691" s="14" t="s">
        <v>8199</v>
      </c>
      <c r="M3691" s="14" t="s">
        <v>8199</v>
      </c>
      <c r="N3691" s="14" t="s">
        <v>8199</v>
      </c>
      <c r="O3691" s="14" t="s">
        <v>8199</v>
      </c>
    </row>
    <row r="3692" spans="1:15" x14ac:dyDescent="0.25">
      <c r="A3692">
        <v>600</v>
      </c>
      <c r="B3692">
        <v>608289</v>
      </c>
      <c r="C3692">
        <v>5</v>
      </c>
      <c r="D3692" t="s">
        <v>5099</v>
      </c>
      <c r="E3692" s="3">
        <v>252</v>
      </c>
      <c r="F3692">
        <v>636</v>
      </c>
      <c r="G3692" s="2" t="s">
        <v>5100</v>
      </c>
      <c r="H3692" s="2" t="s">
        <v>5100</v>
      </c>
      <c r="I3692" s="2" t="s">
        <v>5100</v>
      </c>
      <c r="J3692" s="14" t="s">
        <v>8199</v>
      </c>
      <c r="K3692" s="14" t="s">
        <v>8199</v>
      </c>
      <c r="L3692" s="14" t="s">
        <v>8199</v>
      </c>
      <c r="M3692" s="14" t="s">
        <v>8199</v>
      </c>
      <c r="N3692" s="14" t="s">
        <v>8199</v>
      </c>
      <c r="O3692" s="14" t="s">
        <v>8199</v>
      </c>
    </row>
    <row r="3693" spans="1:15" x14ac:dyDescent="0.25">
      <c r="A3693">
        <v>600</v>
      </c>
      <c r="B3693">
        <v>608290</v>
      </c>
      <c r="C3693">
        <v>3</v>
      </c>
      <c r="D3693" t="s">
        <v>5101</v>
      </c>
      <c r="E3693" s="3">
        <v>209</v>
      </c>
      <c r="F3693">
        <v>250</v>
      </c>
      <c r="G3693" s="2" t="s">
        <v>528</v>
      </c>
      <c r="H3693" s="2" t="s">
        <v>528</v>
      </c>
      <c r="I3693" s="2" t="s">
        <v>528</v>
      </c>
      <c r="J3693" s="14" t="s">
        <v>8199</v>
      </c>
      <c r="K3693" s="14" t="s">
        <v>8199</v>
      </c>
      <c r="L3693" s="14" t="s">
        <v>8199</v>
      </c>
      <c r="M3693" s="14" t="s">
        <v>8199</v>
      </c>
      <c r="N3693" s="14" t="s">
        <v>8199</v>
      </c>
      <c r="O3693" s="14" t="s">
        <v>8199</v>
      </c>
    </row>
    <row r="3694" spans="1:15" x14ac:dyDescent="0.25">
      <c r="A3694">
        <v>600</v>
      </c>
      <c r="B3694">
        <v>608292</v>
      </c>
      <c r="C3694">
        <v>9</v>
      </c>
      <c r="D3694" t="s">
        <v>5102</v>
      </c>
      <c r="E3694" s="3">
        <v>74</v>
      </c>
      <c r="F3694">
        <v>250</v>
      </c>
      <c r="G3694" s="2" t="s">
        <v>528</v>
      </c>
      <c r="H3694" s="2" t="s">
        <v>528</v>
      </c>
      <c r="I3694" s="2" t="s">
        <v>528</v>
      </c>
      <c r="J3694" s="14" t="s">
        <v>8199</v>
      </c>
      <c r="K3694" s="14" t="s">
        <v>8199</v>
      </c>
      <c r="L3694" s="14" t="s">
        <v>8199</v>
      </c>
      <c r="M3694" s="14" t="s">
        <v>8199</v>
      </c>
      <c r="N3694" s="14" t="s">
        <v>8199</v>
      </c>
      <c r="O3694" s="14" t="s">
        <v>8199</v>
      </c>
    </row>
    <row r="3695" spans="1:15" x14ac:dyDescent="0.25">
      <c r="A3695">
        <v>600</v>
      </c>
      <c r="B3695">
        <v>608294</v>
      </c>
      <c r="C3695">
        <v>5</v>
      </c>
      <c r="D3695" t="s">
        <v>5103</v>
      </c>
      <c r="E3695" s="3">
        <v>8</v>
      </c>
      <c r="F3695">
        <v>250</v>
      </c>
      <c r="G3695" s="2" t="s">
        <v>528</v>
      </c>
      <c r="H3695" s="2" t="s">
        <v>528</v>
      </c>
      <c r="I3695" s="2" t="s">
        <v>528</v>
      </c>
      <c r="J3695" s="14" t="s">
        <v>8199</v>
      </c>
      <c r="K3695" s="14" t="s">
        <v>8199</v>
      </c>
      <c r="L3695" s="14" t="s">
        <v>8199</v>
      </c>
      <c r="M3695" s="14" t="s">
        <v>8199</v>
      </c>
      <c r="N3695" s="14" t="s">
        <v>8199</v>
      </c>
      <c r="O3695" s="14" t="s">
        <v>8199</v>
      </c>
    </row>
    <row r="3696" spans="1:15" x14ac:dyDescent="0.25">
      <c r="A3696">
        <v>600</v>
      </c>
      <c r="B3696">
        <v>608295</v>
      </c>
      <c r="C3696">
        <v>2</v>
      </c>
      <c r="D3696" t="s">
        <v>5104</v>
      </c>
      <c r="E3696" s="3">
        <v>13.5</v>
      </c>
      <c r="F3696">
        <v>636</v>
      </c>
      <c r="G3696" s="2" t="s">
        <v>5105</v>
      </c>
      <c r="H3696" s="2" t="s">
        <v>5105</v>
      </c>
      <c r="I3696" s="2" t="s">
        <v>5105</v>
      </c>
      <c r="J3696" s="14" t="s">
        <v>8199</v>
      </c>
      <c r="K3696" s="14" t="s">
        <v>8199</v>
      </c>
      <c r="L3696" s="14" t="s">
        <v>8199</v>
      </c>
      <c r="M3696" s="14" t="s">
        <v>8199</v>
      </c>
      <c r="N3696" s="14" t="s">
        <v>8199</v>
      </c>
      <c r="O3696" s="14" t="s">
        <v>8199</v>
      </c>
    </row>
    <row r="3697" spans="1:15" x14ac:dyDescent="0.25">
      <c r="A3697">
        <v>600</v>
      </c>
      <c r="B3697">
        <v>608296</v>
      </c>
      <c r="C3697">
        <v>0</v>
      </c>
      <c r="D3697" t="s">
        <v>5106</v>
      </c>
      <c r="E3697" s="3">
        <v>34.5</v>
      </c>
      <c r="F3697">
        <v>250</v>
      </c>
      <c r="G3697" s="2" t="s">
        <v>528</v>
      </c>
      <c r="H3697" s="2" t="s">
        <v>528</v>
      </c>
      <c r="I3697" s="2" t="s">
        <v>528</v>
      </c>
      <c r="J3697" s="14" t="s">
        <v>8199</v>
      </c>
      <c r="K3697" s="14" t="s">
        <v>8199</v>
      </c>
      <c r="L3697" s="14" t="s">
        <v>8199</v>
      </c>
      <c r="M3697" s="14" t="s">
        <v>8199</v>
      </c>
      <c r="N3697" s="14" t="s">
        <v>8199</v>
      </c>
      <c r="O3697" s="14" t="s">
        <v>8199</v>
      </c>
    </row>
    <row r="3698" spans="1:15" x14ac:dyDescent="0.25">
      <c r="A3698">
        <v>600</v>
      </c>
      <c r="B3698">
        <v>608299</v>
      </c>
      <c r="C3698">
        <v>4</v>
      </c>
      <c r="D3698" t="s">
        <v>5107</v>
      </c>
      <c r="E3698" s="3">
        <v>5.5</v>
      </c>
      <c r="F3698">
        <v>250</v>
      </c>
      <c r="G3698" s="2" t="s">
        <v>528</v>
      </c>
      <c r="H3698" s="2" t="s">
        <v>528</v>
      </c>
      <c r="I3698" s="2" t="s">
        <v>528</v>
      </c>
      <c r="J3698" s="14" t="s">
        <v>8199</v>
      </c>
      <c r="K3698" s="14" t="s">
        <v>8199</v>
      </c>
      <c r="L3698" s="14" t="s">
        <v>8199</v>
      </c>
      <c r="M3698" s="14" t="s">
        <v>8199</v>
      </c>
      <c r="N3698" s="14" t="s">
        <v>8199</v>
      </c>
      <c r="O3698" s="14" t="s">
        <v>8199</v>
      </c>
    </row>
    <row r="3699" spans="1:15" x14ac:dyDescent="0.25">
      <c r="A3699">
        <v>600</v>
      </c>
      <c r="B3699">
        <v>608300</v>
      </c>
      <c r="C3699">
        <v>0</v>
      </c>
      <c r="D3699" t="s">
        <v>5108</v>
      </c>
      <c r="E3699" s="3">
        <v>14.5</v>
      </c>
      <c r="F3699">
        <v>250</v>
      </c>
      <c r="G3699" s="2" t="s">
        <v>528</v>
      </c>
      <c r="H3699" s="2" t="s">
        <v>528</v>
      </c>
      <c r="I3699" s="2" t="s">
        <v>528</v>
      </c>
      <c r="J3699" s="14" t="s">
        <v>8199</v>
      </c>
      <c r="K3699" s="14" t="s">
        <v>8199</v>
      </c>
      <c r="L3699" s="14" t="s">
        <v>8199</v>
      </c>
      <c r="M3699" s="14" t="s">
        <v>8199</v>
      </c>
      <c r="N3699" s="14" t="s">
        <v>8199</v>
      </c>
      <c r="O3699" s="14" t="s">
        <v>8199</v>
      </c>
    </row>
    <row r="3700" spans="1:15" x14ac:dyDescent="0.25">
      <c r="A3700">
        <v>600</v>
      </c>
      <c r="B3700">
        <v>608309</v>
      </c>
      <c r="C3700">
        <v>1</v>
      </c>
      <c r="D3700" t="s">
        <v>5109</v>
      </c>
      <c r="E3700" s="3">
        <v>5.5</v>
      </c>
      <c r="F3700">
        <v>250</v>
      </c>
      <c r="G3700" s="2" t="s">
        <v>528</v>
      </c>
      <c r="H3700" s="2" t="s">
        <v>528</v>
      </c>
      <c r="I3700" s="2" t="s">
        <v>528</v>
      </c>
      <c r="J3700" s="14" t="s">
        <v>8199</v>
      </c>
      <c r="K3700" s="14" t="s">
        <v>8199</v>
      </c>
      <c r="L3700" s="14" t="s">
        <v>8199</v>
      </c>
      <c r="M3700" s="14" t="s">
        <v>8199</v>
      </c>
      <c r="N3700" s="14" t="s">
        <v>8199</v>
      </c>
      <c r="O3700" s="14" t="s">
        <v>8199</v>
      </c>
    </row>
    <row r="3701" spans="1:15" x14ac:dyDescent="0.25">
      <c r="A3701">
        <v>600</v>
      </c>
      <c r="B3701">
        <v>608310</v>
      </c>
      <c r="C3701">
        <v>9</v>
      </c>
      <c r="D3701" t="s">
        <v>5110</v>
      </c>
      <c r="E3701" s="3">
        <v>170</v>
      </c>
      <c r="F3701">
        <v>250</v>
      </c>
      <c r="G3701" s="2" t="s">
        <v>528</v>
      </c>
      <c r="H3701" s="2" t="s">
        <v>528</v>
      </c>
      <c r="I3701" s="2" t="s">
        <v>528</v>
      </c>
      <c r="J3701" s="14" t="s">
        <v>8199</v>
      </c>
      <c r="K3701" s="14" t="s">
        <v>8199</v>
      </c>
      <c r="L3701" s="14" t="s">
        <v>8199</v>
      </c>
      <c r="M3701" s="14" t="s">
        <v>8199</v>
      </c>
      <c r="N3701" s="14" t="s">
        <v>8199</v>
      </c>
      <c r="O3701" s="14" t="s">
        <v>8199</v>
      </c>
    </row>
    <row r="3702" spans="1:15" x14ac:dyDescent="0.25">
      <c r="A3702">
        <v>600</v>
      </c>
      <c r="B3702">
        <v>608314</v>
      </c>
      <c r="C3702">
        <v>1</v>
      </c>
      <c r="D3702" t="s">
        <v>5111</v>
      </c>
      <c r="E3702" s="3">
        <v>73</v>
      </c>
      <c r="F3702">
        <v>250</v>
      </c>
      <c r="G3702" s="2" t="s">
        <v>528</v>
      </c>
      <c r="H3702" s="2" t="s">
        <v>528</v>
      </c>
      <c r="I3702" s="2" t="s">
        <v>528</v>
      </c>
      <c r="J3702" s="14" t="s">
        <v>8199</v>
      </c>
      <c r="K3702" s="14" t="s">
        <v>8199</v>
      </c>
      <c r="L3702" s="14" t="s">
        <v>8199</v>
      </c>
      <c r="M3702" s="14" t="s">
        <v>8199</v>
      </c>
      <c r="N3702" s="14" t="s">
        <v>8199</v>
      </c>
      <c r="O3702" s="14" t="s">
        <v>8199</v>
      </c>
    </row>
    <row r="3703" spans="1:15" x14ac:dyDescent="0.25">
      <c r="A3703">
        <v>600</v>
      </c>
      <c r="B3703">
        <v>608350</v>
      </c>
      <c r="C3703">
        <v>5</v>
      </c>
      <c r="D3703" t="s">
        <v>5112</v>
      </c>
      <c r="E3703" s="3">
        <v>8</v>
      </c>
      <c r="F3703">
        <v>250</v>
      </c>
      <c r="G3703" s="2" t="s">
        <v>528</v>
      </c>
      <c r="H3703" s="2" t="s">
        <v>528</v>
      </c>
      <c r="I3703" s="2" t="s">
        <v>528</v>
      </c>
      <c r="J3703" s="14" t="s">
        <v>8199</v>
      </c>
      <c r="K3703" s="14" t="s">
        <v>8199</v>
      </c>
      <c r="L3703" s="14" t="s">
        <v>8199</v>
      </c>
      <c r="M3703" s="14" t="s">
        <v>8199</v>
      </c>
      <c r="N3703" s="14" t="s">
        <v>8199</v>
      </c>
      <c r="O3703" s="14" t="s">
        <v>8199</v>
      </c>
    </row>
    <row r="3704" spans="1:15" x14ac:dyDescent="0.25">
      <c r="A3704">
        <v>600</v>
      </c>
      <c r="B3704">
        <v>608407</v>
      </c>
      <c r="C3704">
        <v>3</v>
      </c>
      <c r="D3704" t="s">
        <v>5113</v>
      </c>
      <c r="E3704" s="3">
        <v>8</v>
      </c>
      <c r="F3704">
        <v>250</v>
      </c>
      <c r="G3704" s="2" t="s">
        <v>528</v>
      </c>
      <c r="H3704" s="2" t="s">
        <v>528</v>
      </c>
      <c r="I3704" s="2" t="s">
        <v>528</v>
      </c>
      <c r="J3704" s="14" t="s">
        <v>8199</v>
      </c>
      <c r="K3704" s="14" t="s">
        <v>8199</v>
      </c>
      <c r="L3704" s="14" t="s">
        <v>8199</v>
      </c>
      <c r="M3704" s="14" t="s">
        <v>8199</v>
      </c>
      <c r="N3704" s="14" t="s">
        <v>8199</v>
      </c>
      <c r="O3704" s="14" t="s">
        <v>8199</v>
      </c>
    </row>
    <row r="3705" spans="1:15" x14ac:dyDescent="0.25">
      <c r="A3705">
        <v>600</v>
      </c>
      <c r="B3705">
        <v>608415</v>
      </c>
      <c r="C3705">
        <v>6</v>
      </c>
      <c r="D3705" t="s">
        <v>5114</v>
      </c>
      <c r="E3705" s="3">
        <v>147</v>
      </c>
      <c r="F3705">
        <v>250</v>
      </c>
      <c r="G3705" s="2" t="s">
        <v>528</v>
      </c>
      <c r="H3705" s="2" t="s">
        <v>528</v>
      </c>
      <c r="I3705" s="2" t="s">
        <v>528</v>
      </c>
      <c r="J3705" s="14" t="s">
        <v>8199</v>
      </c>
      <c r="K3705" s="14" t="s">
        <v>8199</v>
      </c>
      <c r="L3705" s="14" t="s">
        <v>8199</v>
      </c>
      <c r="M3705" s="14" t="s">
        <v>8199</v>
      </c>
      <c r="N3705" s="14" t="s">
        <v>8199</v>
      </c>
      <c r="O3705" s="14" t="s">
        <v>8199</v>
      </c>
    </row>
    <row r="3706" spans="1:15" x14ac:dyDescent="0.25">
      <c r="A3706">
        <v>600</v>
      </c>
      <c r="B3706">
        <v>608421</v>
      </c>
      <c r="C3706">
        <v>4</v>
      </c>
      <c r="D3706" t="s">
        <v>5115</v>
      </c>
      <c r="E3706" s="3">
        <v>8</v>
      </c>
      <c r="F3706">
        <v>250</v>
      </c>
      <c r="G3706" s="2" t="s">
        <v>528</v>
      </c>
      <c r="H3706" s="2" t="s">
        <v>528</v>
      </c>
      <c r="I3706" s="2" t="s">
        <v>528</v>
      </c>
      <c r="J3706" s="14" t="s">
        <v>8199</v>
      </c>
      <c r="K3706" s="14" t="s">
        <v>8199</v>
      </c>
      <c r="L3706" s="14" t="s">
        <v>8199</v>
      </c>
      <c r="M3706" s="14" t="s">
        <v>8199</v>
      </c>
      <c r="N3706" s="14" t="s">
        <v>8199</v>
      </c>
      <c r="O3706" s="14" t="s">
        <v>8199</v>
      </c>
    </row>
    <row r="3707" spans="1:15" x14ac:dyDescent="0.25">
      <c r="A3707">
        <v>600</v>
      </c>
      <c r="B3707">
        <v>608425</v>
      </c>
      <c r="C3707">
        <v>5</v>
      </c>
      <c r="D3707" t="s">
        <v>5116</v>
      </c>
      <c r="E3707" s="3">
        <v>8</v>
      </c>
      <c r="F3707">
        <v>250</v>
      </c>
      <c r="G3707" s="2" t="s">
        <v>528</v>
      </c>
      <c r="H3707" s="2" t="s">
        <v>528</v>
      </c>
      <c r="I3707" s="2" t="s">
        <v>528</v>
      </c>
      <c r="J3707" s="14" t="s">
        <v>8199</v>
      </c>
      <c r="K3707" s="14" t="s">
        <v>8199</v>
      </c>
      <c r="L3707" s="14" t="s">
        <v>8199</v>
      </c>
      <c r="M3707" s="14" t="s">
        <v>8199</v>
      </c>
      <c r="N3707" s="14" t="s">
        <v>8199</v>
      </c>
      <c r="O3707" s="14" t="s">
        <v>8199</v>
      </c>
    </row>
    <row r="3708" spans="1:15" x14ac:dyDescent="0.25">
      <c r="A3708">
        <v>600</v>
      </c>
      <c r="B3708">
        <v>608435</v>
      </c>
      <c r="C3708">
        <v>4</v>
      </c>
      <c r="D3708" t="s">
        <v>5117</v>
      </c>
      <c r="E3708" s="3">
        <v>3.5</v>
      </c>
      <c r="F3708">
        <v>250</v>
      </c>
      <c r="G3708" s="2" t="s">
        <v>528</v>
      </c>
      <c r="H3708" s="2" t="s">
        <v>528</v>
      </c>
      <c r="I3708" s="2" t="s">
        <v>528</v>
      </c>
      <c r="J3708" s="14" t="s">
        <v>8199</v>
      </c>
      <c r="K3708" s="14" t="s">
        <v>8199</v>
      </c>
      <c r="L3708" s="14" t="s">
        <v>8199</v>
      </c>
      <c r="M3708" s="14" t="s">
        <v>8199</v>
      </c>
      <c r="N3708" s="14" t="s">
        <v>8199</v>
      </c>
      <c r="O3708" s="14" t="s">
        <v>8199</v>
      </c>
    </row>
    <row r="3709" spans="1:15" x14ac:dyDescent="0.25">
      <c r="A3709">
        <v>600</v>
      </c>
      <c r="B3709">
        <v>608438</v>
      </c>
      <c r="C3709">
        <v>8</v>
      </c>
      <c r="D3709" t="s">
        <v>5118</v>
      </c>
      <c r="E3709" s="3">
        <v>136.5</v>
      </c>
      <c r="F3709">
        <v>250</v>
      </c>
      <c r="G3709" s="2" t="s">
        <v>528</v>
      </c>
      <c r="H3709" s="2" t="s">
        <v>528</v>
      </c>
      <c r="I3709" s="2" t="s">
        <v>528</v>
      </c>
      <c r="J3709" s="14" t="s">
        <v>8199</v>
      </c>
      <c r="K3709" s="14" t="s">
        <v>8199</v>
      </c>
      <c r="L3709" s="14" t="s">
        <v>8199</v>
      </c>
      <c r="M3709" s="14" t="s">
        <v>8199</v>
      </c>
      <c r="N3709" s="14" t="s">
        <v>8199</v>
      </c>
      <c r="O3709" s="14" t="s">
        <v>8199</v>
      </c>
    </row>
    <row r="3710" spans="1:15" x14ac:dyDescent="0.25">
      <c r="A3710">
        <v>600</v>
      </c>
      <c r="B3710">
        <v>608447</v>
      </c>
      <c r="C3710">
        <v>9</v>
      </c>
      <c r="D3710" t="s">
        <v>5119</v>
      </c>
      <c r="E3710" s="3">
        <v>4.5</v>
      </c>
      <c r="F3710">
        <v>250</v>
      </c>
      <c r="G3710" s="2" t="s">
        <v>528</v>
      </c>
      <c r="H3710" s="2" t="s">
        <v>528</v>
      </c>
      <c r="I3710" s="2" t="s">
        <v>528</v>
      </c>
      <c r="J3710" s="14" t="s">
        <v>8199</v>
      </c>
      <c r="K3710" s="14" t="s">
        <v>8199</v>
      </c>
      <c r="L3710" s="14" t="s">
        <v>8199</v>
      </c>
      <c r="M3710" s="14" t="s">
        <v>8199</v>
      </c>
      <c r="N3710" s="14" t="s">
        <v>8199</v>
      </c>
      <c r="O3710" s="14" t="s">
        <v>8199</v>
      </c>
    </row>
    <row r="3711" spans="1:15" x14ac:dyDescent="0.25">
      <c r="A3711">
        <v>600</v>
      </c>
      <c r="B3711">
        <v>608500</v>
      </c>
      <c r="C3711">
        <v>5</v>
      </c>
      <c r="D3711" t="s">
        <v>5120</v>
      </c>
      <c r="E3711" s="3">
        <v>205</v>
      </c>
      <c r="F3711">
        <v>636</v>
      </c>
      <c r="G3711" s="2" t="s">
        <v>5121</v>
      </c>
      <c r="H3711" s="2" t="s">
        <v>5121</v>
      </c>
      <c r="I3711" s="2" t="s">
        <v>5121</v>
      </c>
      <c r="J3711" s="14" t="s">
        <v>8199</v>
      </c>
      <c r="K3711" s="14" t="s">
        <v>8199</v>
      </c>
      <c r="L3711" s="14" t="s">
        <v>8199</v>
      </c>
      <c r="M3711" s="14" t="s">
        <v>8199</v>
      </c>
      <c r="N3711" s="14" t="s">
        <v>8199</v>
      </c>
      <c r="O3711" s="14" t="s">
        <v>8199</v>
      </c>
    </row>
    <row r="3712" spans="1:15" x14ac:dyDescent="0.25">
      <c r="A3712">
        <v>600</v>
      </c>
      <c r="B3712">
        <v>608520</v>
      </c>
      <c r="C3712">
        <v>3</v>
      </c>
      <c r="D3712" t="s">
        <v>5122</v>
      </c>
      <c r="E3712" s="3">
        <v>10</v>
      </c>
      <c r="F3712">
        <v>250</v>
      </c>
      <c r="G3712" s="2" t="s">
        <v>528</v>
      </c>
      <c r="H3712" s="2" t="s">
        <v>528</v>
      </c>
      <c r="I3712" s="2" t="s">
        <v>528</v>
      </c>
      <c r="J3712" s="14" t="s">
        <v>8199</v>
      </c>
      <c r="K3712" s="14" t="s">
        <v>8199</v>
      </c>
      <c r="L3712" s="14" t="s">
        <v>8199</v>
      </c>
      <c r="M3712" s="14" t="s">
        <v>8199</v>
      </c>
      <c r="N3712" s="14" t="s">
        <v>8199</v>
      </c>
      <c r="O3712" s="14" t="s">
        <v>8199</v>
      </c>
    </row>
    <row r="3713" spans="1:15" x14ac:dyDescent="0.25">
      <c r="A3713">
        <v>600</v>
      </c>
      <c r="B3713">
        <v>608521</v>
      </c>
      <c r="C3713">
        <v>1</v>
      </c>
      <c r="D3713" t="s">
        <v>5123</v>
      </c>
      <c r="E3713" s="3">
        <v>9</v>
      </c>
      <c r="F3713">
        <v>250</v>
      </c>
      <c r="G3713" s="2" t="s">
        <v>528</v>
      </c>
      <c r="H3713" s="2" t="s">
        <v>528</v>
      </c>
      <c r="I3713" s="2" t="s">
        <v>528</v>
      </c>
      <c r="J3713" s="14" t="s">
        <v>8199</v>
      </c>
      <c r="K3713" s="14" t="s">
        <v>8199</v>
      </c>
      <c r="L3713" s="14" t="s">
        <v>8199</v>
      </c>
      <c r="M3713" s="14" t="s">
        <v>8199</v>
      </c>
      <c r="N3713" s="14" t="s">
        <v>8199</v>
      </c>
      <c r="O3713" s="14" t="s">
        <v>8199</v>
      </c>
    </row>
    <row r="3714" spans="1:15" x14ac:dyDescent="0.25">
      <c r="A3714">
        <v>600</v>
      </c>
      <c r="B3714">
        <v>608523</v>
      </c>
      <c r="C3714">
        <v>7</v>
      </c>
      <c r="D3714" t="s">
        <v>5124</v>
      </c>
      <c r="E3714" s="3">
        <v>4.5</v>
      </c>
      <c r="F3714">
        <v>250</v>
      </c>
      <c r="G3714" s="2" t="s">
        <v>528</v>
      </c>
      <c r="H3714" s="2" t="s">
        <v>528</v>
      </c>
      <c r="I3714" s="2" t="s">
        <v>528</v>
      </c>
      <c r="J3714" s="14" t="s">
        <v>8199</v>
      </c>
      <c r="K3714" s="14" t="s">
        <v>8199</v>
      </c>
      <c r="L3714" s="14" t="s">
        <v>8199</v>
      </c>
      <c r="M3714" s="14" t="s">
        <v>8199</v>
      </c>
      <c r="N3714" s="14" t="s">
        <v>8199</v>
      </c>
      <c r="O3714" s="14" t="s">
        <v>8199</v>
      </c>
    </row>
    <row r="3715" spans="1:15" x14ac:dyDescent="0.25">
      <c r="A3715">
        <v>600</v>
      </c>
      <c r="B3715">
        <v>608524</v>
      </c>
      <c r="C3715">
        <v>5</v>
      </c>
      <c r="D3715" t="s">
        <v>5125</v>
      </c>
      <c r="E3715" s="3">
        <v>13.5</v>
      </c>
      <c r="F3715">
        <v>250</v>
      </c>
      <c r="G3715" s="2" t="s">
        <v>528</v>
      </c>
      <c r="H3715" s="2" t="s">
        <v>528</v>
      </c>
      <c r="I3715" s="2" t="s">
        <v>528</v>
      </c>
      <c r="J3715" s="14" t="s">
        <v>8199</v>
      </c>
      <c r="K3715" s="14" t="s">
        <v>8199</v>
      </c>
      <c r="L3715" s="14" t="s">
        <v>8199</v>
      </c>
      <c r="M3715" s="14" t="s">
        <v>8199</v>
      </c>
      <c r="N3715" s="14" t="s">
        <v>8199</v>
      </c>
      <c r="O3715" s="14" t="s">
        <v>8199</v>
      </c>
    </row>
    <row r="3716" spans="1:15" x14ac:dyDescent="0.25">
      <c r="A3716">
        <v>600</v>
      </c>
      <c r="B3716">
        <v>608525</v>
      </c>
      <c r="C3716">
        <v>2</v>
      </c>
      <c r="D3716" t="s">
        <v>5126</v>
      </c>
      <c r="E3716" s="3">
        <v>8</v>
      </c>
      <c r="F3716">
        <v>250</v>
      </c>
      <c r="G3716" s="2" t="s">
        <v>528</v>
      </c>
      <c r="H3716" s="2" t="s">
        <v>528</v>
      </c>
      <c r="I3716" s="2" t="s">
        <v>528</v>
      </c>
      <c r="J3716" s="14" t="s">
        <v>8199</v>
      </c>
      <c r="K3716" s="14" t="s">
        <v>8199</v>
      </c>
      <c r="L3716" s="14" t="s">
        <v>8199</v>
      </c>
      <c r="M3716" s="14" t="s">
        <v>8199</v>
      </c>
      <c r="N3716" s="14" t="s">
        <v>8199</v>
      </c>
      <c r="O3716" s="14" t="s">
        <v>8199</v>
      </c>
    </row>
    <row r="3717" spans="1:15" x14ac:dyDescent="0.25">
      <c r="A3717">
        <v>600</v>
      </c>
      <c r="B3717">
        <v>608529</v>
      </c>
      <c r="C3717">
        <v>4</v>
      </c>
      <c r="D3717" t="s">
        <v>5127</v>
      </c>
      <c r="E3717" s="3">
        <v>12.5</v>
      </c>
      <c r="F3717">
        <v>250</v>
      </c>
      <c r="G3717" s="2" t="s">
        <v>528</v>
      </c>
      <c r="H3717" s="2" t="s">
        <v>528</v>
      </c>
      <c r="I3717" s="2" t="s">
        <v>528</v>
      </c>
      <c r="J3717" s="14" t="s">
        <v>8199</v>
      </c>
      <c r="K3717" s="14" t="s">
        <v>8199</v>
      </c>
      <c r="L3717" s="14" t="s">
        <v>8199</v>
      </c>
      <c r="M3717" s="14" t="s">
        <v>8199</v>
      </c>
      <c r="N3717" s="14" t="s">
        <v>8199</v>
      </c>
      <c r="O3717" s="14" t="s">
        <v>8199</v>
      </c>
    </row>
    <row r="3718" spans="1:15" x14ac:dyDescent="0.25">
      <c r="A3718">
        <v>600</v>
      </c>
      <c r="B3718">
        <v>608530</v>
      </c>
      <c r="C3718">
        <v>2</v>
      </c>
      <c r="D3718" t="s">
        <v>5128</v>
      </c>
      <c r="E3718" s="3">
        <v>63</v>
      </c>
      <c r="F3718">
        <v>250</v>
      </c>
      <c r="G3718" s="2" t="s">
        <v>528</v>
      </c>
      <c r="H3718" s="2" t="s">
        <v>528</v>
      </c>
      <c r="I3718" s="2" t="s">
        <v>528</v>
      </c>
      <c r="J3718" s="14" t="s">
        <v>8199</v>
      </c>
      <c r="K3718" s="14" t="s">
        <v>8199</v>
      </c>
      <c r="L3718" s="14" t="s">
        <v>8199</v>
      </c>
      <c r="M3718" s="14" t="s">
        <v>8199</v>
      </c>
      <c r="N3718" s="14" t="s">
        <v>8199</v>
      </c>
      <c r="O3718" s="14" t="s">
        <v>8199</v>
      </c>
    </row>
    <row r="3719" spans="1:15" x14ac:dyDescent="0.25">
      <c r="A3719">
        <v>600</v>
      </c>
      <c r="B3719">
        <v>608531</v>
      </c>
      <c r="C3719">
        <v>0</v>
      </c>
      <c r="D3719" t="s">
        <v>5129</v>
      </c>
      <c r="E3719" s="3">
        <v>63</v>
      </c>
      <c r="F3719">
        <v>250</v>
      </c>
      <c r="G3719" s="2" t="s">
        <v>528</v>
      </c>
      <c r="H3719" s="2" t="s">
        <v>528</v>
      </c>
      <c r="I3719" s="2" t="s">
        <v>528</v>
      </c>
      <c r="J3719" s="14" t="s">
        <v>8199</v>
      </c>
      <c r="K3719" s="14" t="s">
        <v>8199</v>
      </c>
      <c r="L3719" s="14" t="s">
        <v>8199</v>
      </c>
      <c r="M3719" s="14" t="s">
        <v>8199</v>
      </c>
      <c r="N3719" s="14" t="s">
        <v>8199</v>
      </c>
      <c r="O3719" s="14" t="s">
        <v>8199</v>
      </c>
    </row>
    <row r="3720" spans="1:15" x14ac:dyDescent="0.25">
      <c r="A3720">
        <v>600</v>
      </c>
      <c r="B3720">
        <v>608532</v>
      </c>
      <c r="C3720">
        <v>8</v>
      </c>
      <c r="D3720" t="s">
        <v>5130</v>
      </c>
      <c r="E3720" s="3">
        <v>8</v>
      </c>
      <c r="F3720">
        <v>250</v>
      </c>
      <c r="G3720" s="2" t="s">
        <v>528</v>
      </c>
      <c r="H3720" s="2" t="s">
        <v>528</v>
      </c>
      <c r="I3720" s="2" t="s">
        <v>528</v>
      </c>
      <c r="J3720" s="14" t="s">
        <v>8199</v>
      </c>
      <c r="K3720" s="14" t="s">
        <v>8199</v>
      </c>
      <c r="L3720" s="14" t="s">
        <v>8199</v>
      </c>
      <c r="M3720" s="14" t="s">
        <v>8199</v>
      </c>
      <c r="N3720" s="14" t="s">
        <v>8199</v>
      </c>
      <c r="O3720" s="14" t="s">
        <v>8199</v>
      </c>
    </row>
    <row r="3721" spans="1:15" x14ac:dyDescent="0.25">
      <c r="A3721">
        <v>600</v>
      </c>
      <c r="B3721">
        <v>608534</v>
      </c>
      <c r="C3721">
        <v>4</v>
      </c>
      <c r="D3721" t="s">
        <v>5131</v>
      </c>
      <c r="E3721" s="3">
        <v>19</v>
      </c>
      <c r="F3721">
        <v>250</v>
      </c>
      <c r="G3721" s="2" t="s">
        <v>528</v>
      </c>
      <c r="H3721" s="2" t="s">
        <v>528</v>
      </c>
      <c r="I3721" s="2" t="s">
        <v>528</v>
      </c>
      <c r="J3721" s="14" t="s">
        <v>8199</v>
      </c>
      <c r="K3721" s="14" t="s">
        <v>8199</v>
      </c>
      <c r="L3721" s="14" t="s">
        <v>8199</v>
      </c>
      <c r="M3721" s="14" t="s">
        <v>8199</v>
      </c>
      <c r="N3721" s="14" t="s">
        <v>8199</v>
      </c>
      <c r="O3721" s="14" t="s">
        <v>8199</v>
      </c>
    </row>
    <row r="3722" spans="1:15" x14ac:dyDescent="0.25">
      <c r="A3722">
        <v>600</v>
      </c>
      <c r="B3722">
        <v>608535</v>
      </c>
      <c r="C3722">
        <v>1</v>
      </c>
      <c r="D3722" t="s">
        <v>5132</v>
      </c>
      <c r="E3722" s="3">
        <v>8</v>
      </c>
      <c r="F3722">
        <v>250</v>
      </c>
      <c r="G3722" s="2" t="s">
        <v>528</v>
      </c>
      <c r="H3722" s="2" t="s">
        <v>528</v>
      </c>
      <c r="I3722" s="2" t="s">
        <v>528</v>
      </c>
      <c r="J3722" s="14" t="s">
        <v>8199</v>
      </c>
      <c r="K3722" s="14" t="s">
        <v>8199</v>
      </c>
      <c r="L3722" s="14" t="s">
        <v>8199</v>
      </c>
      <c r="M3722" s="14" t="s">
        <v>8199</v>
      </c>
      <c r="N3722" s="14" t="s">
        <v>8199</v>
      </c>
      <c r="O3722" s="14" t="s">
        <v>8199</v>
      </c>
    </row>
    <row r="3723" spans="1:15" x14ac:dyDescent="0.25">
      <c r="A3723">
        <v>600</v>
      </c>
      <c r="B3723">
        <v>608540</v>
      </c>
      <c r="C3723">
        <v>1</v>
      </c>
      <c r="D3723" t="s">
        <v>5133</v>
      </c>
      <c r="E3723" s="3">
        <v>143</v>
      </c>
      <c r="F3723">
        <v>250</v>
      </c>
      <c r="G3723" s="2" t="s">
        <v>528</v>
      </c>
      <c r="H3723" s="2" t="s">
        <v>528</v>
      </c>
      <c r="I3723" s="2" t="s">
        <v>528</v>
      </c>
      <c r="J3723" s="14" t="s">
        <v>8199</v>
      </c>
      <c r="K3723" s="14" t="s">
        <v>8199</v>
      </c>
      <c r="L3723" s="14" t="s">
        <v>8199</v>
      </c>
      <c r="M3723" s="14" t="s">
        <v>8199</v>
      </c>
      <c r="N3723" s="14" t="s">
        <v>8199</v>
      </c>
      <c r="O3723" s="14" t="s">
        <v>8199</v>
      </c>
    </row>
    <row r="3724" spans="1:15" x14ac:dyDescent="0.25">
      <c r="A3724">
        <v>600</v>
      </c>
      <c r="B3724">
        <v>608575</v>
      </c>
      <c r="C3724">
        <v>7</v>
      </c>
      <c r="D3724" t="s">
        <v>5134</v>
      </c>
      <c r="E3724" s="3">
        <v>91.5</v>
      </c>
      <c r="F3724">
        <v>250</v>
      </c>
      <c r="G3724" s="2" t="s">
        <v>528</v>
      </c>
      <c r="H3724" s="2" t="s">
        <v>528</v>
      </c>
      <c r="I3724" s="2" t="s">
        <v>528</v>
      </c>
      <c r="J3724" s="14" t="s">
        <v>8199</v>
      </c>
      <c r="K3724" s="14" t="s">
        <v>8199</v>
      </c>
      <c r="L3724" s="14" t="s">
        <v>8199</v>
      </c>
      <c r="M3724" s="14" t="s">
        <v>8199</v>
      </c>
      <c r="N3724" s="14" t="s">
        <v>8199</v>
      </c>
      <c r="O3724" s="14" t="s">
        <v>8199</v>
      </c>
    </row>
    <row r="3725" spans="1:15" x14ac:dyDescent="0.25">
      <c r="A3725">
        <v>600</v>
      </c>
      <c r="B3725">
        <v>608600</v>
      </c>
      <c r="C3725">
        <v>3</v>
      </c>
      <c r="D3725" t="s">
        <v>5135</v>
      </c>
      <c r="E3725" s="3">
        <v>14.5</v>
      </c>
      <c r="F3725">
        <v>250</v>
      </c>
      <c r="G3725" s="2" t="s">
        <v>528</v>
      </c>
      <c r="H3725" s="2" t="s">
        <v>528</v>
      </c>
      <c r="I3725" s="2" t="s">
        <v>528</v>
      </c>
      <c r="J3725" s="14" t="s">
        <v>8199</v>
      </c>
      <c r="K3725" s="14" t="s">
        <v>8199</v>
      </c>
      <c r="L3725" s="14" t="s">
        <v>8199</v>
      </c>
      <c r="M3725" s="14" t="s">
        <v>8199</v>
      </c>
      <c r="N3725" s="14" t="s">
        <v>8199</v>
      </c>
      <c r="O3725" s="14" t="s">
        <v>8199</v>
      </c>
    </row>
    <row r="3726" spans="1:15" x14ac:dyDescent="0.25">
      <c r="A3726">
        <v>600</v>
      </c>
      <c r="B3726">
        <v>608650</v>
      </c>
      <c r="C3726">
        <v>8</v>
      </c>
      <c r="D3726" t="s">
        <v>5136</v>
      </c>
      <c r="E3726" s="3">
        <v>5.5</v>
      </c>
      <c r="F3726">
        <v>250</v>
      </c>
      <c r="G3726" s="2" t="s">
        <v>528</v>
      </c>
      <c r="H3726" s="2" t="s">
        <v>528</v>
      </c>
      <c r="I3726" s="2" t="s">
        <v>528</v>
      </c>
      <c r="J3726" s="14" t="s">
        <v>8199</v>
      </c>
      <c r="K3726" s="14" t="s">
        <v>8199</v>
      </c>
      <c r="L3726" s="14" t="s">
        <v>8199</v>
      </c>
      <c r="M3726" s="14" t="s">
        <v>8199</v>
      </c>
      <c r="N3726" s="14" t="s">
        <v>8199</v>
      </c>
      <c r="O3726" s="14" t="s">
        <v>8199</v>
      </c>
    </row>
    <row r="3727" spans="1:15" x14ac:dyDescent="0.25">
      <c r="A3727">
        <v>600</v>
      </c>
      <c r="B3727">
        <v>608675</v>
      </c>
      <c r="C3727">
        <v>5</v>
      </c>
      <c r="D3727" t="s">
        <v>5137</v>
      </c>
      <c r="E3727" s="3">
        <v>150</v>
      </c>
      <c r="F3727">
        <v>636</v>
      </c>
      <c r="G3727" s="2" t="s">
        <v>5138</v>
      </c>
      <c r="H3727" s="2" t="s">
        <v>5138</v>
      </c>
      <c r="I3727" s="2" t="s">
        <v>5138</v>
      </c>
      <c r="J3727" s="14" t="s">
        <v>8199</v>
      </c>
      <c r="K3727" s="14" t="s">
        <v>8199</v>
      </c>
      <c r="L3727" s="14" t="s">
        <v>8199</v>
      </c>
      <c r="M3727" s="14" t="s">
        <v>8199</v>
      </c>
      <c r="N3727" s="14" t="s">
        <v>8199</v>
      </c>
      <c r="O3727" s="14" t="s">
        <v>8199</v>
      </c>
    </row>
    <row r="3728" spans="1:15" x14ac:dyDescent="0.25">
      <c r="A3728">
        <v>600</v>
      </c>
      <c r="B3728">
        <v>608684</v>
      </c>
      <c r="C3728">
        <v>7</v>
      </c>
      <c r="D3728" t="s">
        <v>5139</v>
      </c>
      <c r="E3728" s="3">
        <v>10</v>
      </c>
      <c r="F3728">
        <v>250</v>
      </c>
      <c r="G3728" s="2" t="s">
        <v>528</v>
      </c>
      <c r="H3728" s="2" t="s">
        <v>528</v>
      </c>
      <c r="I3728" s="2" t="s">
        <v>528</v>
      </c>
      <c r="J3728" s="14" t="s">
        <v>8199</v>
      </c>
      <c r="K3728" s="14" t="s">
        <v>8199</v>
      </c>
      <c r="L3728" s="14" t="s">
        <v>8199</v>
      </c>
      <c r="M3728" s="14" t="s">
        <v>8199</v>
      </c>
      <c r="N3728" s="14" t="s">
        <v>8199</v>
      </c>
      <c r="O3728" s="14" t="s">
        <v>8199</v>
      </c>
    </row>
    <row r="3729" spans="1:15" x14ac:dyDescent="0.25">
      <c r="A3729">
        <v>600</v>
      </c>
      <c r="B3729">
        <v>608695</v>
      </c>
      <c r="C3729">
        <v>3</v>
      </c>
      <c r="D3729" t="s">
        <v>5140</v>
      </c>
      <c r="E3729" s="3">
        <v>8</v>
      </c>
      <c r="F3729">
        <v>250</v>
      </c>
      <c r="G3729" s="2" t="s">
        <v>528</v>
      </c>
      <c r="H3729" s="2" t="s">
        <v>528</v>
      </c>
      <c r="I3729" s="2" t="s">
        <v>528</v>
      </c>
      <c r="J3729" s="14" t="s">
        <v>8199</v>
      </c>
      <c r="K3729" s="14" t="s">
        <v>8199</v>
      </c>
      <c r="L3729" s="14" t="s">
        <v>8199</v>
      </c>
      <c r="M3729" s="14" t="s">
        <v>8199</v>
      </c>
      <c r="N3729" s="14" t="s">
        <v>8199</v>
      </c>
      <c r="O3729" s="14" t="s">
        <v>8199</v>
      </c>
    </row>
    <row r="3730" spans="1:15" x14ac:dyDescent="0.25">
      <c r="A3730">
        <v>600</v>
      </c>
      <c r="B3730">
        <v>608697</v>
      </c>
      <c r="C3730">
        <v>9</v>
      </c>
      <c r="D3730" t="s">
        <v>5141</v>
      </c>
      <c r="E3730" s="3">
        <v>5</v>
      </c>
      <c r="F3730">
        <v>250</v>
      </c>
      <c r="G3730" s="2" t="s">
        <v>528</v>
      </c>
      <c r="H3730" s="2" t="s">
        <v>528</v>
      </c>
      <c r="I3730" s="2" t="s">
        <v>528</v>
      </c>
      <c r="J3730" s="14" t="s">
        <v>8199</v>
      </c>
      <c r="K3730" s="14" t="s">
        <v>8199</v>
      </c>
      <c r="L3730" s="14" t="s">
        <v>8199</v>
      </c>
      <c r="M3730" s="14" t="s">
        <v>8199</v>
      </c>
      <c r="N3730" s="14" t="s">
        <v>8199</v>
      </c>
      <c r="O3730" s="14" t="s">
        <v>8199</v>
      </c>
    </row>
    <row r="3731" spans="1:15" x14ac:dyDescent="0.25">
      <c r="A3731">
        <v>600</v>
      </c>
      <c r="B3731">
        <v>608700</v>
      </c>
      <c r="C3731">
        <v>1</v>
      </c>
      <c r="D3731" t="s">
        <v>5142</v>
      </c>
      <c r="E3731" s="3">
        <v>8</v>
      </c>
      <c r="F3731">
        <v>250</v>
      </c>
      <c r="G3731" s="2" t="s">
        <v>528</v>
      </c>
      <c r="H3731" s="2" t="s">
        <v>528</v>
      </c>
      <c r="I3731" s="2" t="s">
        <v>528</v>
      </c>
      <c r="J3731" s="14" t="s">
        <v>8199</v>
      </c>
      <c r="K3731" s="14" t="s">
        <v>8199</v>
      </c>
      <c r="L3731" s="14" t="s">
        <v>8199</v>
      </c>
      <c r="M3731" s="14" t="s">
        <v>8199</v>
      </c>
      <c r="N3731" s="14" t="s">
        <v>8199</v>
      </c>
      <c r="O3731" s="14" t="s">
        <v>8199</v>
      </c>
    </row>
    <row r="3732" spans="1:15" x14ac:dyDescent="0.25">
      <c r="A3732">
        <v>600</v>
      </c>
      <c r="B3732">
        <v>608702</v>
      </c>
      <c r="C3732">
        <v>7</v>
      </c>
      <c r="D3732" t="s">
        <v>5143</v>
      </c>
      <c r="E3732" s="3">
        <v>8</v>
      </c>
      <c r="F3732">
        <v>250</v>
      </c>
      <c r="G3732" s="2" t="s">
        <v>528</v>
      </c>
      <c r="H3732" s="2" t="s">
        <v>528</v>
      </c>
      <c r="I3732" s="2" t="s">
        <v>528</v>
      </c>
      <c r="J3732" s="14" t="s">
        <v>8199</v>
      </c>
      <c r="K3732" s="14" t="s">
        <v>8199</v>
      </c>
      <c r="L3732" s="14" t="s">
        <v>8199</v>
      </c>
      <c r="M3732" s="14" t="s">
        <v>8199</v>
      </c>
      <c r="N3732" s="14" t="s">
        <v>8199</v>
      </c>
      <c r="O3732" s="14" t="s">
        <v>8199</v>
      </c>
    </row>
    <row r="3733" spans="1:15" x14ac:dyDescent="0.25">
      <c r="A3733">
        <v>600</v>
      </c>
      <c r="B3733">
        <v>608704</v>
      </c>
      <c r="C3733">
        <v>3</v>
      </c>
      <c r="D3733" t="s">
        <v>5144</v>
      </c>
      <c r="E3733" s="3">
        <v>150</v>
      </c>
      <c r="F3733">
        <v>250</v>
      </c>
      <c r="G3733" s="2" t="s">
        <v>528</v>
      </c>
      <c r="H3733" s="2" t="s">
        <v>528</v>
      </c>
      <c r="I3733" s="2" t="s">
        <v>528</v>
      </c>
      <c r="J3733" s="14" t="s">
        <v>8199</v>
      </c>
      <c r="K3733" s="14" t="s">
        <v>8199</v>
      </c>
      <c r="L3733" s="14" t="s">
        <v>8199</v>
      </c>
      <c r="M3733" s="14" t="s">
        <v>8199</v>
      </c>
      <c r="N3733" s="14" t="s">
        <v>8199</v>
      </c>
      <c r="O3733" s="14" t="s">
        <v>8199</v>
      </c>
    </row>
    <row r="3734" spans="1:15" x14ac:dyDescent="0.25">
      <c r="A3734">
        <v>600</v>
      </c>
      <c r="B3734">
        <v>608706</v>
      </c>
      <c r="C3734">
        <v>8</v>
      </c>
      <c r="D3734" t="s">
        <v>5145</v>
      </c>
      <c r="E3734" s="3">
        <v>87</v>
      </c>
      <c r="F3734">
        <v>250</v>
      </c>
      <c r="G3734" s="2" t="s">
        <v>528</v>
      </c>
      <c r="H3734" s="2" t="s">
        <v>528</v>
      </c>
      <c r="I3734" s="2" t="s">
        <v>528</v>
      </c>
      <c r="J3734" s="14" t="s">
        <v>8199</v>
      </c>
      <c r="K3734" s="14" t="s">
        <v>8199</v>
      </c>
      <c r="L3734" s="14" t="s">
        <v>8199</v>
      </c>
      <c r="M3734" s="14" t="s">
        <v>8199</v>
      </c>
      <c r="N3734" s="14" t="s">
        <v>8199</v>
      </c>
      <c r="O3734" s="14" t="s">
        <v>8199</v>
      </c>
    </row>
    <row r="3735" spans="1:15" x14ac:dyDescent="0.25">
      <c r="A3735">
        <v>600</v>
      </c>
      <c r="B3735">
        <v>608708</v>
      </c>
      <c r="C3735">
        <v>4</v>
      </c>
      <c r="D3735" t="s">
        <v>5146</v>
      </c>
      <c r="E3735" s="3">
        <v>155</v>
      </c>
      <c r="F3735">
        <v>250</v>
      </c>
      <c r="G3735" s="2" t="s">
        <v>528</v>
      </c>
      <c r="H3735" s="2" t="s">
        <v>528</v>
      </c>
      <c r="I3735" s="2" t="s">
        <v>528</v>
      </c>
      <c r="J3735" s="14" t="s">
        <v>8199</v>
      </c>
      <c r="K3735" s="14" t="s">
        <v>8199</v>
      </c>
      <c r="L3735" s="14" t="s">
        <v>8199</v>
      </c>
      <c r="M3735" s="14" t="s">
        <v>8199</v>
      </c>
      <c r="N3735" s="14" t="s">
        <v>8199</v>
      </c>
      <c r="O3735" s="14" t="s">
        <v>8199</v>
      </c>
    </row>
    <row r="3736" spans="1:15" x14ac:dyDescent="0.25">
      <c r="A3736">
        <v>600</v>
      </c>
      <c r="B3736">
        <v>608715</v>
      </c>
      <c r="C3736">
        <v>9</v>
      </c>
      <c r="D3736" t="s">
        <v>5147</v>
      </c>
      <c r="E3736" s="3">
        <v>13.5</v>
      </c>
      <c r="F3736">
        <v>636</v>
      </c>
      <c r="G3736" s="2" t="s">
        <v>5148</v>
      </c>
      <c r="H3736" s="2" t="s">
        <v>5148</v>
      </c>
      <c r="I3736" s="2" t="s">
        <v>5148</v>
      </c>
      <c r="J3736" s="14" t="s">
        <v>8199</v>
      </c>
      <c r="K3736" s="14" t="s">
        <v>8199</v>
      </c>
      <c r="L3736" s="14" t="s">
        <v>8199</v>
      </c>
      <c r="M3736" s="14" t="s">
        <v>8199</v>
      </c>
      <c r="N3736" s="14" t="s">
        <v>8199</v>
      </c>
      <c r="O3736" s="14" t="s">
        <v>8199</v>
      </c>
    </row>
    <row r="3737" spans="1:15" x14ac:dyDescent="0.25">
      <c r="A3737">
        <v>600</v>
      </c>
      <c r="B3737">
        <v>608717</v>
      </c>
      <c r="C3737">
        <v>5</v>
      </c>
      <c r="D3737" t="s">
        <v>5149</v>
      </c>
      <c r="E3737" s="3">
        <v>34.5</v>
      </c>
      <c r="F3737">
        <v>250</v>
      </c>
      <c r="G3737" s="2" t="s">
        <v>528</v>
      </c>
      <c r="H3737" s="2" t="s">
        <v>528</v>
      </c>
      <c r="I3737" s="2" t="s">
        <v>528</v>
      </c>
      <c r="J3737" s="14" t="s">
        <v>8199</v>
      </c>
      <c r="K3737" s="14" t="s">
        <v>8199</v>
      </c>
      <c r="L3737" s="14" t="s">
        <v>8199</v>
      </c>
      <c r="M3737" s="14" t="s">
        <v>8199</v>
      </c>
      <c r="N3737" s="14" t="s">
        <v>8199</v>
      </c>
      <c r="O3737" s="14" t="s">
        <v>8199</v>
      </c>
    </row>
    <row r="3738" spans="1:15" x14ac:dyDescent="0.25">
      <c r="A3738">
        <v>600</v>
      </c>
      <c r="B3738">
        <v>608725</v>
      </c>
      <c r="C3738">
        <v>8</v>
      </c>
      <c r="D3738" t="s">
        <v>5150</v>
      </c>
      <c r="E3738" s="3">
        <v>411.5</v>
      </c>
      <c r="F3738">
        <v>636</v>
      </c>
      <c r="G3738" s="2" t="s">
        <v>4806</v>
      </c>
      <c r="H3738" s="2" t="s">
        <v>4806</v>
      </c>
      <c r="I3738" s="2" t="s">
        <v>4806</v>
      </c>
      <c r="J3738" s="14" t="s">
        <v>8199</v>
      </c>
      <c r="K3738" s="14" t="s">
        <v>8199</v>
      </c>
      <c r="L3738" s="14" t="s">
        <v>8199</v>
      </c>
      <c r="M3738" s="14" t="s">
        <v>8199</v>
      </c>
      <c r="N3738" s="14" t="s">
        <v>8199</v>
      </c>
      <c r="O3738" s="14" t="s">
        <v>8199</v>
      </c>
    </row>
    <row r="3739" spans="1:15" x14ac:dyDescent="0.25">
      <c r="A3739">
        <v>600</v>
      </c>
      <c r="B3739">
        <v>608750</v>
      </c>
      <c r="C3739">
        <v>6</v>
      </c>
      <c r="D3739" t="s">
        <v>5151</v>
      </c>
      <c r="E3739" s="3">
        <v>55</v>
      </c>
      <c r="F3739">
        <v>250</v>
      </c>
      <c r="G3739" s="2" t="s">
        <v>528</v>
      </c>
      <c r="H3739" s="2" t="s">
        <v>528</v>
      </c>
      <c r="I3739" s="2" t="s">
        <v>528</v>
      </c>
      <c r="J3739" s="14" t="s">
        <v>8199</v>
      </c>
      <c r="K3739" s="14" t="s">
        <v>8199</v>
      </c>
      <c r="L3739" s="14" t="s">
        <v>8199</v>
      </c>
      <c r="M3739" s="14" t="s">
        <v>8199</v>
      </c>
      <c r="N3739" s="14" t="s">
        <v>8199</v>
      </c>
      <c r="O3739" s="14" t="s">
        <v>8199</v>
      </c>
    </row>
    <row r="3740" spans="1:15" x14ac:dyDescent="0.25">
      <c r="A3740">
        <v>600</v>
      </c>
      <c r="B3740">
        <v>608800</v>
      </c>
      <c r="C3740">
        <v>9</v>
      </c>
      <c r="D3740" t="s">
        <v>5152</v>
      </c>
      <c r="E3740" s="3">
        <v>8</v>
      </c>
      <c r="F3740">
        <v>250</v>
      </c>
      <c r="G3740" s="2" t="s">
        <v>528</v>
      </c>
      <c r="H3740" s="2" t="s">
        <v>528</v>
      </c>
      <c r="I3740" s="2" t="s">
        <v>528</v>
      </c>
      <c r="J3740" s="14" t="s">
        <v>8199</v>
      </c>
      <c r="K3740" s="14" t="s">
        <v>8199</v>
      </c>
      <c r="L3740" s="14" t="s">
        <v>8199</v>
      </c>
      <c r="M3740" s="14" t="s">
        <v>8199</v>
      </c>
      <c r="N3740" s="14" t="s">
        <v>8199</v>
      </c>
      <c r="O3740" s="14" t="s">
        <v>8199</v>
      </c>
    </row>
    <row r="3741" spans="1:15" x14ac:dyDescent="0.25">
      <c r="A3741">
        <v>600</v>
      </c>
      <c r="B3741">
        <v>608801</v>
      </c>
      <c r="C3741">
        <v>7</v>
      </c>
      <c r="D3741" t="s">
        <v>5153</v>
      </c>
      <c r="E3741" s="3">
        <v>13.5</v>
      </c>
      <c r="F3741">
        <v>250</v>
      </c>
      <c r="G3741" s="2" t="s">
        <v>528</v>
      </c>
      <c r="H3741" s="2" t="s">
        <v>528</v>
      </c>
      <c r="I3741" s="2" t="s">
        <v>528</v>
      </c>
      <c r="J3741" s="14" t="s">
        <v>8199</v>
      </c>
      <c r="K3741" s="14" t="s">
        <v>8199</v>
      </c>
      <c r="L3741" s="14" t="s">
        <v>8199</v>
      </c>
      <c r="M3741" s="14" t="s">
        <v>8199</v>
      </c>
      <c r="N3741" s="14" t="s">
        <v>8199</v>
      </c>
      <c r="O3741" s="14" t="s">
        <v>8199</v>
      </c>
    </row>
    <row r="3742" spans="1:15" x14ac:dyDescent="0.25">
      <c r="A3742">
        <v>600</v>
      </c>
      <c r="B3742">
        <v>608900</v>
      </c>
      <c r="C3742">
        <v>7</v>
      </c>
      <c r="D3742" t="s">
        <v>5154</v>
      </c>
      <c r="E3742" s="3">
        <v>15.5</v>
      </c>
      <c r="F3742">
        <v>250</v>
      </c>
      <c r="G3742" s="2" t="s">
        <v>528</v>
      </c>
      <c r="H3742" s="2" t="s">
        <v>528</v>
      </c>
      <c r="I3742" s="2" t="s">
        <v>528</v>
      </c>
      <c r="J3742" s="14" t="s">
        <v>8199</v>
      </c>
      <c r="K3742" s="14" t="s">
        <v>8199</v>
      </c>
      <c r="L3742" s="14" t="s">
        <v>8199</v>
      </c>
      <c r="M3742" s="14" t="s">
        <v>8199</v>
      </c>
      <c r="N3742" s="14" t="s">
        <v>8199</v>
      </c>
      <c r="O3742" s="14" t="s">
        <v>8199</v>
      </c>
    </row>
    <row r="3743" spans="1:15" x14ac:dyDescent="0.25">
      <c r="A3743">
        <v>600</v>
      </c>
      <c r="B3743">
        <v>608910</v>
      </c>
      <c r="C3743">
        <v>6</v>
      </c>
      <c r="D3743" t="s">
        <v>5155</v>
      </c>
      <c r="E3743" s="3">
        <v>4.5</v>
      </c>
      <c r="F3743">
        <v>250</v>
      </c>
      <c r="G3743" s="2" t="s">
        <v>528</v>
      </c>
      <c r="H3743" s="2" t="s">
        <v>528</v>
      </c>
      <c r="I3743" s="2" t="s">
        <v>528</v>
      </c>
      <c r="J3743" s="14" t="s">
        <v>8199</v>
      </c>
      <c r="K3743" s="14" t="s">
        <v>8199</v>
      </c>
      <c r="L3743" s="14" t="s">
        <v>8199</v>
      </c>
      <c r="M3743" s="14" t="s">
        <v>8199</v>
      </c>
      <c r="N3743" s="14" t="s">
        <v>8199</v>
      </c>
      <c r="O3743" s="14" t="s">
        <v>8199</v>
      </c>
    </row>
    <row r="3744" spans="1:15" x14ac:dyDescent="0.25">
      <c r="A3744">
        <v>600</v>
      </c>
      <c r="B3744">
        <v>609150</v>
      </c>
      <c r="C3744">
        <v>8</v>
      </c>
      <c r="D3744" t="s">
        <v>5156</v>
      </c>
      <c r="E3744" s="3">
        <v>21</v>
      </c>
      <c r="F3744">
        <v>636</v>
      </c>
      <c r="G3744" s="2" t="s">
        <v>4909</v>
      </c>
      <c r="H3744" s="2" t="s">
        <v>4909</v>
      </c>
      <c r="I3744" s="2" t="s">
        <v>4909</v>
      </c>
      <c r="J3744" s="14" t="s">
        <v>8199</v>
      </c>
      <c r="K3744" s="14" t="s">
        <v>8199</v>
      </c>
      <c r="L3744" s="14" t="s">
        <v>8199</v>
      </c>
      <c r="M3744" s="14" t="s">
        <v>8199</v>
      </c>
      <c r="N3744" s="14" t="s">
        <v>8199</v>
      </c>
      <c r="O3744" s="14" t="s">
        <v>8199</v>
      </c>
    </row>
    <row r="3745" spans="1:15" x14ac:dyDescent="0.25">
      <c r="A3745">
        <v>600</v>
      </c>
      <c r="B3745">
        <v>609151</v>
      </c>
      <c r="C3745">
        <v>6</v>
      </c>
      <c r="D3745" t="s">
        <v>5157</v>
      </c>
      <c r="E3745" s="3">
        <v>85</v>
      </c>
      <c r="F3745">
        <v>636</v>
      </c>
      <c r="G3745" s="2" t="s">
        <v>5158</v>
      </c>
      <c r="H3745" s="2" t="s">
        <v>5158</v>
      </c>
      <c r="I3745" s="2" t="s">
        <v>5158</v>
      </c>
      <c r="J3745" s="14" t="s">
        <v>8199</v>
      </c>
      <c r="K3745" s="14" t="s">
        <v>8199</v>
      </c>
      <c r="L3745" s="14" t="s">
        <v>8199</v>
      </c>
      <c r="M3745" s="14" t="s">
        <v>8199</v>
      </c>
      <c r="N3745" s="14" t="s">
        <v>8199</v>
      </c>
      <c r="O3745" s="14" t="s">
        <v>8199</v>
      </c>
    </row>
    <row r="3746" spans="1:15" x14ac:dyDescent="0.25">
      <c r="A3746">
        <v>600</v>
      </c>
      <c r="B3746">
        <v>609152</v>
      </c>
      <c r="C3746">
        <v>4</v>
      </c>
      <c r="D3746" t="s">
        <v>5159</v>
      </c>
      <c r="E3746" s="3">
        <v>121</v>
      </c>
      <c r="F3746">
        <v>636</v>
      </c>
      <c r="G3746" s="2" t="s">
        <v>5158</v>
      </c>
      <c r="H3746" s="2" t="s">
        <v>5158</v>
      </c>
      <c r="I3746" s="2" t="s">
        <v>5158</v>
      </c>
      <c r="J3746" s="14" t="s">
        <v>8199</v>
      </c>
      <c r="K3746" s="14" t="s">
        <v>8199</v>
      </c>
      <c r="L3746" s="14" t="s">
        <v>8199</v>
      </c>
      <c r="M3746" s="14" t="s">
        <v>8199</v>
      </c>
      <c r="N3746" s="14" t="s">
        <v>8199</v>
      </c>
      <c r="O3746" s="14" t="s">
        <v>8199</v>
      </c>
    </row>
    <row r="3747" spans="1:15" x14ac:dyDescent="0.25">
      <c r="A3747">
        <v>600</v>
      </c>
      <c r="B3747">
        <v>609270</v>
      </c>
      <c r="C3747">
        <v>4</v>
      </c>
      <c r="D3747" t="s">
        <v>5160</v>
      </c>
      <c r="E3747" s="3">
        <v>79.5</v>
      </c>
      <c r="F3747">
        <v>250</v>
      </c>
      <c r="G3747" s="2" t="s">
        <v>528</v>
      </c>
      <c r="H3747" s="2" t="s">
        <v>528</v>
      </c>
      <c r="I3747" s="2" t="s">
        <v>528</v>
      </c>
      <c r="J3747" s="14" t="s">
        <v>8199</v>
      </c>
      <c r="K3747" s="14" t="s">
        <v>8199</v>
      </c>
      <c r="L3747" s="14" t="s">
        <v>8199</v>
      </c>
      <c r="M3747" s="14" t="s">
        <v>8199</v>
      </c>
      <c r="N3747" s="14" t="s">
        <v>8199</v>
      </c>
      <c r="O3747" s="14" t="s">
        <v>8199</v>
      </c>
    </row>
    <row r="3748" spans="1:15" x14ac:dyDescent="0.25">
      <c r="A3748">
        <v>600</v>
      </c>
      <c r="B3748">
        <v>609273</v>
      </c>
      <c r="C3748">
        <v>8</v>
      </c>
      <c r="D3748" t="s">
        <v>5161</v>
      </c>
      <c r="E3748" s="3">
        <v>26.5</v>
      </c>
      <c r="F3748">
        <v>250</v>
      </c>
      <c r="G3748" s="2" t="s">
        <v>528</v>
      </c>
      <c r="H3748" s="2" t="s">
        <v>528</v>
      </c>
      <c r="I3748" s="2" t="s">
        <v>528</v>
      </c>
      <c r="J3748" s="14" t="s">
        <v>8199</v>
      </c>
      <c r="K3748" s="14" t="s">
        <v>8199</v>
      </c>
      <c r="L3748" s="14" t="s">
        <v>8199</v>
      </c>
      <c r="M3748" s="14" t="s">
        <v>8199</v>
      </c>
      <c r="N3748" s="14" t="s">
        <v>8199</v>
      </c>
      <c r="O3748" s="14" t="s">
        <v>8199</v>
      </c>
    </row>
    <row r="3749" spans="1:15" x14ac:dyDescent="0.25">
      <c r="A3749">
        <v>600</v>
      </c>
      <c r="B3749">
        <v>609274</v>
      </c>
      <c r="C3749">
        <v>6</v>
      </c>
      <c r="D3749" t="s">
        <v>5162</v>
      </c>
      <c r="E3749" s="3">
        <v>13.5</v>
      </c>
      <c r="F3749">
        <v>250</v>
      </c>
      <c r="G3749" s="2" t="s">
        <v>528</v>
      </c>
      <c r="H3749" s="2" t="s">
        <v>528</v>
      </c>
      <c r="I3749" s="2" t="s">
        <v>528</v>
      </c>
      <c r="J3749" s="14" t="s">
        <v>8199</v>
      </c>
      <c r="K3749" s="14" t="s">
        <v>8199</v>
      </c>
      <c r="L3749" s="14" t="s">
        <v>8199</v>
      </c>
      <c r="M3749" s="14" t="s">
        <v>8199</v>
      </c>
      <c r="N3749" s="14" t="s">
        <v>8199</v>
      </c>
      <c r="O3749" s="14" t="s">
        <v>8199</v>
      </c>
    </row>
    <row r="3750" spans="1:15" x14ac:dyDescent="0.25">
      <c r="A3750">
        <v>600</v>
      </c>
      <c r="B3750">
        <v>609275</v>
      </c>
      <c r="C3750">
        <v>3</v>
      </c>
      <c r="D3750" t="s">
        <v>5163</v>
      </c>
      <c r="E3750" s="3">
        <v>241</v>
      </c>
      <c r="F3750">
        <v>250</v>
      </c>
      <c r="G3750" s="2" t="s">
        <v>528</v>
      </c>
      <c r="H3750" s="2" t="s">
        <v>528</v>
      </c>
      <c r="I3750" s="2" t="s">
        <v>528</v>
      </c>
      <c r="J3750" s="14" t="s">
        <v>8199</v>
      </c>
      <c r="K3750" s="14" t="s">
        <v>8199</v>
      </c>
      <c r="L3750" s="14" t="s">
        <v>8199</v>
      </c>
      <c r="M3750" s="14" t="s">
        <v>8199</v>
      </c>
      <c r="N3750" s="14" t="s">
        <v>8199</v>
      </c>
      <c r="O3750" s="14" t="s">
        <v>8199</v>
      </c>
    </row>
    <row r="3751" spans="1:15" x14ac:dyDescent="0.25">
      <c r="A3751">
        <v>600</v>
      </c>
      <c r="B3751">
        <v>609287</v>
      </c>
      <c r="C3751">
        <v>8</v>
      </c>
      <c r="D3751" t="s">
        <v>5164</v>
      </c>
      <c r="E3751" s="3">
        <v>8</v>
      </c>
      <c r="F3751">
        <v>250</v>
      </c>
      <c r="G3751" s="2" t="s">
        <v>528</v>
      </c>
      <c r="H3751" s="2" t="s">
        <v>528</v>
      </c>
      <c r="I3751" s="2" t="s">
        <v>528</v>
      </c>
      <c r="J3751" s="14" t="s">
        <v>8199</v>
      </c>
      <c r="K3751" s="14" t="s">
        <v>8199</v>
      </c>
      <c r="L3751" s="14" t="s">
        <v>8199</v>
      </c>
      <c r="M3751" s="14" t="s">
        <v>8199</v>
      </c>
      <c r="N3751" s="14" t="s">
        <v>8199</v>
      </c>
      <c r="O3751" s="14" t="s">
        <v>8199</v>
      </c>
    </row>
    <row r="3752" spans="1:15" x14ac:dyDescent="0.25">
      <c r="A3752">
        <v>600</v>
      </c>
      <c r="B3752">
        <v>609288</v>
      </c>
      <c r="C3752">
        <v>6</v>
      </c>
      <c r="D3752" t="s">
        <v>5165</v>
      </c>
      <c r="E3752" s="3">
        <v>3.5</v>
      </c>
      <c r="F3752">
        <v>250</v>
      </c>
      <c r="G3752" s="2" t="s">
        <v>528</v>
      </c>
      <c r="H3752" s="2" t="s">
        <v>528</v>
      </c>
      <c r="I3752" s="2" t="s">
        <v>528</v>
      </c>
      <c r="J3752" s="14" t="s">
        <v>8199</v>
      </c>
      <c r="K3752" s="14" t="s">
        <v>8199</v>
      </c>
      <c r="L3752" s="14" t="s">
        <v>8199</v>
      </c>
      <c r="M3752" s="14" t="s">
        <v>8199</v>
      </c>
      <c r="N3752" s="14" t="s">
        <v>8199</v>
      </c>
      <c r="O3752" s="14" t="s">
        <v>8199</v>
      </c>
    </row>
    <row r="3753" spans="1:15" x14ac:dyDescent="0.25">
      <c r="A3753">
        <v>600</v>
      </c>
      <c r="B3753">
        <v>609289</v>
      </c>
      <c r="C3753">
        <v>4</v>
      </c>
      <c r="D3753" t="s">
        <v>5166</v>
      </c>
      <c r="E3753" s="3">
        <v>11</v>
      </c>
      <c r="F3753">
        <v>250</v>
      </c>
      <c r="G3753" s="2" t="s">
        <v>528</v>
      </c>
      <c r="H3753" s="2" t="s">
        <v>528</v>
      </c>
      <c r="I3753" s="2" t="s">
        <v>528</v>
      </c>
      <c r="J3753" s="14" t="s">
        <v>8199</v>
      </c>
      <c r="K3753" s="14" t="s">
        <v>8199</v>
      </c>
      <c r="L3753" s="14" t="s">
        <v>8199</v>
      </c>
      <c r="M3753" s="14" t="s">
        <v>8199</v>
      </c>
      <c r="N3753" s="14" t="s">
        <v>8199</v>
      </c>
      <c r="O3753" s="14" t="s">
        <v>8199</v>
      </c>
    </row>
    <row r="3754" spans="1:15" x14ac:dyDescent="0.25">
      <c r="A3754">
        <v>600</v>
      </c>
      <c r="B3754">
        <v>609295</v>
      </c>
      <c r="C3754">
        <v>1</v>
      </c>
      <c r="D3754" t="s">
        <v>5167</v>
      </c>
      <c r="E3754" s="3">
        <v>12.5</v>
      </c>
      <c r="F3754">
        <v>250</v>
      </c>
      <c r="G3754" s="2" t="s">
        <v>528</v>
      </c>
      <c r="H3754" s="2" t="s">
        <v>528</v>
      </c>
      <c r="I3754" s="2" t="s">
        <v>528</v>
      </c>
      <c r="J3754" s="14" t="s">
        <v>8199</v>
      </c>
      <c r="K3754" s="14" t="s">
        <v>8199</v>
      </c>
      <c r="L3754" s="14" t="s">
        <v>8199</v>
      </c>
      <c r="M3754" s="14" t="s">
        <v>8199</v>
      </c>
      <c r="N3754" s="14" t="s">
        <v>8199</v>
      </c>
      <c r="O3754" s="14" t="s">
        <v>8199</v>
      </c>
    </row>
    <row r="3755" spans="1:15" x14ac:dyDescent="0.25">
      <c r="A3755">
        <v>600</v>
      </c>
      <c r="B3755">
        <v>609298</v>
      </c>
      <c r="C3755">
        <v>5</v>
      </c>
      <c r="D3755" t="s">
        <v>5168</v>
      </c>
      <c r="E3755" s="3">
        <v>21</v>
      </c>
      <c r="F3755">
        <v>250</v>
      </c>
      <c r="G3755" s="2" t="s">
        <v>528</v>
      </c>
      <c r="H3755" s="2" t="s">
        <v>528</v>
      </c>
      <c r="I3755" s="2" t="s">
        <v>528</v>
      </c>
      <c r="J3755" s="14" t="s">
        <v>8199</v>
      </c>
      <c r="K3755" s="14" t="s">
        <v>8199</v>
      </c>
      <c r="L3755" s="14" t="s">
        <v>8199</v>
      </c>
      <c r="M3755" s="14" t="s">
        <v>8199</v>
      </c>
      <c r="N3755" s="14" t="s">
        <v>8199</v>
      </c>
      <c r="O3755" s="14" t="s">
        <v>8199</v>
      </c>
    </row>
    <row r="3756" spans="1:15" x14ac:dyDescent="0.25">
      <c r="A3756">
        <v>600</v>
      </c>
      <c r="B3756">
        <v>609300</v>
      </c>
      <c r="C3756">
        <v>9</v>
      </c>
      <c r="D3756" t="s">
        <v>5169</v>
      </c>
      <c r="E3756" s="3">
        <v>37.5</v>
      </c>
      <c r="F3756">
        <v>636</v>
      </c>
      <c r="G3756" s="2" t="s">
        <v>5170</v>
      </c>
      <c r="H3756" s="2" t="s">
        <v>5170</v>
      </c>
      <c r="I3756" s="2" t="s">
        <v>5170</v>
      </c>
      <c r="J3756" s="14" t="s">
        <v>8199</v>
      </c>
      <c r="K3756" s="14" t="s">
        <v>8199</v>
      </c>
      <c r="L3756" s="14" t="s">
        <v>8199</v>
      </c>
      <c r="M3756" s="14" t="s">
        <v>8199</v>
      </c>
      <c r="N3756" s="14" t="s">
        <v>8199</v>
      </c>
      <c r="O3756" s="14" t="s">
        <v>8199</v>
      </c>
    </row>
    <row r="3757" spans="1:15" x14ac:dyDescent="0.25">
      <c r="A3757">
        <v>600</v>
      </c>
      <c r="B3757">
        <v>609310</v>
      </c>
      <c r="C3757">
        <v>8</v>
      </c>
      <c r="D3757" t="s">
        <v>5171</v>
      </c>
      <c r="E3757" s="3">
        <v>14.5</v>
      </c>
      <c r="F3757">
        <v>250</v>
      </c>
      <c r="G3757" s="2" t="s">
        <v>528</v>
      </c>
      <c r="H3757" s="2" t="s">
        <v>528</v>
      </c>
      <c r="I3757" s="2" t="s">
        <v>528</v>
      </c>
      <c r="J3757" s="14" t="s">
        <v>8199</v>
      </c>
      <c r="K3757" s="14" t="s">
        <v>8199</v>
      </c>
      <c r="L3757" s="14" t="s">
        <v>8199</v>
      </c>
      <c r="M3757" s="14" t="s">
        <v>8199</v>
      </c>
      <c r="N3757" s="14" t="s">
        <v>8199</v>
      </c>
      <c r="O3757" s="14" t="s">
        <v>8199</v>
      </c>
    </row>
    <row r="3758" spans="1:15" x14ac:dyDescent="0.25">
      <c r="A3758">
        <v>600</v>
      </c>
      <c r="B3758">
        <v>609311</v>
      </c>
      <c r="C3758">
        <v>6</v>
      </c>
      <c r="D3758" t="s">
        <v>5172</v>
      </c>
      <c r="E3758" s="3">
        <v>9</v>
      </c>
      <c r="F3758">
        <v>250</v>
      </c>
      <c r="G3758" s="2" t="s">
        <v>528</v>
      </c>
      <c r="H3758" s="2" t="s">
        <v>528</v>
      </c>
      <c r="I3758" s="2" t="s">
        <v>528</v>
      </c>
      <c r="J3758" s="14" t="s">
        <v>8199</v>
      </c>
      <c r="K3758" s="14" t="s">
        <v>8199</v>
      </c>
      <c r="L3758" s="14" t="s">
        <v>8199</v>
      </c>
      <c r="M3758" s="14" t="s">
        <v>8199</v>
      </c>
      <c r="N3758" s="14" t="s">
        <v>8199</v>
      </c>
      <c r="O3758" s="14" t="s">
        <v>8199</v>
      </c>
    </row>
    <row r="3759" spans="1:15" x14ac:dyDescent="0.25">
      <c r="A3759">
        <v>600</v>
      </c>
      <c r="B3759">
        <v>609312</v>
      </c>
      <c r="C3759">
        <v>4</v>
      </c>
      <c r="D3759" t="s">
        <v>5173</v>
      </c>
      <c r="E3759" s="3">
        <v>5.5</v>
      </c>
      <c r="F3759">
        <v>250</v>
      </c>
      <c r="G3759" s="2" t="s">
        <v>528</v>
      </c>
      <c r="H3759" s="2" t="s">
        <v>528</v>
      </c>
      <c r="I3759" s="2" t="s">
        <v>528</v>
      </c>
      <c r="J3759" s="14" t="s">
        <v>8199</v>
      </c>
      <c r="K3759" s="14" t="s">
        <v>8199</v>
      </c>
      <c r="L3759" s="14" t="s">
        <v>8199</v>
      </c>
      <c r="M3759" s="14" t="s">
        <v>8199</v>
      </c>
      <c r="N3759" s="14" t="s">
        <v>8199</v>
      </c>
      <c r="O3759" s="14" t="s">
        <v>8199</v>
      </c>
    </row>
    <row r="3760" spans="1:15" x14ac:dyDescent="0.25">
      <c r="A3760">
        <v>600</v>
      </c>
      <c r="B3760">
        <v>609330</v>
      </c>
      <c r="C3760">
        <v>6</v>
      </c>
      <c r="D3760" t="s">
        <v>5174</v>
      </c>
      <c r="E3760" s="3">
        <v>8</v>
      </c>
      <c r="F3760">
        <v>250</v>
      </c>
      <c r="G3760" s="2" t="s">
        <v>528</v>
      </c>
      <c r="H3760" s="2" t="s">
        <v>528</v>
      </c>
      <c r="I3760" s="2" t="s">
        <v>528</v>
      </c>
      <c r="J3760" s="14" t="s">
        <v>8199</v>
      </c>
      <c r="K3760" s="14" t="s">
        <v>8199</v>
      </c>
      <c r="L3760" s="14" t="s">
        <v>8199</v>
      </c>
      <c r="M3760" s="14" t="s">
        <v>8199</v>
      </c>
      <c r="N3760" s="14" t="s">
        <v>8199</v>
      </c>
      <c r="O3760" s="14" t="s">
        <v>8199</v>
      </c>
    </row>
    <row r="3761" spans="1:15" x14ac:dyDescent="0.25">
      <c r="A3761">
        <v>600</v>
      </c>
      <c r="B3761">
        <v>609340</v>
      </c>
      <c r="C3761">
        <v>5</v>
      </c>
      <c r="D3761" t="s">
        <v>5175</v>
      </c>
      <c r="E3761" s="3">
        <v>10</v>
      </c>
      <c r="F3761">
        <v>250</v>
      </c>
      <c r="G3761" s="2" t="s">
        <v>528</v>
      </c>
      <c r="H3761" s="2" t="s">
        <v>528</v>
      </c>
      <c r="I3761" s="2" t="s">
        <v>528</v>
      </c>
      <c r="J3761" s="14" t="s">
        <v>8199</v>
      </c>
      <c r="K3761" s="14" t="s">
        <v>8199</v>
      </c>
      <c r="L3761" s="14" t="s">
        <v>8199</v>
      </c>
      <c r="M3761" s="14" t="s">
        <v>8199</v>
      </c>
      <c r="N3761" s="14" t="s">
        <v>8199</v>
      </c>
      <c r="O3761" s="14" t="s">
        <v>8199</v>
      </c>
    </row>
    <row r="3762" spans="1:15" x14ac:dyDescent="0.25">
      <c r="A3762">
        <v>600</v>
      </c>
      <c r="B3762">
        <v>609352</v>
      </c>
      <c r="C3762">
        <v>0</v>
      </c>
      <c r="D3762" t="s">
        <v>5176</v>
      </c>
      <c r="E3762" s="3">
        <v>19</v>
      </c>
      <c r="F3762">
        <v>250</v>
      </c>
      <c r="G3762" s="2" t="s">
        <v>528</v>
      </c>
      <c r="H3762" s="2" t="s">
        <v>528</v>
      </c>
      <c r="I3762" s="2" t="s">
        <v>528</v>
      </c>
      <c r="J3762" s="14" t="s">
        <v>8199</v>
      </c>
      <c r="K3762" s="14" t="s">
        <v>8199</v>
      </c>
      <c r="L3762" s="14" t="s">
        <v>8199</v>
      </c>
      <c r="M3762" s="14" t="s">
        <v>8199</v>
      </c>
      <c r="N3762" s="14" t="s">
        <v>8199</v>
      </c>
      <c r="O3762" s="14" t="s">
        <v>8199</v>
      </c>
    </row>
    <row r="3763" spans="1:15" x14ac:dyDescent="0.25">
      <c r="A3763">
        <v>600</v>
      </c>
      <c r="B3763">
        <v>609361</v>
      </c>
      <c r="C3763">
        <v>1</v>
      </c>
      <c r="D3763" t="s">
        <v>5177</v>
      </c>
      <c r="E3763" s="3">
        <v>2.5</v>
      </c>
      <c r="F3763">
        <v>250</v>
      </c>
      <c r="G3763" s="2" t="s">
        <v>528</v>
      </c>
      <c r="H3763" s="2" t="s">
        <v>528</v>
      </c>
      <c r="I3763" s="2" t="s">
        <v>528</v>
      </c>
      <c r="J3763" s="14" t="s">
        <v>8199</v>
      </c>
      <c r="K3763" s="14" t="s">
        <v>8199</v>
      </c>
      <c r="L3763" s="14" t="s">
        <v>8199</v>
      </c>
      <c r="M3763" s="14" t="s">
        <v>8199</v>
      </c>
      <c r="N3763" s="14" t="s">
        <v>8199</v>
      </c>
      <c r="O3763" s="14" t="s">
        <v>8199</v>
      </c>
    </row>
    <row r="3764" spans="1:15" x14ac:dyDescent="0.25">
      <c r="A3764">
        <v>600</v>
      </c>
      <c r="B3764">
        <v>609363</v>
      </c>
      <c r="C3764">
        <v>7</v>
      </c>
      <c r="D3764" t="s">
        <v>5178</v>
      </c>
      <c r="E3764" s="3">
        <v>2.5</v>
      </c>
      <c r="F3764">
        <v>250</v>
      </c>
      <c r="G3764" s="2" t="s">
        <v>528</v>
      </c>
      <c r="H3764" s="2" t="s">
        <v>528</v>
      </c>
      <c r="I3764" s="2" t="s">
        <v>528</v>
      </c>
      <c r="J3764" s="14" t="s">
        <v>8199</v>
      </c>
      <c r="K3764" s="14" t="s">
        <v>8199</v>
      </c>
      <c r="L3764" s="14" t="s">
        <v>8199</v>
      </c>
      <c r="M3764" s="14" t="s">
        <v>8199</v>
      </c>
      <c r="N3764" s="14" t="s">
        <v>8199</v>
      </c>
      <c r="O3764" s="14" t="s">
        <v>8199</v>
      </c>
    </row>
    <row r="3765" spans="1:15" x14ac:dyDescent="0.25">
      <c r="A3765">
        <v>600</v>
      </c>
      <c r="B3765">
        <v>609500</v>
      </c>
      <c r="C3765">
        <v>4</v>
      </c>
      <c r="D3765" t="s">
        <v>5179</v>
      </c>
      <c r="E3765" s="3">
        <v>8</v>
      </c>
      <c r="F3765">
        <v>250</v>
      </c>
      <c r="G3765" s="2" t="s">
        <v>528</v>
      </c>
      <c r="H3765" s="2" t="s">
        <v>528</v>
      </c>
      <c r="I3765" s="2" t="s">
        <v>528</v>
      </c>
      <c r="J3765" s="14" t="s">
        <v>8199</v>
      </c>
      <c r="K3765" s="14" t="s">
        <v>8199</v>
      </c>
      <c r="L3765" s="14" t="s">
        <v>8199</v>
      </c>
      <c r="M3765" s="14" t="s">
        <v>8199</v>
      </c>
      <c r="N3765" s="14" t="s">
        <v>8199</v>
      </c>
      <c r="O3765" s="14" t="s">
        <v>8199</v>
      </c>
    </row>
    <row r="3766" spans="1:15" x14ac:dyDescent="0.25">
      <c r="A3766">
        <v>600</v>
      </c>
      <c r="B3766">
        <v>609525</v>
      </c>
      <c r="C3766">
        <v>1</v>
      </c>
      <c r="D3766" t="s">
        <v>5180</v>
      </c>
      <c r="E3766" s="3">
        <v>67.5</v>
      </c>
      <c r="F3766">
        <v>250</v>
      </c>
      <c r="G3766" s="2" t="s">
        <v>528</v>
      </c>
      <c r="H3766" s="2" t="s">
        <v>528</v>
      </c>
      <c r="I3766" s="2" t="s">
        <v>528</v>
      </c>
      <c r="J3766" s="14" t="s">
        <v>8199</v>
      </c>
      <c r="K3766" s="14" t="s">
        <v>8199</v>
      </c>
      <c r="L3766" s="14" t="s">
        <v>8199</v>
      </c>
      <c r="M3766" s="14" t="s">
        <v>8199</v>
      </c>
      <c r="N3766" s="14" t="s">
        <v>8199</v>
      </c>
      <c r="O3766" s="14" t="s">
        <v>8199</v>
      </c>
    </row>
    <row r="3767" spans="1:15" x14ac:dyDescent="0.25">
      <c r="A3767">
        <v>600</v>
      </c>
      <c r="B3767">
        <v>609526</v>
      </c>
      <c r="C3767">
        <v>9</v>
      </c>
      <c r="D3767" t="s">
        <v>5181</v>
      </c>
      <c r="E3767" s="3">
        <v>35.5</v>
      </c>
      <c r="F3767">
        <v>250</v>
      </c>
      <c r="G3767" s="2" t="s">
        <v>528</v>
      </c>
      <c r="H3767" s="2" t="s">
        <v>528</v>
      </c>
      <c r="I3767" s="2" t="s">
        <v>528</v>
      </c>
      <c r="J3767" s="14" t="s">
        <v>8199</v>
      </c>
      <c r="K3767" s="14" t="s">
        <v>8199</v>
      </c>
      <c r="L3767" s="14" t="s">
        <v>8199</v>
      </c>
      <c r="M3767" s="14" t="s">
        <v>8199</v>
      </c>
      <c r="N3767" s="14" t="s">
        <v>8199</v>
      </c>
      <c r="O3767" s="14" t="s">
        <v>8199</v>
      </c>
    </row>
    <row r="3768" spans="1:15" x14ac:dyDescent="0.25">
      <c r="A3768">
        <v>600</v>
      </c>
      <c r="B3768">
        <v>609650</v>
      </c>
      <c r="C3768">
        <v>7</v>
      </c>
      <c r="D3768" t="s">
        <v>5182</v>
      </c>
      <c r="E3768" s="3">
        <v>10</v>
      </c>
      <c r="F3768">
        <v>250</v>
      </c>
      <c r="G3768" s="2" t="s">
        <v>528</v>
      </c>
      <c r="H3768" s="2" t="s">
        <v>528</v>
      </c>
      <c r="I3768" s="2" t="s">
        <v>528</v>
      </c>
      <c r="J3768" s="14" t="s">
        <v>8199</v>
      </c>
      <c r="K3768" s="14" t="s">
        <v>8199</v>
      </c>
      <c r="L3768" s="14" t="s">
        <v>8199</v>
      </c>
      <c r="M3768" s="14" t="s">
        <v>8199</v>
      </c>
      <c r="N3768" s="14" t="s">
        <v>8199</v>
      </c>
      <c r="O3768" s="14" t="s">
        <v>8199</v>
      </c>
    </row>
    <row r="3769" spans="1:15" x14ac:dyDescent="0.25">
      <c r="A3769">
        <v>600</v>
      </c>
      <c r="B3769">
        <v>610049</v>
      </c>
      <c r="C3769">
        <v>9</v>
      </c>
      <c r="D3769" t="s">
        <v>5183</v>
      </c>
      <c r="E3769" s="3">
        <v>8</v>
      </c>
      <c r="F3769">
        <v>250</v>
      </c>
      <c r="G3769" s="2" t="s">
        <v>528</v>
      </c>
      <c r="H3769" s="2" t="s">
        <v>528</v>
      </c>
      <c r="I3769" s="2" t="s">
        <v>528</v>
      </c>
      <c r="J3769" s="14" t="s">
        <v>8199</v>
      </c>
      <c r="K3769" s="14" t="s">
        <v>8199</v>
      </c>
      <c r="L3769" s="14" t="s">
        <v>8199</v>
      </c>
      <c r="M3769" s="14" t="s">
        <v>8199</v>
      </c>
      <c r="N3769" s="14" t="s">
        <v>8199</v>
      </c>
      <c r="O3769" s="14" t="s">
        <v>8199</v>
      </c>
    </row>
    <row r="3770" spans="1:15" x14ac:dyDescent="0.25">
      <c r="A3770">
        <v>600</v>
      </c>
      <c r="B3770">
        <v>610050</v>
      </c>
      <c r="C3770">
        <v>7</v>
      </c>
      <c r="D3770" t="s">
        <v>5184</v>
      </c>
      <c r="E3770" s="3">
        <v>8</v>
      </c>
      <c r="F3770">
        <v>250</v>
      </c>
      <c r="G3770" s="2" t="s">
        <v>528</v>
      </c>
      <c r="H3770" s="2" t="s">
        <v>528</v>
      </c>
      <c r="I3770" s="2" t="s">
        <v>528</v>
      </c>
      <c r="J3770" s="14" t="s">
        <v>8199</v>
      </c>
      <c r="K3770" s="14" t="s">
        <v>8199</v>
      </c>
      <c r="L3770" s="14" t="s">
        <v>8199</v>
      </c>
      <c r="M3770" s="14" t="s">
        <v>8199</v>
      </c>
      <c r="N3770" s="14" t="s">
        <v>8199</v>
      </c>
      <c r="O3770" s="14" t="s">
        <v>8199</v>
      </c>
    </row>
    <row r="3771" spans="1:15" x14ac:dyDescent="0.25">
      <c r="A3771">
        <v>600</v>
      </c>
      <c r="B3771">
        <v>610060</v>
      </c>
      <c r="C3771">
        <v>6</v>
      </c>
      <c r="D3771" t="s">
        <v>5185</v>
      </c>
      <c r="E3771" s="3">
        <v>51</v>
      </c>
      <c r="F3771">
        <v>250</v>
      </c>
      <c r="G3771" s="2" t="s">
        <v>528</v>
      </c>
      <c r="H3771" s="2" t="s">
        <v>528</v>
      </c>
      <c r="I3771" s="2" t="s">
        <v>528</v>
      </c>
      <c r="J3771" s="14" t="s">
        <v>8199</v>
      </c>
      <c r="K3771" s="14" t="s">
        <v>8199</v>
      </c>
      <c r="L3771" s="14" t="s">
        <v>8199</v>
      </c>
      <c r="M3771" s="14" t="s">
        <v>8199</v>
      </c>
      <c r="N3771" s="14" t="s">
        <v>8199</v>
      </c>
      <c r="O3771" s="14" t="s">
        <v>8199</v>
      </c>
    </row>
    <row r="3772" spans="1:15" x14ac:dyDescent="0.25">
      <c r="A3772">
        <v>600</v>
      </c>
      <c r="B3772">
        <v>610070</v>
      </c>
      <c r="C3772">
        <v>5</v>
      </c>
      <c r="D3772" t="s">
        <v>5186</v>
      </c>
      <c r="E3772" s="3">
        <v>63</v>
      </c>
      <c r="F3772">
        <v>250</v>
      </c>
      <c r="G3772" s="2" t="s">
        <v>528</v>
      </c>
      <c r="H3772" s="2" t="s">
        <v>528</v>
      </c>
      <c r="I3772" s="2" t="s">
        <v>528</v>
      </c>
      <c r="J3772" s="14" t="s">
        <v>8199</v>
      </c>
      <c r="K3772" s="14" t="s">
        <v>8199</v>
      </c>
      <c r="L3772" s="14" t="s">
        <v>8199</v>
      </c>
      <c r="M3772" s="14" t="s">
        <v>8199</v>
      </c>
      <c r="N3772" s="14" t="s">
        <v>8199</v>
      </c>
      <c r="O3772" s="14" t="s">
        <v>8199</v>
      </c>
    </row>
    <row r="3773" spans="1:15" x14ac:dyDescent="0.25">
      <c r="A3773">
        <v>600</v>
      </c>
      <c r="B3773">
        <v>610075</v>
      </c>
      <c r="C3773">
        <v>4</v>
      </c>
      <c r="D3773" t="s">
        <v>5187</v>
      </c>
      <c r="E3773" s="3">
        <v>46</v>
      </c>
      <c r="F3773">
        <v>250</v>
      </c>
      <c r="G3773" s="2" t="s">
        <v>528</v>
      </c>
      <c r="H3773" s="2" t="s">
        <v>528</v>
      </c>
      <c r="I3773" s="2" t="s">
        <v>528</v>
      </c>
      <c r="J3773" s="14" t="s">
        <v>8199</v>
      </c>
      <c r="K3773" s="14" t="s">
        <v>8199</v>
      </c>
      <c r="L3773" s="14" t="s">
        <v>8199</v>
      </c>
      <c r="M3773" s="14" t="s">
        <v>8199</v>
      </c>
      <c r="N3773" s="14" t="s">
        <v>8199</v>
      </c>
      <c r="O3773" s="14" t="s">
        <v>8199</v>
      </c>
    </row>
    <row r="3774" spans="1:15" x14ac:dyDescent="0.25">
      <c r="A3774">
        <v>600</v>
      </c>
      <c r="B3774">
        <v>610100</v>
      </c>
      <c r="C3774">
        <v>0</v>
      </c>
      <c r="D3774" t="s">
        <v>5188</v>
      </c>
      <c r="E3774" s="3">
        <v>8</v>
      </c>
      <c r="F3774">
        <v>250</v>
      </c>
      <c r="G3774" s="2" t="s">
        <v>528</v>
      </c>
      <c r="H3774" s="2" t="s">
        <v>528</v>
      </c>
      <c r="I3774" s="2" t="s">
        <v>528</v>
      </c>
      <c r="J3774" s="14" t="s">
        <v>8199</v>
      </c>
      <c r="K3774" s="14" t="s">
        <v>8199</v>
      </c>
      <c r="L3774" s="14" t="s">
        <v>8199</v>
      </c>
      <c r="M3774" s="14" t="s">
        <v>8199</v>
      </c>
      <c r="N3774" s="14" t="s">
        <v>8199</v>
      </c>
      <c r="O3774" s="14" t="s">
        <v>8199</v>
      </c>
    </row>
    <row r="3775" spans="1:15" x14ac:dyDescent="0.25">
      <c r="A3775">
        <v>600</v>
      </c>
      <c r="B3775">
        <v>610161</v>
      </c>
      <c r="C3775">
        <v>2</v>
      </c>
      <c r="D3775" t="s">
        <v>5189</v>
      </c>
      <c r="E3775" s="3">
        <v>279.5</v>
      </c>
      <c r="F3775">
        <v>250</v>
      </c>
      <c r="G3775" s="2" t="s">
        <v>528</v>
      </c>
      <c r="H3775" s="2" t="s">
        <v>528</v>
      </c>
      <c r="I3775" s="2" t="s">
        <v>528</v>
      </c>
      <c r="J3775" s="14" t="s">
        <v>8199</v>
      </c>
      <c r="K3775" s="14" t="s">
        <v>8199</v>
      </c>
      <c r="L3775" s="14" t="s">
        <v>8199</v>
      </c>
      <c r="M3775" s="14" t="s">
        <v>8199</v>
      </c>
      <c r="N3775" s="14" t="s">
        <v>8199</v>
      </c>
      <c r="O3775" s="14" t="s">
        <v>8199</v>
      </c>
    </row>
    <row r="3776" spans="1:15" x14ac:dyDescent="0.25">
      <c r="A3776">
        <v>600</v>
      </c>
      <c r="B3776">
        <v>610170</v>
      </c>
      <c r="C3776">
        <v>3</v>
      </c>
      <c r="D3776" t="s">
        <v>5190</v>
      </c>
      <c r="E3776" s="3">
        <v>252</v>
      </c>
      <c r="F3776">
        <v>250</v>
      </c>
      <c r="G3776" s="2" t="s">
        <v>528</v>
      </c>
      <c r="H3776" s="2" t="s">
        <v>528</v>
      </c>
      <c r="I3776" s="2" t="s">
        <v>528</v>
      </c>
      <c r="J3776" s="14" t="s">
        <v>8199</v>
      </c>
      <c r="K3776" s="14" t="s">
        <v>8199</v>
      </c>
      <c r="L3776" s="14" t="s">
        <v>8199</v>
      </c>
      <c r="M3776" s="14" t="s">
        <v>8199</v>
      </c>
      <c r="N3776" s="14" t="s">
        <v>8199</v>
      </c>
      <c r="O3776" s="14" t="s">
        <v>8199</v>
      </c>
    </row>
    <row r="3777" spans="1:15" x14ac:dyDescent="0.25">
      <c r="A3777">
        <v>600</v>
      </c>
      <c r="B3777">
        <v>610172</v>
      </c>
      <c r="C3777">
        <v>9</v>
      </c>
      <c r="D3777" t="s">
        <v>5191</v>
      </c>
      <c r="E3777" s="3">
        <v>476.5</v>
      </c>
      <c r="F3777">
        <v>250</v>
      </c>
      <c r="G3777" s="2" t="s">
        <v>528</v>
      </c>
      <c r="H3777" s="2" t="s">
        <v>528</v>
      </c>
      <c r="I3777" s="2" t="s">
        <v>528</v>
      </c>
      <c r="J3777" s="14" t="s">
        <v>8199</v>
      </c>
      <c r="K3777" s="14" t="s">
        <v>8199</v>
      </c>
      <c r="L3777" s="14" t="s">
        <v>8199</v>
      </c>
      <c r="M3777" s="14" t="s">
        <v>8199</v>
      </c>
      <c r="N3777" s="14" t="s">
        <v>8199</v>
      </c>
      <c r="O3777" s="14" t="s">
        <v>8199</v>
      </c>
    </row>
    <row r="3778" spans="1:15" x14ac:dyDescent="0.25">
      <c r="A3778">
        <v>600</v>
      </c>
      <c r="B3778">
        <v>610175</v>
      </c>
      <c r="C3778">
        <v>2</v>
      </c>
      <c r="D3778" t="s">
        <v>5192</v>
      </c>
      <c r="E3778" s="3">
        <v>164</v>
      </c>
      <c r="F3778">
        <v>250</v>
      </c>
      <c r="G3778" s="2" t="s">
        <v>528</v>
      </c>
      <c r="H3778" s="2" t="s">
        <v>528</v>
      </c>
      <c r="I3778" s="2" t="s">
        <v>528</v>
      </c>
      <c r="J3778" s="14" t="s">
        <v>8199</v>
      </c>
      <c r="K3778" s="14" t="s">
        <v>8199</v>
      </c>
      <c r="L3778" s="14" t="s">
        <v>8199</v>
      </c>
      <c r="M3778" s="14" t="s">
        <v>8199</v>
      </c>
      <c r="N3778" s="14" t="s">
        <v>8199</v>
      </c>
      <c r="O3778" s="14" t="s">
        <v>8199</v>
      </c>
    </row>
    <row r="3779" spans="1:15" x14ac:dyDescent="0.25">
      <c r="A3779">
        <v>600</v>
      </c>
      <c r="B3779">
        <v>610176</v>
      </c>
      <c r="C3779">
        <v>0</v>
      </c>
      <c r="D3779" t="s">
        <v>5194</v>
      </c>
      <c r="E3779" s="3">
        <v>154</v>
      </c>
      <c r="F3779">
        <v>250</v>
      </c>
      <c r="G3779" s="2" t="s">
        <v>528</v>
      </c>
      <c r="H3779" s="2" t="s">
        <v>528</v>
      </c>
      <c r="I3779" s="2" t="s">
        <v>528</v>
      </c>
      <c r="J3779" s="14" t="s">
        <v>8199</v>
      </c>
      <c r="K3779" s="14" t="s">
        <v>8199</v>
      </c>
      <c r="L3779" s="14" t="s">
        <v>8199</v>
      </c>
      <c r="M3779" s="14" t="s">
        <v>8199</v>
      </c>
      <c r="N3779" s="14" t="s">
        <v>8199</v>
      </c>
      <c r="O3779" s="14" t="s">
        <v>8199</v>
      </c>
    </row>
    <row r="3780" spans="1:15" x14ac:dyDescent="0.25">
      <c r="A3780">
        <v>600</v>
      </c>
      <c r="B3780">
        <v>610177</v>
      </c>
      <c r="C3780">
        <v>8</v>
      </c>
      <c r="D3780" t="s">
        <v>5195</v>
      </c>
      <c r="E3780" s="3">
        <v>34.5</v>
      </c>
      <c r="F3780">
        <v>250</v>
      </c>
      <c r="G3780" s="2" t="s">
        <v>528</v>
      </c>
      <c r="H3780" s="2" t="s">
        <v>528</v>
      </c>
      <c r="I3780" s="2" t="s">
        <v>528</v>
      </c>
      <c r="J3780" s="14" t="s">
        <v>8199</v>
      </c>
      <c r="K3780" s="14" t="s">
        <v>8199</v>
      </c>
      <c r="L3780" s="14" t="s">
        <v>8199</v>
      </c>
      <c r="M3780" s="14" t="s">
        <v>8199</v>
      </c>
      <c r="N3780" s="14" t="s">
        <v>8199</v>
      </c>
      <c r="O3780" s="14" t="s">
        <v>8199</v>
      </c>
    </row>
    <row r="3781" spans="1:15" x14ac:dyDescent="0.25">
      <c r="A3781">
        <v>600</v>
      </c>
      <c r="B3781">
        <v>610178</v>
      </c>
      <c r="C3781">
        <v>6</v>
      </c>
      <c r="D3781" t="s">
        <v>5196</v>
      </c>
      <c r="E3781" s="3">
        <v>40</v>
      </c>
      <c r="F3781">
        <v>636</v>
      </c>
      <c r="G3781" s="2" t="s">
        <v>5193</v>
      </c>
      <c r="H3781" s="2" t="s">
        <v>5193</v>
      </c>
      <c r="I3781" s="2" t="s">
        <v>5193</v>
      </c>
      <c r="J3781" s="14" t="s">
        <v>8199</v>
      </c>
      <c r="K3781" s="14" t="s">
        <v>8199</v>
      </c>
      <c r="L3781" s="14" t="s">
        <v>8199</v>
      </c>
      <c r="M3781" s="14" t="s">
        <v>8199</v>
      </c>
      <c r="N3781" s="14" t="s">
        <v>8199</v>
      </c>
      <c r="O3781" s="14" t="s">
        <v>8199</v>
      </c>
    </row>
    <row r="3782" spans="1:15" x14ac:dyDescent="0.25">
      <c r="A3782">
        <v>600</v>
      </c>
      <c r="B3782">
        <v>610179</v>
      </c>
      <c r="C3782">
        <v>4</v>
      </c>
      <c r="D3782" t="s">
        <v>5197</v>
      </c>
      <c r="E3782" s="3">
        <v>67.5</v>
      </c>
      <c r="F3782">
        <v>250</v>
      </c>
      <c r="G3782" s="2" t="s">
        <v>528</v>
      </c>
      <c r="H3782" s="2" t="s">
        <v>528</v>
      </c>
      <c r="I3782" s="2" t="s">
        <v>528</v>
      </c>
      <c r="J3782" s="14" t="s">
        <v>8199</v>
      </c>
      <c r="K3782" s="14" t="s">
        <v>8199</v>
      </c>
      <c r="L3782" s="14" t="s">
        <v>8199</v>
      </c>
      <c r="M3782" s="14" t="s">
        <v>8199</v>
      </c>
      <c r="N3782" s="14" t="s">
        <v>8199</v>
      </c>
      <c r="O3782" s="14" t="s">
        <v>8199</v>
      </c>
    </row>
    <row r="3783" spans="1:15" x14ac:dyDescent="0.25">
      <c r="A3783">
        <v>600</v>
      </c>
      <c r="B3783">
        <v>610200</v>
      </c>
      <c r="C3783">
        <v>8</v>
      </c>
      <c r="D3783" t="s">
        <v>5198</v>
      </c>
      <c r="E3783" s="3">
        <v>10</v>
      </c>
      <c r="F3783">
        <v>250</v>
      </c>
      <c r="G3783" s="2" t="s">
        <v>528</v>
      </c>
      <c r="H3783" s="2" t="s">
        <v>528</v>
      </c>
      <c r="I3783" s="2" t="s">
        <v>528</v>
      </c>
      <c r="J3783" s="14" t="s">
        <v>8199</v>
      </c>
      <c r="K3783" s="14" t="s">
        <v>8199</v>
      </c>
      <c r="L3783" s="14" t="s">
        <v>8199</v>
      </c>
      <c r="M3783" s="14" t="s">
        <v>8199</v>
      </c>
      <c r="N3783" s="14" t="s">
        <v>8199</v>
      </c>
      <c r="O3783" s="14" t="s">
        <v>8199</v>
      </c>
    </row>
    <row r="3784" spans="1:15" x14ac:dyDescent="0.25">
      <c r="A3784">
        <v>600</v>
      </c>
      <c r="B3784">
        <v>610205</v>
      </c>
      <c r="C3784">
        <v>7</v>
      </c>
      <c r="D3784" t="s">
        <v>5199</v>
      </c>
      <c r="E3784" s="3">
        <v>47.5</v>
      </c>
      <c r="F3784">
        <v>250</v>
      </c>
      <c r="G3784" s="2" t="s">
        <v>528</v>
      </c>
      <c r="H3784" s="2" t="s">
        <v>528</v>
      </c>
      <c r="I3784" s="2" t="s">
        <v>528</v>
      </c>
      <c r="J3784" s="14" t="s">
        <v>8199</v>
      </c>
      <c r="K3784" s="14" t="s">
        <v>8199</v>
      </c>
      <c r="L3784" s="14" t="s">
        <v>8199</v>
      </c>
      <c r="M3784" s="14" t="s">
        <v>8199</v>
      </c>
      <c r="N3784" s="14" t="s">
        <v>8199</v>
      </c>
      <c r="O3784" s="14" t="s">
        <v>8199</v>
      </c>
    </row>
    <row r="3785" spans="1:15" x14ac:dyDescent="0.25">
      <c r="A3785">
        <v>600</v>
      </c>
      <c r="B3785">
        <v>610210</v>
      </c>
      <c r="C3785">
        <v>7</v>
      </c>
      <c r="D3785" t="s">
        <v>5200</v>
      </c>
      <c r="E3785" s="3">
        <v>45.5</v>
      </c>
      <c r="F3785">
        <v>250</v>
      </c>
      <c r="G3785" s="2" t="s">
        <v>528</v>
      </c>
      <c r="H3785" s="2" t="s">
        <v>528</v>
      </c>
      <c r="I3785" s="2" t="s">
        <v>528</v>
      </c>
      <c r="J3785" s="14" t="s">
        <v>8199</v>
      </c>
      <c r="K3785" s="14" t="s">
        <v>8199</v>
      </c>
      <c r="L3785" s="14" t="s">
        <v>8199</v>
      </c>
      <c r="M3785" s="14" t="s">
        <v>8199</v>
      </c>
      <c r="N3785" s="14" t="s">
        <v>8199</v>
      </c>
      <c r="O3785" s="14" t="s">
        <v>8199</v>
      </c>
    </row>
    <row r="3786" spans="1:15" x14ac:dyDescent="0.25">
      <c r="A3786">
        <v>600</v>
      </c>
      <c r="B3786">
        <v>610212</v>
      </c>
      <c r="C3786">
        <v>3</v>
      </c>
      <c r="D3786" t="s">
        <v>5201</v>
      </c>
      <c r="E3786" s="3">
        <v>16.5</v>
      </c>
      <c r="F3786">
        <v>250</v>
      </c>
      <c r="G3786" s="2" t="s">
        <v>528</v>
      </c>
      <c r="H3786" s="2" t="s">
        <v>528</v>
      </c>
      <c r="I3786" s="2" t="s">
        <v>528</v>
      </c>
      <c r="J3786" s="14" t="s">
        <v>8199</v>
      </c>
      <c r="K3786" s="14" t="s">
        <v>8199</v>
      </c>
      <c r="L3786" s="14" t="s">
        <v>8199</v>
      </c>
      <c r="M3786" s="14" t="s">
        <v>8199</v>
      </c>
      <c r="N3786" s="14" t="s">
        <v>8199</v>
      </c>
      <c r="O3786" s="14" t="s">
        <v>8199</v>
      </c>
    </row>
    <row r="3787" spans="1:15" x14ac:dyDescent="0.25">
      <c r="A3787">
        <v>600</v>
      </c>
      <c r="B3787">
        <v>610213</v>
      </c>
      <c r="C3787">
        <v>1</v>
      </c>
      <c r="D3787" t="s">
        <v>5202</v>
      </c>
      <c r="E3787" s="3">
        <v>21</v>
      </c>
      <c r="F3787">
        <v>250</v>
      </c>
      <c r="G3787" s="2" t="s">
        <v>528</v>
      </c>
      <c r="H3787" s="2" t="s">
        <v>528</v>
      </c>
      <c r="I3787" s="2" t="s">
        <v>528</v>
      </c>
      <c r="J3787" s="14" t="s">
        <v>8199</v>
      </c>
      <c r="K3787" s="14" t="s">
        <v>8199</v>
      </c>
      <c r="L3787" s="14" t="s">
        <v>8199</v>
      </c>
      <c r="M3787" s="14" t="s">
        <v>8199</v>
      </c>
      <c r="N3787" s="14" t="s">
        <v>8199</v>
      </c>
      <c r="O3787" s="14" t="s">
        <v>8199</v>
      </c>
    </row>
    <row r="3788" spans="1:15" x14ac:dyDescent="0.25">
      <c r="A3788">
        <v>600</v>
      </c>
      <c r="B3788">
        <v>610214</v>
      </c>
      <c r="C3788">
        <v>9</v>
      </c>
      <c r="D3788" t="s">
        <v>5203</v>
      </c>
      <c r="E3788" s="3">
        <v>8</v>
      </c>
      <c r="F3788">
        <v>250</v>
      </c>
      <c r="G3788" s="2" t="s">
        <v>528</v>
      </c>
      <c r="H3788" s="2" t="s">
        <v>528</v>
      </c>
      <c r="I3788" s="2" t="s">
        <v>528</v>
      </c>
      <c r="J3788" s="14" t="s">
        <v>8199</v>
      </c>
      <c r="K3788" s="14" t="s">
        <v>8199</v>
      </c>
      <c r="L3788" s="14" t="s">
        <v>8199</v>
      </c>
      <c r="M3788" s="14" t="s">
        <v>8199</v>
      </c>
      <c r="N3788" s="14" t="s">
        <v>8199</v>
      </c>
      <c r="O3788" s="14" t="s">
        <v>8199</v>
      </c>
    </row>
    <row r="3789" spans="1:15" x14ac:dyDescent="0.25">
      <c r="A3789">
        <v>600</v>
      </c>
      <c r="B3789">
        <v>610215</v>
      </c>
      <c r="C3789">
        <v>6</v>
      </c>
      <c r="D3789" t="s">
        <v>5204</v>
      </c>
      <c r="E3789" s="3">
        <v>8</v>
      </c>
      <c r="F3789">
        <v>250</v>
      </c>
      <c r="G3789" s="2" t="s">
        <v>528</v>
      </c>
      <c r="H3789" s="2" t="s">
        <v>528</v>
      </c>
      <c r="I3789" s="2" t="s">
        <v>528</v>
      </c>
      <c r="J3789" s="14" t="s">
        <v>8199</v>
      </c>
      <c r="K3789" s="14" t="s">
        <v>8199</v>
      </c>
      <c r="L3789" s="14" t="s">
        <v>8199</v>
      </c>
      <c r="M3789" s="14" t="s">
        <v>8199</v>
      </c>
      <c r="N3789" s="14" t="s">
        <v>8199</v>
      </c>
      <c r="O3789" s="14" t="s">
        <v>8199</v>
      </c>
    </row>
    <row r="3790" spans="1:15" x14ac:dyDescent="0.25">
      <c r="A3790">
        <v>600</v>
      </c>
      <c r="B3790">
        <v>610220</v>
      </c>
      <c r="C3790">
        <v>6</v>
      </c>
      <c r="D3790" t="s">
        <v>5205</v>
      </c>
      <c r="E3790" s="3">
        <v>8</v>
      </c>
      <c r="F3790">
        <v>250</v>
      </c>
      <c r="G3790" s="2" t="s">
        <v>528</v>
      </c>
      <c r="H3790" s="2" t="s">
        <v>528</v>
      </c>
      <c r="I3790" s="2" t="s">
        <v>528</v>
      </c>
      <c r="J3790" s="14" t="s">
        <v>8199</v>
      </c>
      <c r="K3790" s="14" t="s">
        <v>8199</v>
      </c>
      <c r="L3790" s="14" t="s">
        <v>8199</v>
      </c>
      <c r="M3790" s="14" t="s">
        <v>8199</v>
      </c>
      <c r="N3790" s="14" t="s">
        <v>8199</v>
      </c>
      <c r="O3790" s="14" t="s">
        <v>8199</v>
      </c>
    </row>
    <row r="3791" spans="1:15" x14ac:dyDescent="0.25">
      <c r="A3791">
        <v>600</v>
      </c>
      <c r="B3791">
        <v>610225</v>
      </c>
      <c r="C3791">
        <v>5</v>
      </c>
      <c r="D3791" t="s">
        <v>5206</v>
      </c>
      <c r="E3791" s="3">
        <v>70.5</v>
      </c>
      <c r="F3791">
        <v>636</v>
      </c>
      <c r="G3791" s="2" t="s">
        <v>5207</v>
      </c>
      <c r="H3791" s="2" t="s">
        <v>5207</v>
      </c>
      <c r="I3791" s="2" t="s">
        <v>5207</v>
      </c>
      <c r="J3791" s="14" t="s">
        <v>8199</v>
      </c>
      <c r="K3791" s="14" t="s">
        <v>8199</v>
      </c>
      <c r="L3791" s="14" t="s">
        <v>8199</v>
      </c>
      <c r="M3791" s="14" t="s">
        <v>8199</v>
      </c>
      <c r="N3791" s="14" t="s">
        <v>8199</v>
      </c>
      <c r="O3791" s="14" t="s">
        <v>8199</v>
      </c>
    </row>
    <row r="3792" spans="1:15" x14ac:dyDescent="0.25">
      <c r="A3792">
        <v>600</v>
      </c>
      <c r="B3792">
        <v>610226</v>
      </c>
      <c r="C3792">
        <v>3</v>
      </c>
      <c r="D3792" t="s">
        <v>5206</v>
      </c>
      <c r="E3792" s="3">
        <v>82.5</v>
      </c>
      <c r="F3792">
        <v>636</v>
      </c>
      <c r="G3792" s="2" t="s">
        <v>5207</v>
      </c>
      <c r="H3792" s="2" t="s">
        <v>5207</v>
      </c>
      <c r="I3792" s="2" t="s">
        <v>5207</v>
      </c>
      <c r="J3792" s="14" t="s">
        <v>8199</v>
      </c>
      <c r="K3792" s="14" t="s">
        <v>8199</v>
      </c>
      <c r="L3792" s="14" t="s">
        <v>8199</v>
      </c>
      <c r="M3792" s="14" t="s">
        <v>8199</v>
      </c>
      <c r="N3792" s="14" t="s">
        <v>8199</v>
      </c>
      <c r="O3792" s="14" t="s">
        <v>8199</v>
      </c>
    </row>
    <row r="3793" spans="1:15" x14ac:dyDescent="0.25">
      <c r="A3793">
        <v>600</v>
      </c>
      <c r="B3793">
        <v>610227</v>
      </c>
      <c r="C3793">
        <v>1</v>
      </c>
      <c r="D3793" t="s">
        <v>5208</v>
      </c>
      <c r="E3793" s="3">
        <v>55</v>
      </c>
      <c r="F3793">
        <v>636</v>
      </c>
      <c r="G3793" s="2" t="s">
        <v>5207</v>
      </c>
      <c r="H3793" s="2" t="s">
        <v>5207</v>
      </c>
      <c r="I3793" s="2" t="s">
        <v>5207</v>
      </c>
      <c r="J3793" s="14" t="s">
        <v>8199</v>
      </c>
      <c r="K3793" s="14" t="s">
        <v>8199</v>
      </c>
      <c r="L3793" s="14" t="s">
        <v>8199</v>
      </c>
      <c r="M3793" s="14" t="s">
        <v>8199</v>
      </c>
      <c r="N3793" s="14" t="s">
        <v>8199</v>
      </c>
      <c r="O3793" s="14" t="s">
        <v>8199</v>
      </c>
    </row>
    <row r="3794" spans="1:15" x14ac:dyDescent="0.25">
      <c r="A3794">
        <v>600</v>
      </c>
      <c r="B3794">
        <v>610228</v>
      </c>
      <c r="C3794">
        <v>9</v>
      </c>
      <c r="D3794" t="s">
        <v>5209</v>
      </c>
      <c r="E3794" s="3">
        <v>129</v>
      </c>
      <c r="F3794">
        <v>636</v>
      </c>
      <c r="G3794" s="2" t="s">
        <v>5207</v>
      </c>
      <c r="H3794" s="2" t="s">
        <v>5207</v>
      </c>
      <c r="I3794" s="2" t="s">
        <v>5207</v>
      </c>
      <c r="J3794" s="14" t="s">
        <v>8199</v>
      </c>
      <c r="K3794" s="14" t="s">
        <v>8199</v>
      </c>
      <c r="L3794" s="14" t="s">
        <v>8199</v>
      </c>
      <c r="M3794" s="14" t="s">
        <v>8199</v>
      </c>
      <c r="N3794" s="14" t="s">
        <v>8199</v>
      </c>
      <c r="O3794" s="14" t="s">
        <v>8199</v>
      </c>
    </row>
    <row r="3795" spans="1:15" x14ac:dyDescent="0.25">
      <c r="A3795">
        <v>600</v>
      </c>
      <c r="B3795">
        <v>610230</v>
      </c>
      <c r="C3795">
        <v>5</v>
      </c>
      <c r="D3795" t="s">
        <v>5210</v>
      </c>
      <c r="E3795" s="3">
        <v>8</v>
      </c>
      <c r="F3795">
        <v>250</v>
      </c>
      <c r="G3795" s="2" t="s">
        <v>528</v>
      </c>
      <c r="H3795" s="2" t="s">
        <v>528</v>
      </c>
      <c r="I3795" s="2" t="s">
        <v>528</v>
      </c>
      <c r="J3795" s="14" t="s">
        <v>8199</v>
      </c>
      <c r="K3795" s="14" t="s">
        <v>8199</v>
      </c>
      <c r="L3795" s="14" t="s">
        <v>8199</v>
      </c>
      <c r="M3795" s="14" t="s">
        <v>8199</v>
      </c>
      <c r="N3795" s="14" t="s">
        <v>8199</v>
      </c>
      <c r="O3795" s="14" t="s">
        <v>8199</v>
      </c>
    </row>
    <row r="3796" spans="1:15" x14ac:dyDescent="0.25">
      <c r="A3796">
        <v>600</v>
      </c>
      <c r="B3796">
        <v>610232</v>
      </c>
      <c r="C3796">
        <v>1</v>
      </c>
      <c r="D3796" t="s">
        <v>5211</v>
      </c>
      <c r="E3796" s="3">
        <v>33</v>
      </c>
      <c r="F3796">
        <v>636</v>
      </c>
      <c r="G3796" s="2" t="s">
        <v>5212</v>
      </c>
      <c r="H3796" s="2" t="s">
        <v>5212</v>
      </c>
      <c r="I3796" s="2" t="s">
        <v>5212</v>
      </c>
      <c r="J3796" s="14" t="s">
        <v>8199</v>
      </c>
      <c r="K3796" s="14" t="s">
        <v>8199</v>
      </c>
      <c r="L3796" s="14" t="s">
        <v>8199</v>
      </c>
      <c r="M3796" s="14" t="s">
        <v>8199</v>
      </c>
      <c r="N3796" s="14" t="s">
        <v>8199</v>
      </c>
      <c r="O3796" s="14" t="s">
        <v>8199</v>
      </c>
    </row>
    <row r="3797" spans="1:15" x14ac:dyDescent="0.25">
      <c r="A3797">
        <v>600</v>
      </c>
      <c r="B3797">
        <v>610233</v>
      </c>
      <c r="C3797">
        <v>9</v>
      </c>
      <c r="D3797" t="s">
        <v>5213</v>
      </c>
      <c r="E3797" s="3">
        <v>55</v>
      </c>
      <c r="F3797">
        <v>250</v>
      </c>
      <c r="G3797" s="2" t="s">
        <v>528</v>
      </c>
      <c r="H3797" s="2" t="s">
        <v>528</v>
      </c>
      <c r="I3797" s="2" t="s">
        <v>528</v>
      </c>
      <c r="J3797" s="14" t="s">
        <v>8199</v>
      </c>
      <c r="K3797" s="14" t="s">
        <v>8199</v>
      </c>
      <c r="L3797" s="14" t="s">
        <v>8199</v>
      </c>
      <c r="M3797" s="14" t="s">
        <v>8199</v>
      </c>
      <c r="N3797" s="14" t="s">
        <v>8199</v>
      </c>
      <c r="O3797" s="14" t="s">
        <v>8199</v>
      </c>
    </row>
    <row r="3798" spans="1:15" x14ac:dyDescent="0.25">
      <c r="A3798">
        <v>600</v>
      </c>
      <c r="B3798">
        <v>610234</v>
      </c>
      <c r="C3798">
        <v>7</v>
      </c>
      <c r="D3798" t="s">
        <v>5214</v>
      </c>
      <c r="E3798" s="3">
        <v>346</v>
      </c>
      <c r="F3798">
        <v>250</v>
      </c>
      <c r="G3798" s="2" t="s">
        <v>528</v>
      </c>
      <c r="H3798" s="2" t="s">
        <v>528</v>
      </c>
      <c r="I3798" s="2" t="s">
        <v>528</v>
      </c>
      <c r="J3798" s="14" t="s">
        <v>8199</v>
      </c>
      <c r="K3798" s="14" t="s">
        <v>8199</v>
      </c>
      <c r="L3798" s="14" t="s">
        <v>8199</v>
      </c>
      <c r="M3798" s="14" t="s">
        <v>8199</v>
      </c>
      <c r="N3798" s="14" t="s">
        <v>8199</v>
      </c>
      <c r="O3798" s="14" t="s">
        <v>8199</v>
      </c>
    </row>
    <row r="3799" spans="1:15" x14ac:dyDescent="0.25">
      <c r="A3799">
        <v>600</v>
      </c>
      <c r="B3799">
        <v>610235</v>
      </c>
      <c r="C3799">
        <v>4</v>
      </c>
      <c r="D3799" t="s">
        <v>5215</v>
      </c>
      <c r="E3799" s="3">
        <v>101.5</v>
      </c>
      <c r="F3799">
        <v>250</v>
      </c>
      <c r="G3799" s="2" t="s">
        <v>528</v>
      </c>
      <c r="H3799" s="2" t="s">
        <v>528</v>
      </c>
      <c r="I3799" s="2" t="s">
        <v>528</v>
      </c>
      <c r="J3799" s="14" t="s">
        <v>8199</v>
      </c>
      <c r="K3799" s="14" t="s">
        <v>8199</v>
      </c>
      <c r="L3799" s="14" t="s">
        <v>8199</v>
      </c>
      <c r="M3799" s="14" t="s">
        <v>8199</v>
      </c>
      <c r="N3799" s="14" t="s">
        <v>8199</v>
      </c>
      <c r="O3799" s="14" t="s">
        <v>8199</v>
      </c>
    </row>
    <row r="3800" spans="1:15" x14ac:dyDescent="0.25">
      <c r="A3800">
        <v>600</v>
      </c>
      <c r="B3800">
        <v>610236</v>
      </c>
      <c r="C3800">
        <v>2</v>
      </c>
      <c r="D3800" t="s">
        <v>5216</v>
      </c>
      <c r="E3800" s="3">
        <v>20</v>
      </c>
      <c r="F3800">
        <v>250</v>
      </c>
      <c r="G3800" s="2" t="s">
        <v>528</v>
      </c>
      <c r="H3800" s="2" t="s">
        <v>528</v>
      </c>
      <c r="I3800" s="2" t="s">
        <v>528</v>
      </c>
      <c r="J3800" s="14" t="s">
        <v>8199</v>
      </c>
      <c r="K3800" s="14" t="s">
        <v>8199</v>
      </c>
      <c r="L3800" s="14" t="s">
        <v>8199</v>
      </c>
      <c r="M3800" s="14" t="s">
        <v>8199</v>
      </c>
      <c r="N3800" s="14" t="s">
        <v>8199</v>
      </c>
      <c r="O3800" s="14" t="s">
        <v>8199</v>
      </c>
    </row>
    <row r="3801" spans="1:15" x14ac:dyDescent="0.25">
      <c r="A3801">
        <v>600</v>
      </c>
      <c r="B3801">
        <v>610237</v>
      </c>
      <c r="C3801">
        <v>0</v>
      </c>
      <c r="D3801" t="s">
        <v>5217</v>
      </c>
      <c r="E3801" s="3">
        <v>81.5</v>
      </c>
      <c r="F3801">
        <v>250</v>
      </c>
      <c r="G3801" s="2" t="s">
        <v>528</v>
      </c>
      <c r="H3801" s="2" t="s">
        <v>528</v>
      </c>
      <c r="I3801" s="2" t="s">
        <v>528</v>
      </c>
      <c r="J3801" s="14" t="s">
        <v>8199</v>
      </c>
      <c r="K3801" s="14" t="s">
        <v>8199</v>
      </c>
      <c r="L3801" s="14" t="s">
        <v>8199</v>
      </c>
      <c r="M3801" s="14" t="s">
        <v>8199</v>
      </c>
      <c r="N3801" s="14" t="s">
        <v>8199</v>
      </c>
      <c r="O3801" s="14" t="s">
        <v>8199</v>
      </c>
    </row>
    <row r="3802" spans="1:15" x14ac:dyDescent="0.25">
      <c r="A3802">
        <v>600</v>
      </c>
      <c r="B3802">
        <v>610240</v>
      </c>
      <c r="C3802">
        <v>4</v>
      </c>
      <c r="D3802" t="s">
        <v>5218</v>
      </c>
      <c r="E3802" s="3">
        <v>289.5</v>
      </c>
      <c r="F3802">
        <v>250</v>
      </c>
      <c r="G3802" s="2" t="s">
        <v>528</v>
      </c>
      <c r="H3802" s="2" t="s">
        <v>528</v>
      </c>
      <c r="I3802" s="2" t="s">
        <v>528</v>
      </c>
      <c r="J3802" s="14" t="s">
        <v>8199</v>
      </c>
      <c r="K3802" s="14" t="s">
        <v>8199</v>
      </c>
      <c r="L3802" s="14" t="s">
        <v>8199</v>
      </c>
      <c r="M3802" s="14" t="s">
        <v>8199</v>
      </c>
      <c r="N3802" s="14" t="s">
        <v>8199</v>
      </c>
      <c r="O3802" s="14" t="s">
        <v>8199</v>
      </c>
    </row>
    <row r="3803" spans="1:15" x14ac:dyDescent="0.25">
      <c r="A3803">
        <v>600</v>
      </c>
      <c r="B3803">
        <v>610245</v>
      </c>
      <c r="C3803">
        <v>3</v>
      </c>
      <c r="D3803" t="s">
        <v>5219</v>
      </c>
      <c r="E3803" s="3">
        <v>550</v>
      </c>
      <c r="F3803">
        <v>250</v>
      </c>
      <c r="G3803" s="2" t="s">
        <v>528</v>
      </c>
      <c r="H3803" s="2" t="s">
        <v>528</v>
      </c>
      <c r="I3803" s="2" t="s">
        <v>528</v>
      </c>
      <c r="J3803" s="14" t="s">
        <v>8199</v>
      </c>
      <c r="K3803" s="14" t="s">
        <v>8199</v>
      </c>
      <c r="L3803" s="14" t="s">
        <v>8199</v>
      </c>
      <c r="M3803" s="14" t="s">
        <v>8199</v>
      </c>
      <c r="N3803" s="14" t="s">
        <v>8199</v>
      </c>
      <c r="O3803" s="14" t="s">
        <v>8199</v>
      </c>
    </row>
    <row r="3804" spans="1:15" x14ac:dyDescent="0.25">
      <c r="A3804">
        <v>600</v>
      </c>
      <c r="B3804">
        <v>610246</v>
      </c>
      <c r="C3804">
        <v>1</v>
      </c>
      <c r="D3804" t="s">
        <v>5220</v>
      </c>
      <c r="E3804" s="3">
        <v>13.5</v>
      </c>
      <c r="F3804">
        <v>250</v>
      </c>
      <c r="G3804" s="2" t="s">
        <v>528</v>
      </c>
      <c r="H3804" s="2" t="s">
        <v>528</v>
      </c>
      <c r="I3804" s="2" t="s">
        <v>528</v>
      </c>
      <c r="J3804" s="14" t="s">
        <v>8199</v>
      </c>
      <c r="K3804" s="14" t="s">
        <v>8199</v>
      </c>
      <c r="L3804" s="14" t="s">
        <v>8199</v>
      </c>
      <c r="M3804" s="14" t="s">
        <v>8199</v>
      </c>
      <c r="N3804" s="14" t="s">
        <v>8199</v>
      </c>
      <c r="O3804" s="14" t="s">
        <v>8199</v>
      </c>
    </row>
    <row r="3805" spans="1:15" x14ac:dyDescent="0.25">
      <c r="A3805">
        <v>600</v>
      </c>
      <c r="B3805">
        <v>610250</v>
      </c>
      <c r="C3805">
        <v>3</v>
      </c>
      <c r="D3805" t="s">
        <v>5221</v>
      </c>
      <c r="E3805" s="3">
        <v>550</v>
      </c>
      <c r="F3805">
        <v>250</v>
      </c>
      <c r="G3805" s="2" t="s">
        <v>528</v>
      </c>
      <c r="H3805" s="2" t="s">
        <v>528</v>
      </c>
      <c r="I3805" s="2" t="s">
        <v>528</v>
      </c>
      <c r="J3805" s="14" t="s">
        <v>8199</v>
      </c>
      <c r="K3805" s="14" t="s">
        <v>8199</v>
      </c>
      <c r="L3805" s="14" t="s">
        <v>8199</v>
      </c>
      <c r="M3805" s="14" t="s">
        <v>8199</v>
      </c>
      <c r="N3805" s="14" t="s">
        <v>8199</v>
      </c>
      <c r="O3805" s="14" t="s">
        <v>8199</v>
      </c>
    </row>
    <row r="3806" spans="1:15" x14ac:dyDescent="0.25">
      <c r="A3806">
        <v>600</v>
      </c>
      <c r="B3806">
        <v>610410</v>
      </c>
      <c r="C3806">
        <v>3</v>
      </c>
      <c r="D3806" t="s">
        <v>5222</v>
      </c>
      <c r="E3806" s="3">
        <v>132</v>
      </c>
      <c r="F3806">
        <v>250</v>
      </c>
      <c r="G3806" s="2" t="s">
        <v>528</v>
      </c>
      <c r="H3806" s="2" t="s">
        <v>528</v>
      </c>
      <c r="I3806" s="2" t="s">
        <v>528</v>
      </c>
      <c r="J3806" s="14" t="s">
        <v>8199</v>
      </c>
      <c r="K3806" s="14" t="s">
        <v>8199</v>
      </c>
      <c r="L3806" s="14" t="s">
        <v>8199</v>
      </c>
      <c r="M3806" s="14" t="s">
        <v>8199</v>
      </c>
      <c r="N3806" s="14" t="s">
        <v>8199</v>
      </c>
      <c r="O3806" s="14" t="s">
        <v>8199</v>
      </c>
    </row>
    <row r="3807" spans="1:15" x14ac:dyDescent="0.25">
      <c r="A3807">
        <v>600</v>
      </c>
      <c r="B3807">
        <v>610412</v>
      </c>
      <c r="C3807">
        <v>9</v>
      </c>
      <c r="D3807" t="s">
        <v>5223</v>
      </c>
      <c r="E3807" s="3">
        <v>140</v>
      </c>
      <c r="F3807">
        <v>250</v>
      </c>
      <c r="G3807" s="2" t="s">
        <v>528</v>
      </c>
      <c r="H3807" s="2" t="s">
        <v>528</v>
      </c>
      <c r="I3807" s="2" t="s">
        <v>528</v>
      </c>
      <c r="J3807" s="14" t="s">
        <v>8199</v>
      </c>
      <c r="K3807" s="14" t="s">
        <v>8199</v>
      </c>
      <c r="L3807" s="14" t="s">
        <v>8199</v>
      </c>
      <c r="M3807" s="14" t="s">
        <v>8199</v>
      </c>
      <c r="N3807" s="14" t="s">
        <v>8199</v>
      </c>
      <c r="O3807" s="14" t="s">
        <v>8199</v>
      </c>
    </row>
    <row r="3808" spans="1:15" x14ac:dyDescent="0.25">
      <c r="A3808">
        <v>600</v>
      </c>
      <c r="B3808">
        <v>610414</v>
      </c>
      <c r="C3808">
        <v>5</v>
      </c>
      <c r="D3808" t="s">
        <v>5224</v>
      </c>
      <c r="E3808" s="3">
        <v>328</v>
      </c>
      <c r="F3808">
        <v>250</v>
      </c>
      <c r="G3808" s="2" t="s">
        <v>528</v>
      </c>
      <c r="H3808" s="2" t="s">
        <v>528</v>
      </c>
      <c r="I3808" s="2" t="s">
        <v>528</v>
      </c>
      <c r="J3808" s="14" t="s">
        <v>8199</v>
      </c>
      <c r="K3808" s="14" t="s">
        <v>8199</v>
      </c>
      <c r="L3808" s="14" t="s">
        <v>8199</v>
      </c>
      <c r="M3808" s="14" t="s">
        <v>8199</v>
      </c>
      <c r="N3808" s="14" t="s">
        <v>8199</v>
      </c>
      <c r="O3808" s="14" t="s">
        <v>8199</v>
      </c>
    </row>
    <row r="3809" spans="1:15" x14ac:dyDescent="0.25">
      <c r="A3809">
        <v>600</v>
      </c>
      <c r="B3809">
        <v>610420</v>
      </c>
      <c r="C3809">
        <v>2</v>
      </c>
      <c r="D3809" t="s">
        <v>5225</v>
      </c>
      <c r="E3809" s="3">
        <v>8</v>
      </c>
      <c r="F3809">
        <v>250</v>
      </c>
      <c r="G3809" s="2" t="s">
        <v>528</v>
      </c>
      <c r="H3809" s="2" t="s">
        <v>528</v>
      </c>
      <c r="I3809" s="2" t="s">
        <v>528</v>
      </c>
      <c r="J3809" s="14" t="s">
        <v>8199</v>
      </c>
      <c r="K3809" s="14" t="s">
        <v>8199</v>
      </c>
      <c r="L3809" s="14" t="s">
        <v>8199</v>
      </c>
      <c r="M3809" s="14" t="s">
        <v>8199</v>
      </c>
      <c r="N3809" s="14" t="s">
        <v>8199</v>
      </c>
      <c r="O3809" s="14" t="s">
        <v>8199</v>
      </c>
    </row>
    <row r="3810" spans="1:15" x14ac:dyDescent="0.25">
      <c r="A3810">
        <v>600</v>
      </c>
      <c r="B3810">
        <v>610439</v>
      </c>
      <c r="C3810">
        <v>2</v>
      </c>
      <c r="D3810" t="s">
        <v>5226</v>
      </c>
      <c r="E3810" s="3">
        <v>11</v>
      </c>
      <c r="F3810">
        <v>250</v>
      </c>
      <c r="G3810" s="2" t="s">
        <v>528</v>
      </c>
      <c r="H3810" s="2" t="s">
        <v>528</v>
      </c>
      <c r="I3810" s="2" t="s">
        <v>528</v>
      </c>
      <c r="J3810" s="14" t="s">
        <v>8199</v>
      </c>
      <c r="K3810" s="14" t="s">
        <v>8199</v>
      </c>
      <c r="L3810" s="14" t="s">
        <v>8199</v>
      </c>
      <c r="M3810" s="14" t="s">
        <v>8199</v>
      </c>
      <c r="N3810" s="14" t="s">
        <v>8199</v>
      </c>
      <c r="O3810" s="14" t="s">
        <v>8199</v>
      </c>
    </row>
    <row r="3811" spans="1:15" x14ac:dyDescent="0.25">
      <c r="A3811">
        <v>600</v>
      </c>
      <c r="B3811">
        <v>610441</v>
      </c>
      <c r="C3811">
        <v>8</v>
      </c>
      <c r="D3811" t="s">
        <v>5227</v>
      </c>
      <c r="E3811" s="3">
        <v>129</v>
      </c>
      <c r="F3811">
        <v>250</v>
      </c>
      <c r="G3811" s="2" t="s">
        <v>528</v>
      </c>
      <c r="H3811" s="2" t="s">
        <v>528</v>
      </c>
      <c r="I3811" s="2" t="s">
        <v>528</v>
      </c>
      <c r="J3811" s="14" t="s">
        <v>8199</v>
      </c>
      <c r="K3811" s="14" t="s">
        <v>8199</v>
      </c>
      <c r="L3811" s="14" t="s">
        <v>8199</v>
      </c>
      <c r="M3811" s="14" t="s">
        <v>8199</v>
      </c>
      <c r="N3811" s="14" t="s">
        <v>8199</v>
      </c>
      <c r="O3811" s="14" t="s">
        <v>8199</v>
      </c>
    </row>
    <row r="3812" spans="1:15" x14ac:dyDescent="0.25">
      <c r="A3812">
        <v>600</v>
      </c>
      <c r="B3812">
        <v>610450</v>
      </c>
      <c r="C3812">
        <v>9</v>
      </c>
      <c r="D3812" t="s">
        <v>5228</v>
      </c>
      <c r="E3812" s="3">
        <v>8</v>
      </c>
      <c r="F3812">
        <v>250</v>
      </c>
      <c r="G3812" s="2" t="s">
        <v>528</v>
      </c>
      <c r="H3812" s="2" t="s">
        <v>528</v>
      </c>
      <c r="I3812" s="2" t="s">
        <v>528</v>
      </c>
      <c r="J3812" s="14" t="s">
        <v>8199</v>
      </c>
      <c r="K3812" s="14" t="s">
        <v>8199</v>
      </c>
      <c r="L3812" s="14" t="s">
        <v>8199</v>
      </c>
      <c r="M3812" s="14" t="s">
        <v>8199</v>
      </c>
      <c r="N3812" s="14" t="s">
        <v>8199</v>
      </c>
      <c r="O3812" s="14" t="s">
        <v>8199</v>
      </c>
    </row>
    <row r="3813" spans="1:15" x14ac:dyDescent="0.25">
      <c r="A3813">
        <v>600</v>
      </c>
      <c r="B3813">
        <v>610454</v>
      </c>
      <c r="C3813">
        <v>1</v>
      </c>
      <c r="D3813" t="s">
        <v>5229</v>
      </c>
      <c r="E3813" s="3">
        <v>8</v>
      </c>
      <c r="F3813">
        <v>636</v>
      </c>
      <c r="G3813" s="2" t="s">
        <v>5230</v>
      </c>
      <c r="H3813" s="2" t="s">
        <v>5230</v>
      </c>
      <c r="I3813" s="2" t="s">
        <v>5230</v>
      </c>
      <c r="J3813" s="14" t="s">
        <v>8199</v>
      </c>
      <c r="K3813" s="14" t="s">
        <v>8199</v>
      </c>
      <c r="L3813" s="14" t="s">
        <v>8199</v>
      </c>
      <c r="M3813" s="14" t="s">
        <v>8199</v>
      </c>
      <c r="N3813" s="14" t="s">
        <v>8199</v>
      </c>
      <c r="O3813" s="14" t="s">
        <v>8199</v>
      </c>
    </row>
    <row r="3814" spans="1:15" x14ac:dyDescent="0.25">
      <c r="A3814">
        <v>600</v>
      </c>
      <c r="B3814">
        <v>610500</v>
      </c>
      <c r="C3814">
        <v>1</v>
      </c>
      <c r="D3814" t="s">
        <v>5231</v>
      </c>
      <c r="E3814" s="3">
        <v>8</v>
      </c>
      <c r="F3814">
        <v>250</v>
      </c>
      <c r="G3814" s="2" t="s">
        <v>528</v>
      </c>
      <c r="H3814" s="2" t="s">
        <v>528</v>
      </c>
      <c r="I3814" s="2" t="s">
        <v>528</v>
      </c>
      <c r="J3814" s="14" t="s">
        <v>8199</v>
      </c>
      <c r="K3814" s="14" t="s">
        <v>8199</v>
      </c>
      <c r="L3814" s="14" t="s">
        <v>8199</v>
      </c>
      <c r="M3814" s="14" t="s">
        <v>8199</v>
      </c>
      <c r="N3814" s="14" t="s">
        <v>8199</v>
      </c>
      <c r="O3814" s="14" t="s">
        <v>8199</v>
      </c>
    </row>
    <row r="3815" spans="1:15" x14ac:dyDescent="0.25">
      <c r="A3815">
        <v>600</v>
      </c>
      <c r="B3815">
        <v>610501</v>
      </c>
      <c r="C3815">
        <v>9</v>
      </c>
      <c r="D3815" t="s">
        <v>5232</v>
      </c>
      <c r="E3815" s="3">
        <v>302.5</v>
      </c>
      <c r="F3815">
        <v>636</v>
      </c>
      <c r="G3815" s="2" t="s">
        <v>5233</v>
      </c>
      <c r="H3815" s="2" t="s">
        <v>5233</v>
      </c>
      <c r="I3815" s="2" t="s">
        <v>5233</v>
      </c>
      <c r="J3815" s="14" t="s">
        <v>8199</v>
      </c>
      <c r="K3815" s="14" t="s">
        <v>8199</v>
      </c>
      <c r="L3815" s="14" t="s">
        <v>8199</v>
      </c>
      <c r="M3815" s="14" t="s">
        <v>8199</v>
      </c>
      <c r="N3815" s="14" t="s">
        <v>8199</v>
      </c>
      <c r="O3815" s="14" t="s">
        <v>8199</v>
      </c>
    </row>
    <row r="3816" spans="1:15" x14ac:dyDescent="0.25">
      <c r="A3816">
        <v>600</v>
      </c>
      <c r="B3816">
        <v>610503</v>
      </c>
      <c r="C3816">
        <v>5</v>
      </c>
      <c r="D3816" t="s">
        <v>5234</v>
      </c>
      <c r="E3816" s="3">
        <v>29</v>
      </c>
      <c r="F3816">
        <v>250</v>
      </c>
      <c r="G3816" s="2" t="s">
        <v>528</v>
      </c>
      <c r="H3816" s="2" t="s">
        <v>528</v>
      </c>
      <c r="I3816" s="2" t="s">
        <v>528</v>
      </c>
      <c r="J3816" s="14" t="s">
        <v>8199</v>
      </c>
      <c r="K3816" s="14" t="s">
        <v>8199</v>
      </c>
      <c r="L3816" s="14" t="s">
        <v>8199</v>
      </c>
      <c r="M3816" s="14" t="s">
        <v>8199</v>
      </c>
      <c r="N3816" s="14" t="s">
        <v>8199</v>
      </c>
      <c r="O3816" s="14" t="s">
        <v>8199</v>
      </c>
    </row>
    <row r="3817" spans="1:15" x14ac:dyDescent="0.25">
      <c r="A3817">
        <v>600</v>
      </c>
      <c r="B3817">
        <v>610505</v>
      </c>
      <c r="C3817">
        <v>0</v>
      </c>
      <c r="D3817" t="s">
        <v>5235</v>
      </c>
      <c r="E3817" s="3">
        <v>3.5</v>
      </c>
      <c r="F3817">
        <v>250</v>
      </c>
      <c r="G3817" s="2" t="s">
        <v>528</v>
      </c>
      <c r="H3817" s="2" t="s">
        <v>528</v>
      </c>
      <c r="I3817" s="2" t="s">
        <v>528</v>
      </c>
      <c r="J3817" s="14" t="s">
        <v>8199</v>
      </c>
      <c r="K3817" s="14" t="s">
        <v>8199</v>
      </c>
      <c r="L3817" s="14" t="s">
        <v>8199</v>
      </c>
      <c r="M3817" s="14" t="s">
        <v>8199</v>
      </c>
      <c r="N3817" s="14" t="s">
        <v>8199</v>
      </c>
      <c r="O3817" s="14" t="s">
        <v>8199</v>
      </c>
    </row>
    <row r="3818" spans="1:15" x14ac:dyDescent="0.25">
      <c r="A3818">
        <v>600</v>
      </c>
      <c r="B3818">
        <v>610507</v>
      </c>
      <c r="C3818">
        <v>6</v>
      </c>
      <c r="D3818" t="s">
        <v>5236</v>
      </c>
      <c r="E3818" s="3">
        <v>38.5</v>
      </c>
      <c r="F3818">
        <v>250</v>
      </c>
      <c r="G3818" s="2" t="s">
        <v>528</v>
      </c>
      <c r="H3818" s="2" t="s">
        <v>528</v>
      </c>
      <c r="I3818" s="2" t="s">
        <v>528</v>
      </c>
      <c r="J3818" s="14" t="s">
        <v>8199</v>
      </c>
      <c r="K3818" s="14" t="s">
        <v>8199</v>
      </c>
      <c r="L3818" s="14" t="s">
        <v>8199</v>
      </c>
      <c r="M3818" s="14" t="s">
        <v>8199</v>
      </c>
      <c r="N3818" s="14" t="s">
        <v>8199</v>
      </c>
      <c r="O3818" s="14" t="s">
        <v>8199</v>
      </c>
    </row>
    <row r="3819" spans="1:15" x14ac:dyDescent="0.25">
      <c r="A3819">
        <v>600</v>
      </c>
      <c r="B3819">
        <v>610523</v>
      </c>
      <c r="C3819">
        <v>3</v>
      </c>
      <c r="D3819" t="s">
        <v>5237</v>
      </c>
      <c r="E3819" s="3">
        <v>48.5</v>
      </c>
      <c r="F3819">
        <v>250</v>
      </c>
      <c r="G3819" s="2" t="s">
        <v>528</v>
      </c>
      <c r="H3819" s="2" t="s">
        <v>528</v>
      </c>
      <c r="I3819" s="2" t="s">
        <v>528</v>
      </c>
      <c r="J3819" s="14" t="s">
        <v>8199</v>
      </c>
      <c r="K3819" s="14" t="s">
        <v>8199</v>
      </c>
      <c r="L3819" s="14" t="s">
        <v>8199</v>
      </c>
      <c r="M3819" s="14" t="s">
        <v>8199</v>
      </c>
      <c r="N3819" s="14" t="s">
        <v>8199</v>
      </c>
      <c r="O3819" s="14" t="s">
        <v>8199</v>
      </c>
    </row>
    <row r="3820" spans="1:15" x14ac:dyDescent="0.25">
      <c r="A3820">
        <v>600</v>
      </c>
      <c r="B3820">
        <v>610525</v>
      </c>
      <c r="C3820">
        <v>8</v>
      </c>
      <c r="D3820" t="s">
        <v>5238</v>
      </c>
      <c r="E3820" s="3">
        <v>8</v>
      </c>
      <c r="F3820">
        <v>250</v>
      </c>
      <c r="G3820" s="2" t="s">
        <v>528</v>
      </c>
      <c r="H3820" s="2" t="s">
        <v>528</v>
      </c>
      <c r="I3820" s="2" t="s">
        <v>528</v>
      </c>
      <c r="J3820" s="14" t="s">
        <v>8199</v>
      </c>
      <c r="K3820" s="14" t="s">
        <v>8199</v>
      </c>
      <c r="L3820" s="14" t="s">
        <v>8199</v>
      </c>
      <c r="M3820" s="14" t="s">
        <v>8199</v>
      </c>
      <c r="N3820" s="14" t="s">
        <v>8199</v>
      </c>
      <c r="O3820" s="14" t="s">
        <v>8199</v>
      </c>
    </row>
    <row r="3821" spans="1:15" x14ac:dyDescent="0.25">
      <c r="A3821">
        <v>600</v>
      </c>
      <c r="B3821">
        <v>610530</v>
      </c>
      <c r="C3821">
        <v>8</v>
      </c>
      <c r="D3821" t="s">
        <v>5239</v>
      </c>
      <c r="E3821" s="3">
        <v>8</v>
      </c>
      <c r="F3821">
        <v>250</v>
      </c>
      <c r="G3821" s="2" t="s">
        <v>528</v>
      </c>
      <c r="H3821" s="2" t="s">
        <v>528</v>
      </c>
      <c r="I3821" s="2" t="s">
        <v>528</v>
      </c>
      <c r="J3821" s="14" t="s">
        <v>8199</v>
      </c>
      <c r="K3821" s="14" t="s">
        <v>8199</v>
      </c>
      <c r="L3821" s="14" t="s">
        <v>8199</v>
      </c>
      <c r="M3821" s="14" t="s">
        <v>8199</v>
      </c>
      <c r="N3821" s="14" t="s">
        <v>8199</v>
      </c>
      <c r="O3821" s="14" t="s">
        <v>8199</v>
      </c>
    </row>
    <row r="3822" spans="1:15" x14ac:dyDescent="0.25">
      <c r="A3822">
        <v>600</v>
      </c>
      <c r="B3822">
        <v>610550</v>
      </c>
      <c r="C3822">
        <v>6</v>
      </c>
      <c r="D3822" t="s">
        <v>5240</v>
      </c>
      <c r="E3822" s="3">
        <v>8</v>
      </c>
      <c r="F3822">
        <v>250</v>
      </c>
      <c r="G3822" s="2" t="s">
        <v>528</v>
      </c>
      <c r="H3822" s="2" t="s">
        <v>528</v>
      </c>
      <c r="I3822" s="2" t="s">
        <v>528</v>
      </c>
      <c r="J3822" s="14" t="s">
        <v>8199</v>
      </c>
      <c r="K3822" s="14" t="s">
        <v>8199</v>
      </c>
      <c r="L3822" s="14" t="s">
        <v>8199</v>
      </c>
      <c r="M3822" s="14" t="s">
        <v>8199</v>
      </c>
      <c r="N3822" s="14" t="s">
        <v>8199</v>
      </c>
      <c r="O3822" s="14" t="s">
        <v>8199</v>
      </c>
    </row>
    <row r="3823" spans="1:15" x14ac:dyDescent="0.25">
      <c r="A3823">
        <v>600</v>
      </c>
      <c r="B3823">
        <v>610559</v>
      </c>
      <c r="C3823">
        <v>7</v>
      </c>
      <c r="D3823" t="s">
        <v>5241</v>
      </c>
      <c r="E3823" s="3">
        <v>14.5</v>
      </c>
      <c r="F3823">
        <v>250</v>
      </c>
      <c r="G3823" s="2" t="s">
        <v>528</v>
      </c>
      <c r="H3823" s="2" t="s">
        <v>528</v>
      </c>
      <c r="I3823" s="2" t="s">
        <v>528</v>
      </c>
      <c r="J3823" s="14" t="s">
        <v>8199</v>
      </c>
      <c r="K3823" s="14" t="s">
        <v>8199</v>
      </c>
      <c r="L3823" s="14" t="s">
        <v>8199</v>
      </c>
      <c r="M3823" s="14" t="s">
        <v>8199</v>
      </c>
      <c r="N3823" s="14" t="s">
        <v>8199</v>
      </c>
      <c r="O3823" s="14" t="s">
        <v>8199</v>
      </c>
    </row>
    <row r="3824" spans="1:15" x14ac:dyDescent="0.25">
      <c r="A3824">
        <v>600</v>
      </c>
      <c r="B3824">
        <v>610675</v>
      </c>
      <c r="C3824">
        <v>1</v>
      </c>
      <c r="D3824" t="s">
        <v>5242</v>
      </c>
      <c r="E3824" s="3">
        <v>388.5</v>
      </c>
      <c r="F3824">
        <v>250</v>
      </c>
      <c r="G3824" s="2" t="s">
        <v>528</v>
      </c>
      <c r="H3824" s="2" t="s">
        <v>528</v>
      </c>
      <c r="I3824" s="2" t="s">
        <v>528</v>
      </c>
      <c r="J3824" s="14" t="s">
        <v>8199</v>
      </c>
      <c r="K3824" s="14" t="s">
        <v>8199</v>
      </c>
      <c r="L3824" s="14" t="s">
        <v>8199</v>
      </c>
      <c r="M3824" s="14" t="s">
        <v>8199</v>
      </c>
      <c r="N3824" s="14" t="s">
        <v>8199</v>
      </c>
      <c r="O3824" s="14" t="s">
        <v>8199</v>
      </c>
    </row>
    <row r="3825" spans="1:15" x14ac:dyDescent="0.25">
      <c r="A3825">
        <v>600</v>
      </c>
      <c r="B3825">
        <v>610700</v>
      </c>
      <c r="C3825">
        <v>7</v>
      </c>
      <c r="D3825" t="s">
        <v>5243</v>
      </c>
      <c r="E3825" s="3">
        <v>60.5</v>
      </c>
      <c r="F3825">
        <v>636</v>
      </c>
      <c r="G3825" s="2" t="s">
        <v>5244</v>
      </c>
      <c r="H3825" s="2" t="s">
        <v>5244</v>
      </c>
      <c r="I3825" s="2" t="s">
        <v>5244</v>
      </c>
      <c r="J3825" s="14" t="s">
        <v>8199</v>
      </c>
      <c r="K3825" s="14" t="s">
        <v>8199</v>
      </c>
      <c r="L3825" s="14" t="s">
        <v>8199</v>
      </c>
      <c r="M3825" s="14" t="s">
        <v>8199</v>
      </c>
      <c r="N3825" s="14" t="s">
        <v>8199</v>
      </c>
      <c r="O3825" s="14" t="s">
        <v>8199</v>
      </c>
    </row>
    <row r="3826" spans="1:15" x14ac:dyDescent="0.25">
      <c r="A3826">
        <v>600</v>
      </c>
      <c r="B3826">
        <v>610750</v>
      </c>
      <c r="C3826">
        <v>2</v>
      </c>
      <c r="D3826" t="s">
        <v>5245</v>
      </c>
      <c r="E3826" s="3">
        <v>8</v>
      </c>
      <c r="F3826">
        <v>636</v>
      </c>
      <c r="G3826" s="2" t="s">
        <v>5246</v>
      </c>
      <c r="H3826" s="2" t="s">
        <v>5246</v>
      </c>
      <c r="I3826" s="2" t="s">
        <v>5246</v>
      </c>
      <c r="J3826" s="14" t="s">
        <v>8199</v>
      </c>
      <c r="K3826" s="14" t="s">
        <v>8199</v>
      </c>
      <c r="L3826" s="14" t="s">
        <v>8199</v>
      </c>
      <c r="M3826" s="14" t="s">
        <v>8199</v>
      </c>
      <c r="N3826" s="14" t="s">
        <v>8199</v>
      </c>
      <c r="O3826" s="14" t="s">
        <v>8199</v>
      </c>
    </row>
    <row r="3827" spans="1:15" x14ac:dyDescent="0.25">
      <c r="A3827">
        <v>600</v>
      </c>
      <c r="B3827">
        <v>610800</v>
      </c>
      <c r="C3827">
        <v>5</v>
      </c>
      <c r="D3827" t="s">
        <v>5247</v>
      </c>
      <c r="E3827" s="3">
        <v>25.5</v>
      </c>
      <c r="F3827">
        <v>250</v>
      </c>
      <c r="G3827" s="2" t="s">
        <v>528</v>
      </c>
      <c r="H3827" s="2" t="s">
        <v>528</v>
      </c>
      <c r="I3827" s="2" t="s">
        <v>528</v>
      </c>
      <c r="J3827" s="14" t="s">
        <v>8199</v>
      </c>
      <c r="K3827" s="14" t="s">
        <v>8199</v>
      </c>
      <c r="L3827" s="14" t="s">
        <v>8199</v>
      </c>
      <c r="M3827" s="14" t="s">
        <v>8199</v>
      </c>
      <c r="N3827" s="14" t="s">
        <v>8199</v>
      </c>
      <c r="O3827" s="14" t="s">
        <v>8199</v>
      </c>
    </row>
    <row r="3828" spans="1:15" x14ac:dyDescent="0.25">
      <c r="A3828">
        <v>600</v>
      </c>
      <c r="B3828">
        <v>610850</v>
      </c>
      <c r="C3828">
        <v>0</v>
      </c>
      <c r="D3828" t="s">
        <v>5248</v>
      </c>
      <c r="E3828" s="3">
        <v>7</v>
      </c>
      <c r="F3828">
        <v>250</v>
      </c>
      <c r="G3828" s="2" t="s">
        <v>528</v>
      </c>
      <c r="H3828" s="2" t="s">
        <v>528</v>
      </c>
      <c r="I3828" s="2" t="s">
        <v>528</v>
      </c>
      <c r="J3828" s="14" t="s">
        <v>8199</v>
      </c>
      <c r="K3828" s="14" t="s">
        <v>8199</v>
      </c>
      <c r="L3828" s="14" t="s">
        <v>8199</v>
      </c>
      <c r="M3828" s="14" t="s">
        <v>8199</v>
      </c>
      <c r="N3828" s="14" t="s">
        <v>8199</v>
      </c>
      <c r="O3828" s="14" t="s">
        <v>8199</v>
      </c>
    </row>
    <row r="3829" spans="1:15" x14ac:dyDescent="0.25">
      <c r="A3829">
        <v>600</v>
      </c>
      <c r="B3829">
        <v>610900</v>
      </c>
      <c r="C3829">
        <v>3</v>
      </c>
      <c r="D3829" t="s">
        <v>5249</v>
      </c>
      <c r="E3829" s="3">
        <v>38.5</v>
      </c>
      <c r="F3829">
        <v>636</v>
      </c>
      <c r="G3829" s="2" t="s">
        <v>5250</v>
      </c>
      <c r="H3829" s="2" t="s">
        <v>5250</v>
      </c>
      <c r="I3829" s="2" t="s">
        <v>5250</v>
      </c>
      <c r="J3829" s="14" t="s">
        <v>8199</v>
      </c>
      <c r="K3829" s="14" t="s">
        <v>8199</v>
      </c>
      <c r="L3829" s="14" t="s">
        <v>8199</v>
      </c>
      <c r="M3829" s="14" t="s">
        <v>8199</v>
      </c>
      <c r="N3829" s="14" t="s">
        <v>8199</v>
      </c>
      <c r="O3829" s="14" t="s">
        <v>8199</v>
      </c>
    </row>
    <row r="3830" spans="1:15" x14ac:dyDescent="0.25">
      <c r="A3830">
        <v>600</v>
      </c>
      <c r="B3830">
        <v>610902</v>
      </c>
      <c r="C3830">
        <v>9</v>
      </c>
      <c r="D3830" t="s">
        <v>5251</v>
      </c>
      <c r="E3830" s="3">
        <v>13.5</v>
      </c>
      <c r="F3830">
        <v>250</v>
      </c>
      <c r="G3830" s="2" t="s">
        <v>528</v>
      </c>
      <c r="H3830" s="2" t="s">
        <v>528</v>
      </c>
      <c r="I3830" s="2" t="s">
        <v>528</v>
      </c>
      <c r="J3830" s="14" t="s">
        <v>8199</v>
      </c>
      <c r="K3830" s="14" t="s">
        <v>8199</v>
      </c>
      <c r="L3830" s="14" t="s">
        <v>8199</v>
      </c>
      <c r="M3830" s="14" t="s">
        <v>8199</v>
      </c>
      <c r="N3830" s="14" t="s">
        <v>8199</v>
      </c>
      <c r="O3830" s="14" t="s">
        <v>8199</v>
      </c>
    </row>
    <row r="3831" spans="1:15" x14ac:dyDescent="0.25">
      <c r="A3831">
        <v>600</v>
      </c>
      <c r="B3831">
        <v>610905</v>
      </c>
      <c r="C3831">
        <v>2</v>
      </c>
      <c r="D3831" t="s">
        <v>5252</v>
      </c>
      <c r="E3831" s="3">
        <v>25.5</v>
      </c>
      <c r="F3831">
        <v>250</v>
      </c>
      <c r="G3831" s="2" t="s">
        <v>528</v>
      </c>
      <c r="H3831" s="2" t="s">
        <v>528</v>
      </c>
      <c r="I3831" s="2" t="s">
        <v>528</v>
      </c>
      <c r="J3831" s="14" t="s">
        <v>8199</v>
      </c>
      <c r="K3831" s="14" t="s">
        <v>8199</v>
      </c>
      <c r="L3831" s="14" t="s">
        <v>8199</v>
      </c>
      <c r="M3831" s="14" t="s">
        <v>8199</v>
      </c>
      <c r="N3831" s="14" t="s">
        <v>8199</v>
      </c>
      <c r="O3831" s="14" t="s">
        <v>8199</v>
      </c>
    </row>
    <row r="3832" spans="1:15" x14ac:dyDescent="0.25">
      <c r="A3832">
        <v>600</v>
      </c>
      <c r="B3832">
        <v>610906</v>
      </c>
      <c r="C3832">
        <v>0</v>
      </c>
      <c r="D3832" t="s">
        <v>5253</v>
      </c>
      <c r="E3832" s="3">
        <v>25.5</v>
      </c>
      <c r="F3832">
        <v>250</v>
      </c>
      <c r="G3832" s="2" t="s">
        <v>528</v>
      </c>
      <c r="H3832" s="2" t="s">
        <v>528</v>
      </c>
      <c r="I3832" s="2" t="s">
        <v>528</v>
      </c>
      <c r="J3832" s="14" t="s">
        <v>8199</v>
      </c>
      <c r="K3832" s="14" t="s">
        <v>8199</v>
      </c>
      <c r="L3832" s="14" t="s">
        <v>8199</v>
      </c>
      <c r="M3832" s="14" t="s">
        <v>8199</v>
      </c>
      <c r="N3832" s="14" t="s">
        <v>8199</v>
      </c>
      <c r="O3832" s="14" t="s">
        <v>8199</v>
      </c>
    </row>
    <row r="3833" spans="1:15" x14ac:dyDescent="0.25">
      <c r="A3833">
        <v>600</v>
      </c>
      <c r="B3833">
        <v>610907</v>
      </c>
      <c r="C3833">
        <v>8</v>
      </c>
      <c r="D3833" t="s">
        <v>5254</v>
      </c>
      <c r="E3833" s="3">
        <v>25.5</v>
      </c>
      <c r="F3833">
        <v>250</v>
      </c>
      <c r="G3833" s="2" t="s">
        <v>528</v>
      </c>
      <c r="H3833" s="2" t="s">
        <v>528</v>
      </c>
      <c r="I3833" s="2" t="s">
        <v>528</v>
      </c>
      <c r="J3833" s="14" t="s">
        <v>8199</v>
      </c>
      <c r="K3833" s="14" t="s">
        <v>8199</v>
      </c>
      <c r="L3833" s="14" t="s">
        <v>8199</v>
      </c>
      <c r="M3833" s="14" t="s">
        <v>8199</v>
      </c>
      <c r="N3833" s="14" t="s">
        <v>8199</v>
      </c>
      <c r="O3833" s="14" t="s">
        <v>8199</v>
      </c>
    </row>
    <row r="3834" spans="1:15" x14ac:dyDescent="0.25">
      <c r="A3834">
        <v>600</v>
      </c>
      <c r="B3834">
        <v>610908</v>
      </c>
      <c r="C3834">
        <v>6</v>
      </c>
      <c r="D3834" t="s">
        <v>5255</v>
      </c>
      <c r="E3834" s="3">
        <v>25.5</v>
      </c>
      <c r="F3834">
        <v>250</v>
      </c>
      <c r="G3834" s="2" t="s">
        <v>528</v>
      </c>
      <c r="H3834" s="2" t="s">
        <v>528</v>
      </c>
      <c r="I3834" s="2" t="s">
        <v>528</v>
      </c>
      <c r="J3834" s="14" t="s">
        <v>8199</v>
      </c>
      <c r="K3834" s="14" t="s">
        <v>8199</v>
      </c>
      <c r="L3834" s="14" t="s">
        <v>8199</v>
      </c>
      <c r="M3834" s="14" t="s">
        <v>8199</v>
      </c>
      <c r="N3834" s="14" t="s">
        <v>8199</v>
      </c>
      <c r="O3834" s="14" t="s">
        <v>8199</v>
      </c>
    </row>
    <row r="3835" spans="1:15" x14ac:dyDescent="0.25">
      <c r="A3835">
        <v>600</v>
      </c>
      <c r="B3835">
        <v>610910</v>
      </c>
      <c r="C3835">
        <v>2</v>
      </c>
      <c r="D3835" t="s">
        <v>5256</v>
      </c>
      <c r="E3835" s="3">
        <v>82.5</v>
      </c>
      <c r="F3835">
        <v>250</v>
      </c>
      <c r="G3835" s="2" t="s">
        <v>528</v>
      </c>
      <c r="H3835" s="2" t="s">
        <v>528</v>
      </c>
      <c r="I3835" s="2" t="s">
        <v>528</v>
      </c>
      <c r="J3835" s="14" t="s">
        <v>8199</v>
      </c>
      <c r="K3835" s="14" t="s">
        <v>8199</v>
      </c>
      <c r="L3835" s="14" t="s">
        <v>8199</v>
      </c>
      <c r="M3835" s="14" t="s">
        <v>8199</v>
      </c>
      <c r="N3835" s="14" t="s">
        <v>8199</v>
      </c>
      <c r="O3835" s="14" t="s">
        <v>8199</v>
      </c>
    </row>
    <row r="3836" spans="1:15" x14ac:dyDescent="0.25">
      <c r="A3836">
        <v>600</v>
      </c>
      <c r="B3836">
        <v>610922</v>
      </c>
      <c r="C3836">
        <v>7</v>
      </c>
      <c r="D3836" t="s">
        <v>5257</v>
      </c>
      <c r="E3836" s="3">
        <v>8</v>
      </c>
      <c r="F3836">
        <v>250</v>
      </c>
      <c r="G3836" s="2" t="s">
        <v>528</v>
      </c>
      <c r="H3836" s="2" t="s">
        <v>528</v>
      </c>
      <c r="I3836" s="2" t="s">
        <v>528</v>
      </c>
      <c r="J3836" s="14" t="s">
        <v>8199</v>
      </c>
      <c r="K3836" s="14" t="s">
        <v>8199</v>
      </c>
      <c r="L3836" s="14" t="s">
        <v>8199</v>
      </c>
      <c r="M3836" s="14" t="s">
        <v>8199</v>
      </c>
      <c r="N3836" s="14" t="s">
        <v>8199</v>
      </c>
      <c r="O3836" s="14" t="s">
        <v>8199</v>
      </c>
    </row>
    <row r="3837" spans="1:15" x14ac:dyDescent="0.25">
      <c r="A3837">
        <v>600</v>
      </c>
      <c r="B3837">
        <v>610935</v>
      </c>
      <c r="C3837">
        <v>9</v>
      </c>
      <c r="D3837" t="s">
        <v>5258</v>
      </c>
      <c r="E3837" s="3">
        <v>8</v>
      </c>
      <c r="F3837">
        <v>250</v>
      </c>
      <c r="G3837" s="2" t="s">
        <v>528</v>
      </c>
      <c r="H3837" s="2" t="s">
        <v>528</v>
      </c>
      <c r="I3837" s="2" t="s">
        <v>528</v>
      </c>
      <c r="J3837" s="14" t="s">
        <v>8199</v>
      </c>
      <c r="K3837" s="14" t="s">
        <v>8199</v>
      </c>
      <c r="L3837" s="14" t="s">
        <v>8199</v>
      </c>
      <c r="M3837" s="14" t="s">
        <v>8199</v>
      </c>
      <c r="N3837" s="14" t="s">
        <v>8199</v>
      </c>
      <c r="O3837" s="14" t="s">
        <v>8199</v>
      </c>
    </row>
    <row r="3838" spans="1:15" x14ac:dyDescent="0.25">
      <c r="A3838">
        <v>600</v>
      </c>
      <c r="B3838">
        <v>610942</v>
      </c>
      <c r="C3838">
        <v>5</v>
      </c>
      <c r="D3838" t="s">
        <v>5259</v>
      </c>
      <c r="E3838" s="3">
        <v>13.5</v>
      </c>
      <c r="F3838">
        <v>250</v>
      </c>
      <c r="G3838" s="2" t="s">
        <v>528</v>
      </c>
      <c r="H3838" s="2" t="s">
        <v>528</v>
      </c>
      <c r="I3838" s="2" t="s">
        <v>528</v>
      </c>
      <c r="J3838" s="14" t="s">
        <v>8199</v>
      </c>
      <c r="K3838" s="14" t="s">
        <v>8199</v>
      </c>
      <c r="L3838" s="14" t="s">
        <v>8199</v>
      </c>
      <c r="M3838" s="14" t="s">
        <v>8199</v>
      </c>
      <c r="N3838" s="14" t="s">
        <v>8199</v>
      </c>
      <c r="O3838" s="14" t="s">
        <v>8199</v>
      </c>
    </row>
    <row r="3839" spans="1:15" x14ac:dyDescent="0.25">
      <c r="A3839">
        <v>600</v>
      </c>
      <c r="B3839">
        <v>610945</v>
      </c>
      <c r="C3839">
        <v>8</v>
      </c>
      <c r="D3839" t="s">
        <v>5260</v>
      </c>
      <c r="E3839" s="3">
        <v>13.5</v>
      </c>
      <c r="F3839">
        <v>250</v>
      </c>
      <c r="G3839" s="2" t="s">
        <v>528</v>
      </c>
      <c r="H3839" s="2" t="s">
        <v>528</v>
      </c>
      <c r="I3839" s="2" t="s">
        <v>528</v>
      </c>
      <c r="J3839" s="14" t="s">
        <v>8199</v>
      </c>
      <c r="K3839" s="14" t="s">
        <v>8199</v>
      </c>
      <c r="L3839" s="14" t="s">
        <v>8199</v>
      </c>
      <c r="M3839" s="14" t="s">
        <v>8199</v>
      </c>
      <c r="N3839" s="14" t="s">
        <v>8199</v>
      </c>
      <c r="O3839" s="14" t="s">
        <v>8199</v>
      </c>
    </row>
    <row r="3840" spans="1:15" x14ac:dyDescent="0.25">
      <c r="A3840">
        <v>600</v>
      </c>
      <c r="B3840">
        <v>610947</v>
      </c>
      <c r="C3840">
        <v>4</v>
      </c>
      <c r="D3840" t="s">
        <v>5261</v>
      </c>
      <c r="E3840" s="3">
        <v>13.5</v>
      </c>
      <c r="F3840">
        <v>250</v>
      </c>
      <c r="G3840" s="2" t="s">
        <v>528</v>
      </c>
      <c r="H3840" s="2" t="s">
        <v>528</v>
      </c>
      <c r="I3840" s="2" t="s">
        <v>528</v>
      </c>
      <c r="J3840" s="14" t="s">
        <v>8199</v>
      </c>
      <c r="K3840" s="14" t="s">
        <v>8199</v>
      </c>
      <c r="L3840" s="14" t="s">
        <v>8199</v>
      </c>
      <c r="M3840" s="14" t="s">
        <v>8199</v>
      </c>
      <c r="N3840" s="14" t="s">
        <v>8199</v>
      </c>
      <c r="O3840" s="14" t="s">
        <v>8199</v>
      </c>
    </row>
    <row r="3841" spans="1:15" x14ac:dyDescent="0.25">
      <c r="A3841">
        <v>600</v>
      </c>
      <c r="B3841">
        <v>610950</v>
      </c>
      <c r="C3841">
        <v>8</v>
      </c>
      <c r="D3841" t="s">
        <v>5262</v>
      </c>
      <c r="E3841" s="3">
        <v>8</v>
      </c>
      <c r="F3841">
        <v>250</v>
      </c>
      <c r="G3841" s="2" t="s">
        <v>528</v>
      </c>
      <c r="H3841" s="2" t="s">
        <v>528</v>
      </c>
      <c r="I3841" s="2" t="s">
        <v>528</v>
      </c>
      <c r="J3841" s="14" t="s">
        <v>8199</v>
      </c>
      <c r="K3841" s="14" t="s">
        <v>8199</v>
      </c>
      <c r="L3841" s="14" t="s">
        <v>8199</v>
      </c>
      <c r="M3841" s="14" t="s">
        <v>8199</v>
      </c>
      <c r="N3841" s="14" t="s">
        <v>8199</v>
      </c>
      <c r="O3841" s="14" t="s">
        <v>8199</v>
      </c>
    </row>
    <row r="3842" spans="1:15" x14ac:dyDescent="0.25">
      <c r="A3842">
        <v>600</v>
      </c>
      <c r="B3842">
        <v>611150</v>
      </c>
      <c r="C3842">
        <v>4</v>
      </c>
      <c r="D3842" t="s">
        <v>5263</v>
      </c>
      <c r="E3842" s="3">
        <v>21</v>
      </c>
      <c r="F3842">
        <v>250</v>
      </c>
      <c r="G3842" s="2" t="s">
        <v>528</v>
      </c>
      <c r="H3842" s="2" t="s">
        <v>528</v>
      </c>
      <c r="I3842" s="2" t="s">
        <v>528</v>
      </c>
      <c r="J3842" s="14" t="s">
        <v>8199</v>
      </c>
      <c r="K3842" s="14" t="s">
        <v>8199</v>
      </c>
      <c r="L3842" s="14" t="s">
        <v>8199</v>
      </c>
      <c r="M3842" s="14" t="s">
        <v>8199</v>
      </c>
      <c r="N3842" s="14" t="s">
        <v>8199</v>
      </c>
      <c r="O3842" s="14" t="s">
        <v>8199</v>
      </c>
    </row>
    <row r="3843" spans="1:15" x14ac:dyDescent="0.25">
      <c r="A3843">
        <v>600</v>
      </c>
      <c r="B3843">
        <v>611170</v>
      </c>
      <c r="C3843">
        <v>2</v>
      </c>
      <c r="D3843" t="s">
        <v>5264</v>
      </c>
      <c r="E3843" s="3">
        <v>8</v>
      </c>
      <c r="F3843">
        <v>250</v>
      </c>
      <c r="G3843" s="2" t="s">
        <v>528</v>
      </c>
      <c r="H3843" s="2" t="s">
        <v>528</v>
      </c>
      <c r="I3843" s="2" t="s">
        <v>528</v>
      </c>
      <c r="J3843" s="14" t="s">
        <v>8199</v>
      </c>
      <c r="K3843" s="14" t="s">
        <v>8199</v>
      </c>
      <c r="L3843" s="14" t="s">
        <v>8199</v>
      </c>
      <c r="M3843" s="14" t="s">
        <v>8199</v>
      </c>
      <c r="N3843" s="14" t="s">
        <v>8199</v>
      </c>
      <c r="O3843" s="14" t="s">
        <v>8199</v>
      </c>
    </row>
    <row r="3844" spans="1:15" x14ac:dyDescent="0.25">
      <c r="A3844">
        <v>600</v>
      </c>
      <c r="B3844">
        <v>611200</v>
      </c>
      <c r="C3844">
        <v>7</v>
      </c>
      <c r="D3844" t="s">
        <v>5265</v>
      </c>
      <c r="E3844" s="3">
        <v>319</v>
      </c>
      <c r="F3844">
        <v>250</v>
      </c>
      <c r="G3844" s="2" t="s">
        <v>528</v>
      </c>
      <c r="H3844" s="2" t="s">
        <v>528</v>
      </c>
      <c r="I3844" s="2" t="s">
        <v>528</v>
      </c>
      <c r="J3844" s="14" t="s">
        <v>8199</v>
      </c>
      <c r="K3844" s="14" t="s">
        <v>8199</v>
      </c>
      <c r="L3844" s="14" t="s">
        <v>8199</v>
      </c>
      <c r="M3844" s="14" t="s">
        <v>8199</v>
      </c>
      <c r="N3844" s="14" t="s">
        <v>8199</v>
      </c>
      <c r="O3844" s="14" t="s">
        <v>8199</v>
      </c>
    </row>
    <row r="3845" spans="1:15" x14ac:dyDescent="0.25">
      <c r="A3845">
        <v>600</v>
      </c>
      <c r="B3845">
        <v>611378</v>
      </c>
      <c r="C3845">
        <v>1</v>
      </c>
      <c r="D3845" t="s">
        <v>5266</v>
      </c>
      <c r="E3845" s="3">
        <v>97</v>
      </c>
      <c r="F3845">
        <v>636</v>
      </c>
      <c r="G3845" s="2" t="s">
        <v>5267</v>
      </c>
      <c r="H3845" s="2" t="s">
        <v>5267</v>
      </c>
      <c r="I3845" s="2" t="s">
        <v>5267</v>
      </c>
      <c r="J3845" s="14" t="s">
        <v>8199</v>
      </c>
      <c r="K3845" s="14" t="s">
        <v>8199</v>
      </c>
      <c r="L3845" s="14" t="s">
        <v>8199</v>
      </c>
      <c r="M3845" s="14" t="s">
        <v>8199</v>
      </c>
      <c r="N3845" s="14" t="s">
        <v>8199</v>
      </c>
      <c r="O3845" s="14" t="s">
        <v>8199</v>
      </c>
    </row>
    <row r="3846" spans="1:15" x14ac:dyDescent="0.25">
      <c r="A3846">
        <v>600</v>
      </c>
      <c r="B3846">
        <v>611386</v>
      </c>
      <c r="C3846">
        <v>4</v>
      </c>
      <c r="D3846" t="s">
        <v>5268</v>
      </c>
      <c r="E3846" s="3">
        <v>280.5</v>
      </c>
      <c r="F3846">
        <v>250</v>
      </c>
      <c r="G3846" s="2" t="s">
        <v>528</v>
      </c>
      <c r="H3846" s="2" t="s">
        <v>528</v>
      </c>
      <c r="I3846" s="2" t="s">
        <v>528</v>
      </c>
      <c r="J3846" s="14" t="s">
        <v>8199</v>
      </c>
      <c r="K3846" s="14" t="s">
        <v>8199</v>
      </c>
      <c r="L3846" s="14" t="s">
        <v>8199</v>
      </c>
      <c r="M3846" s="14" t="s">
        <v>8199</v>
      </c>
      <c r="N3846" s="14" t="s">
        <v>8199</v>
      </c>
      <c r="O3846" s="14" t="s">
        <v>8199</v>
      </c>
    </row>
    <row r="3847" spans="1:15" x14ac:dyDescent="0.25">
      <c r="A3847">
        <v>600</v>
      </c>
      <c r="B3847">
        <v>611390</v>
      </c>
      <c r="C3847">
        <v>6</v>
      </c>
      <c r="D3847" t="s">
        <v>5269</v>
      </c>
      <c r="E3847" s="3">
        <v>8</v>
      </c>
      <c r="F3847">
        <v>250</v>
      </c>
      <c r="G3847" s="2" t="s">
        <v>528</v>
      </c>
      <c r="H3847" s="2" t="s">
        <v>528</v>
      </c>
      <c r="I3847" s="2" t="s">
        <v>528</v>
      </c>
      <c r="J3847" s="14" t="s">
        <v>8199</v>
      </c>
      <c r="K3847" s="14" t="s">
        <v>8199</v>
      </c>
      <c r="L3847" s="14" t="s">
        <v>8199</v>
      </c>
      <c r="M3847" s="14" t="s">
        <v>8199</v>
      </c>
      <c r="N3847" s="14" t="s">
        <v>8199</v>
      </c>
      <c r="O3847" s="14" t="s">
        <v>8199</v>
      </c>
    </row>
    <row r="3848" spans="1:15" x14ac:dyDescent="0.25">
      <c r="A3848">
        <v>600</v>
      </c>
      <c r="B3848">
        <v>611398</v>
      </c>
      <c r="C3848">
        <v>9</v>
      </c>
      <c r="D3848" t="s">
        <v>5270</v>
      </c>
      <c r="E3848" s="3">
        <v>8</v>
      </c>
      <c r="F3848">
        <v>250</v>
      </c>
      <c r="G3848" s="2" t="s">
        <v>528</v>
      </c>
      <c r="H3848" s="2" t="s">
        <v>528</v>
      </c>
      <c r="I3848" s="2" t="s">
        <v>528</v>
      </c>
      <c r="J3848" s="14" t="s">
        <v>8199</v>
      </c>
      <c r="K3848" s="14" t="s">
        <v>8199</v>
      </c>
      <c r="L3848" s="14" t="s">
        <v>8199</v>
      </c>
      <c r="M3848" s="14" t="s">
        <v>8199</v>
      </c>
      <c r="N3848" s="14" t="s">
        <v>8199</v>
      </c>
      <c r="O3848" s="14" t="s">
        <v>8199</v>
      </c>
    </row>
    <row r="3849" spans="1:15" x14ac:dyDescent="0.25">
      <c r="A3849">
        <v>600</v>
      </c>
      <c r="B3849">
        <v>611400</v>
      </c>
      <c r="C3849">
        <v>3</v>
      </c>
      <c r="D3849" t="s">
        <v>5271</v>
      </c>
      <c r="E3849" s="3">
        <v>8</v>
      </c>
      <c r="F3849">
        <v>250</v>
      </c>
      <c r="G3849" s="2" t="s">
        <v>528</v>
      </c>
      <c r="H3849" s="2" t="s">
        <v>528</v>
      </c>
      <c r="I3849" s="2" t="s">
        <v>528</v>
      </c>
      <c r="J3849" s="14" t="s">
        <v>8199</v>
      </c>
      <c r="K3849" s="14" t="s">
        <v>8199</v>
      </c>
      <c r="L3849" s="14" t="s">
        <v>8199</v>
      </c>
      <c r="M3849" s="14" t="s">
        <v>8199</v>
      </c>
      <c r="N3849" s="14" t="s">
        <v>8199</v>
      </c>
      <c r="O3849" s="14" t="s">
        <v>8199</v>
      </c>
    </row>
    <row r="3850" spans="1:15" x14ac:dyDescent="0.25">
      <c r="A3850">
        <v>600</v>
      </c>
      <c r="B3850">
        <v>611425</v>
      </c>
      <c r="C3850">
        <v>0</v>
      </c>
      <c r="D3850" t="s">
        <v>5272</v>
      </c>
      <c r="E3850" s="3">
        <v>13</v>
      </c>
      <c r="F3850">
        <v>250</v>
      </c>
      <c r="G3850" s="2" t="s">
        <v>528</v>
      </c>
      <c r="H3850" s="2" t="s">
        <v>528</v>
      </c>
      <c r="I3850" s="2" t="s">
        <v>528</v>
      </c>
      <c r="J3850" s="14" t="s">
        <v>8199</v>
      </c>
      <c r="K3850" s="14" t="s">
        <v>8199</v>
      </c>
      <c r="L3850" s="14" t="s">
        <v>8199</v>
      </c>
      <c r="M3850" s="14" t="s">
        <v>8199</v>
      </c>
      <c r="N3850" s="14" t="s">
        <v>8199</v>
      </c>
      <c r="O3850" s="14" t="s">
        <v>8199</v>
      </c>
    </row>
    <row r="3851" spans="1:15" x14ac:dyDescent="0.25">
      <c r="A3851">
        <v>600</v>
      </c>
      <c r="B3851">
        <v>611427</v>
      </c>
      <c r="C3851">
        <v>6</v>
      </c>
      <c r="D3851" t="s">
        <v>5273</v>
      </c>
      <c r="E3851" s="3">
        <v>13</v>
      </c>
      <c r="F3851">
        <v>250</v>
      </c>
      <c r="G3851" s="2" t="s">
        <v>528</v>
      </c>
      <c r="H3851" s="2" t="s">
        <v>528</v>
      </c>
      <c r="I3851" s="2" t="s">
        <v>528</v>
      </c>
      <c r="J3851" s="14" t="s">
        <v>8199</v>
      </c>
      <c r="K3851" s="14" t="s">
        <v>8199</v>
      </c>
      <c r="L3851" s="14" t="s">
        <v>8199</v>
      </c>
      <c r="M3851" s="14" t="s">
        <v>8199</v>
      </c>
      <c r="N3851" s="14" t="s">
        <v>8199</v>
      </c>
      <c r="O3851" s="14" t="s">
        <v>8199</v>
      </c>
    </row>
    <row r="3852" spans="1:15" x14ac:dyDescent="0.25">
      <c r="A3852">
        <v>600</v>
      </c>
      <c r="B3852">
        <v>611450</v>
      </c>
      <c r="C3852">
        <v>8</v>
      </c>
      <c r="D3852" t="s">
        <v>5274</v>
      </c>
      <c r="E3852" s="3">
        <v>8</v>
      </c>
      <c r="F3852">
        <v>250</v>
      </c>
      <c r="G3852" s="2" t="s">
        <v>528</v>
      </c>
      <c r="H3852" s="2" t="s">
        <v>528</v>
      </c>
      <c r="I3852" s="2" t="s">
        <v>528</v>
      </c>
      <c r="J3852" s="14" t="s">
        <v>8199</v>
      </c>
      <c r="K3852" s="14" t="s">
        <v>8199</v>
      </c>
      <c r="L3852" s="14" t="s">
        <v>8199</v>
      </c>
      <c r="M3852" s="14" t="s">
        <v>8199</v>
      </c>
      <c r="N3852" s="14" t="s">
        <v>8199</v>
      </c>
      <c r="O3852" s="14" t="s">
        <v>8199</v>
      </c>
    </row>
    <row r="3853" spans="1:15" x14ac:dyDescent="0.25">
      <c r="A3853">
        <v>600</v>
      </c>
      <c r="B3853">
        <v>611490</v>
      </c>
      <c r="C3853">
        <v>4</v>
      </c>
      <c r="D3853" t="s">
        <v>5275</v>
      </c>
      <c r="E3853" s="3">
        <v>20</v>
      </c>
      <c r="F3853">
        <v>250</v>
      </c>
      <c r="G3853" s="2" t="s">
        <v>528</v>
      </c>
      <c r="H3853" s="2" t="s">
        <v>528</v>
      </c>
      <c r="I3853" s="2" t="s">
        <v>528</v>
      </c>
      <c r="J3853" s="14" t="s">
        <v>8199</v>
      </c>
      <c r="K3853" s="14" t="s">
        <v>8199</v>
      </c>
      <c r="L3853" s="14" t="s">
        <v>8199</v>
      </c>
      <c r="M3853" s="14" t="s">
        <v>8199</v>
      </c>
      <c r="N3853" s="14" t="s">
        <v>8199</v>
      </c>
      <c r="O3853" s="14" t="s">
        <v>8199</v>
      </c>
    </row>
    <row r="3854" spans="1:15" x14ac:dyDescent="0.25">
      <c r="A3854">
        <v>600</v>
      </c>
      <c r="B3854">
        <v>611500</v>
      </c>
      <c r="C3854">
        <v>0</v>
      </c>
      <c r="D3854" t="s">
        <v>5276</v>
      </c>
      <c r="E3854" s="3">
        <v>1041</v>
      </c>
      <c r="F3854">
        <v>636</v>
      </c>
      <c r="G3854" s="2" t="s">
        <v>5277</v>
      </c>
      <c r="H3854" s="2" t="s">
        <v>5277</v>
      </c>
      <c r="I3854" s="2" t="s">
        <v>5277</v>
      </c>
      <c r="J3854" s="14" t="s">
        <v>8199</v>
      </c>
      <c r="K3854" s="14" t="s">
        <v>8199</v>
      </c>
      <c r="L3854" s="14" t="s">
        <v>8199</v>
      </c>
      <c r="M3854" s="14" t="s">
        <v>8199</v>
      </c>
      <c r="N3854" s="14" t="s">
        <v>8199</v>
      </c>
      <c r="O3854" s="14" t="s">
        <v>8199</v>
      </c>
    </row>
    <row r="3855" spans="1:15" x14ac:dyDescent="0.25">
      <c r="A3855">
        <v>600</v>
      </c>
      <c r="B3855">
        <v>611550</v>
      </c>
      <c r="C3855">
        <v>5</v>
      </c>
      <c r="D3855" t="s">
        <v>5278</v>
      </c>
      <c r="E3855" s="3">
        <v>9</v>
      </c>
      <c r="F3855">
        <v>250</v>
      </c>
      <c r="G3855" s="2" t="s">
        <v>528</v>
      </c>
      <c r="H3855" s="2" t="s">
        <v>528</v>
      </c>
      <c r="I3855" s="2" t="s">
        <v>528</v>
      </c>
      <c r="J3855" s="14" t="s">
        <v>8199</v>
      </c>
      <c r="K3855" s="14" t="s">
        <v>8199</v>
      </c>
      <c r="L3855" s="14" t="s">
        <v>8199</v>
      </c>
      <c r="M3855" s="14" t="s">
        <v>8199</v>
      </c>
      <c r="N3855" s="14" t="s">
        <v>8199</v>
      </c>
      <c r="O3855" s="14" t="s">
        <v>8199</v>
      </c>
    </row>
    <row r="3856" spans="1:15" x14ac:dyDescent="0.25">
      <c r="A3856">
        <v>600</v>
      </c>
      <c r="B3856">
        <v>611553</v>
      </c>
      <c r="C3856">
        <v>9</v>
      </c>
      <c r="D3856" t="s">
        <v>5279</v>
      </c>
      <c r="E3856" s="3">
        <v>14.5</v>
      </c>
      <c r="F3856">
        <v>250</v>
      </c>
      <c r="G3856" s="2" t="s">
        <v>528</v>
      </c>
      <c r="H3856" s="2" t="s">
        <v>528</v>
      </c>
      <c r="I3856" s="2" t="s">
        <v>528</v>
      </c>
      <c r="J3856" s="14" t="s">
        <v>8199</v>
      </c>
      <c r="K3856" s="14" t="s">
        <v>8199</v>
      </c>
      <c r="L3856" s="14" t="s">
        <v>8199</v>
      </c>
      <c r="M3856" s="14" t="s">
        <v>8199</v>
      </c>
      <c r="N3856" s="14" t="s">
        <v>8199</v>
      </c>
      <c r="O3856" s="14" t="s">
        <v>8199</v>
      </c>
    </row>
    <row r="3857" spans="1:15" x14ac:dyDescent="0.25">
      <c r="A3857">
        <v>600</v>
      </c>
      <c r="B3857">
        <v>611554</v>
      </c>
      <c r="C3857">
        <v>7</v>
      </c>
      <c r="D3857" t="s">
        <v>5280</v>
      </c>
      <c r="E3857" s="3">
        <v>12.5</v>
      </c>
      <c r="F3857">
        <v>250</v>
      </c>
      <c r="G3857" s="2" t="s">
        <v>528</v>
      </c>
      <c r="H3857" s="2" t="s">
        <v>528</v>
      </c>
      <c r="I3857" s="2" t="s">
        <v>528</v>
      </c>
      <c r="J3857" s="14" t="s">
        <v>8199</v>
      </c>
      <c r="K3857" s="14" t="s">
        <v>8199</v>
      </c>
      <c r="L3857" s="14" t="s">
        <v>8199</v>
      </c>
      <c r="M3857" s="14" t="s">
        <v>8199</v>
      </c>
      <c r="N3857" s="14" t="s">
        <v>8199</v>
      </c>
      <c r="O3857" s="14" t="s">
        <v>8199</v>
      </c>
    </row>
    <row r="3858" spans="1:15" x14ac:dyDescent="0.25">
      <c r="A3858">
        <v>600</v>
      </c>
      <c r="B3858">
        <v>611565</v>
      </c>
      <c r="C3858">
        <v>3</v>
      </c>
      <c r="D3858" t="s">
        <v>5281</v>
      </c>
      <c r="E3858" s="3">
        <v>43</v>
      </c>
      <c r="F3858">
        <v>250</v>
      </c>
      <c r="G3858" s="2" t="s">
        <v>528</v>
      </c>
      <c r="H3858" s="2" t="s">
        <v>528</v>
      </c>
      <c r="I3858" s="2" t="s">
        <v>528</v>
      </c>
      <c r="J3858" s="14" t="s">
        <v>8199</v>
      </c>
      <c r="K3858" s="14" t="s">
        <v>8199</v>
      </c>
      <c r="L3858" s="14" t="s">
        <v>8199</v>
      </c>
      <c r="M3858" s="14" t="s">
        <v>8199</v>
      </c>
      <c r="N3858" s="14" t="s">
        <v>8199</v>
      </c>
      <c r="O3858" s="14" t="s">
        <v>8199</v>
      </c>
    </row>
    <row r="3859" spans="1:15" x14ac:dyDescent="0.25">
      <c r="A3859">
        <v>600</v>
      </c>
      <c r="B3859">
        <v>611570</v>
      </c>
      <c r="C3859">
        <v>3</v>
      </c>
      <c r="D3859" t="s">
        <v>5282</v>
      </c>
      <c r="E3859" s="3">
        <v>2717</v>
      </c>
      <c r="F3859">
        <v>636</v>
      </c>
      <c r="G3859" s="2" t="s">
        <v>5283</v>
      </c>
      <c r="H3859" s="2" t="s">
        <v>5283</v>
      </c>
      <c r="I3859" s="2" t="s">
        <v>5283</v>
      </c>
      <c r="J3859" s="14" t="s">
        <v>8199</v>
      </c>
      <c r="K3859" s="14" t="s">
        <v>8199</v>
      </c>
      <c r="L3859" s="14" t="s">
        <v>8199</v>
      </c>
      <c r="M3859" s="14" t="s">
        <v>8199</v>
      </c>
      <c r="N3859" s="14" t="s">
        <v>8199</v>
      </c>
      <c r="O3859" s="14" t="s">
        <v>8199</v>
      </c>
    </row>
    <row r="3860" spans="1:15" x14ac:dyDescent="0.25">
      <c r="A3860">
        <v>600</v>
      </c>
      <c r="B3860">
        <v>611575</v>
      </c>
      <c r="C3860">
        <v>2</v>
      </c>
      <c r="D3860" t="s">
        <v>5284</v>
      </c>
      <c r="E3860" s="3">
        <v>149</v>
      </c>
      <c r="F3860">
        <v>250</v>
      </c>
      <c r="G3860" s="2" t="s">
        <v>528</v>
      </c>
      <c r="H3860" s="2" t="s">
        <v>528</v>
      </c>
      <c r="I3860" s="2" t="s">
        <v>528</v>
      </c>
      <c r="J3860" s="14" t="s">
        <v>8199</v>
      </c>
      <c r="K3860" s="14" t="s">
        <v>8199</v>
      </c>
      <c r="L3860" s="14" t="s">
        <v>8199</v>
      </c>
      <c r="M3860" s="14" t="s">
        <v>8199</v>
      </c>
      <c r="N3860" s="14" t="s">
        <v>8199</v>
      </c>
      <c r="O3860" s="14" t="s">
        <v>8199</v>
      </c>
    </row>
    <row r="3861" spans="1:15" x14ac:dyDescent="0.25">
      <c r="A3861">
        <v>600</v>
      </c>
      <c r="B3861">
        <v>611586</v>
      </c>
      <c r="C3861">
        <v>9</v>
      </c>
      <c r="D3861" t="s">
        <v>5285</v>
      </c>
      <c r="E3861" s="3">
        <v>2136</v>
      </c>
      <c r="F3861">
        <v>250</v>
      </c>
      <c r="G3861" s="2" t="s">
        <v>528</v>
      </c>
      <c r="H3861" s="2" t="s">
        <v>528</v>
      </c>
      <c r="I3861" s="2" t="s">
        <v>528</v>
      </c>
      <c r="J3861" s="14" t="s">
        <v>8199</v>
      </c>
      <c r="K3861" s="14" t="s">
        <v>8199</v>
      </c>
      <c r="L3861" s="14" t="s">
        <v>8199</v>
      </c>
      <c r="M3861" s="14" t="s">
        <v>8199</v>
      </c>
      <c r="N3861" s="14" t="s">
        <v>8199</v>
      </c>
      <c r="O3861" s="14" t="s">
        <v>8199</v>
      </c>
    </row>
    <row r="3862" spans="1:15" x14ac:dyDescent="0.25">
      <c r="A3862">
        <v>600</v>
      </c>
      <c r="B3862">
        <v>611600</v>
      </c>
      <c r="C3862">
        <v>8</v>
      </c>
      <c r="D3862" t="s">
        <v>5286</v>
      </c>
      <c r="E3862" s="3">
        <v>13.5</v>
      </c>
      <c r="F3862">
        <v>636</v>
      </c>
      <c r="G3862" s="2" t="s">
        <v>5287</v>
      </c>
      <c r="H3862" s="2" t="s">
        <v>5287</v>
      </c>
      <c r="I3862" s="2" t="s">
        <v>5287</v>
      </c>
      <c r="J3862" s="14" t="s">
        <v>8199</v>
      </c>
      <c r="K3862" s="14" t="s">
        <v>8199</v>
      </c>
      <c r="L3862" s="14" t="s">
        <v>8199</v>
      </c>
      <c r="M3862" s="14" t="s">
        <v>8199</v>
      </c>
      <c r="N3862" s="14" t="s">
        <v>8199</v>
      </c>
      <c r="O3862" s="14" t="s">
        <v>8199</v>
      </c>
    </row>
    <row r="3863" spans="1:15" x14ac:dyDescent="0.25">
      <c r="A3863">
        <v>600</v>
      </c>
      <c r="B3863">
        <v>611618</v>
      </c>
      <c r="C3863">
        <v>0</v>
      </c>
      <c r="D3863" t="s">
        <v>5288</v>
      </c>
      <c r="E3863" s="3">
        <v>45.5</v>
      </c>
      <c r="F3863">
        <v>250</v>
      </c>
      <c r="G3863" s="2" t="s">
        <v>528</v>
      </c>
      <c r="H3863" s="2" t="s">
        <v>528</v>
      </c>
      <c r="I3863" s="2" t="s">
        <v>528</v>
      </c>
      <c r="J3863" s="14" t="s">
        <v>8199</v>
      </c>
      <c r="K3863" s="14" t="s">
        <v>8199</v>
      </c>
      <c r="L3863" s="14" t="s">
        <v>8199</v>
      </c>
      <c r="M3863" s="14" t="s">
        <v>8199</v>
      </c>
      <c r="N3863" s="14" t="s">
        <v>8199</v>
      </c>
      <c r="O3863" s="14" t="s">
        <v>8199</v>
      </c>
    </row>
    <row r="3864" spans="1:15" x14ac:dyDescent="0.25">
      <c r="A3864">
        <v>600</v>
      </c>
      <c r="B3864">
        <v>611650</v>
      </c>
      <c r="C3864">
        <v>3</v>
      </c>
      <c r="D3864" t="s">
        <v>5289</v>
      </c>
      <c r="E3864" s="3">
        <v>5.5</v>
      </c>
      <c r="F3864">
        <v>250</v>
      </c>
      <c r="G3864" s="2" t="s">
        <v>528</v>
      </c>
      <c r="H3864" s="2" t="s">
        <v>528</v>
      </c>
      <c r="I3864" s="2" t="s">
        <v>528</v>
      </c>
      <c r="J3864" s="14" t="s">
        <v>8199</v>
      </c>
      <c r="K3864" s="14" t="s">
        <v>8199</v>
      </c>
      <c r="L3864" s="14" t="s">
        <v>8199</v>
      </c>
      <c r="M3864" s="14" t="s">
        <v>8199</v>
      </c>
      <c r="N3864" s="14" t="s">
        <v>8199</v>
      </c>
      <c r="O3864" s="14" t="s">
        <v>8199</v>
      </c>
    </row>
    <row r="3865" spans="1:15" x14ac:dyDescent="0.25">
      <c r="A3865">
        <v>600</v>
      </c>
      <c r="B3865">
        <v>611750</v>
      </c>
      <c r="C3865">
        <v>1</v>
      </c>
      <c r="D3865" t="s">
        <v>5290</v>
      </c>
      <c r="E3865" s="3">
        <v>25.5</v>
      </c>
      <c r="F3865">
        <v>250</v>
      </c>
      <c r="G3865" s="2" t="s">
        <v>528</v>
      </c>
      <c r="H3865" s="2" t="s">
        <v>528</v>
      </c>
      <c r="I3865" s="2" t="s">
        <v>528</v>
      </c>
      <c r="J3865" s="14" t="s">
        <v>8199</v>
      </c>
      <c r="K3865" s="14" t="s">
        <v>8199</v>
      </c>
      <c r="L3865" s="14" t="s">
        <v>8199</v>
      </c>
      <c r="M3865" s="14" t="s">
        <v>8199</v>
      </c>
      <c r="N3865" s="14" t="s">
        <v>8199</v>
      </c>
      <c r="O3865" s="14" t="s">
        <v>8199</v>
      </c>
    </row>
    <row r="3866" spans="1:15" x14ac:dyDescent="0.25">
      <c r="A3866">
        <v>600</v>
      </c>
      <c r="B3866">
        <v>611797</v>
      </c>
      <c r="C3866">
        <v>2</v>
      </c>
      <c r="D3866" t="s">
        <v>5291</v>
      </c>
      <c r="E3866" s="3">
        <v>8</v>
      </c>
      <c r="F3866">
        <v>250</v>
      </c>
      <c r="G3866" s="2" t="s">
        <v>528</v>
      </c>
      <c r="H3866" s="2" t="s">
        <v>528</v>
      </c>
      <c r="I3866" s="2" t="s">
        <v>528</v>
      </c>
      <c r="J3866" s="14" t="s">
        <v>8199</v>
      </c>
      <c r="K3866" s="14" t="s">
        <v>8199</v>
      </c>
      <c r="L3866" s="14" t="s">
        <v>8199</v>
      </c>
      <c r="M3866" s="14" t="s">
        <v>8199</v>
      </c>
      <c r="N3866" s="14" t="s">
        <v>8199</v>
      </c>
      <c r="O3866" s="14" t="s">
        <v>8199</v>
      </c>
    </row>
    <row r="3867" spans="1:15" x14ac:dyDescent="0.25">
      <c r="A3867">
        <v>600</v>
      </c>
      <c r="B3867">
        <v>611900</v>
      </c>
      <c r="C3867">
        <v>2</v>
      </c>
      <c r="D3867" t="s">
        <v>5292</v>
      </c>
      <c r="E3867" s="3">
        <v>34.5</v>
      </c>
      <c r="F3867">
        <v>250</v>
      </c>
      <c r="G3867" s="2" t="s">
        <v>528</v>
      </c>
      <c r="H3867" s="2" t="s">
        <v>528</v>
      </c>
      <c r="I3867" s="2" t="s">
        <v>528</v>
      </c>
      <c r="J3867" s="14" t="s">
        <v>8199</v>
      </c>
      <c r="K3867" s="14" t="s">
        <v>8199</v>
      </c>
      <c r="L3867" s="14" t="s">
        <v>8199</v>
      </c>
      <c r="M3867" s="14" t="s">
        <v>8199</v>
      </c>
      <c r="N3867" s="14" t="s">
        <v>8199</v>
      </c>
      <c r="O3867" s="14" t="s">
        <v>8199</v>
      </c>
    </row>
    <row r="3868" spans="1:15" x14ac:dyDescent="0.25">
      <c r="A3868">
        <v>600</v>
      </c>
      <c r="B3868">
        <v>611901</v>
      </c>
      <c r="C3868">
        <v>0</v>
      </c>
      <c r="D3868" t="s">
        <v>5293</v>
      </c>
      <c r="E3868" s="3">
        <v>34.5</v>
      </c>
      <c r="F3868">
        <v>250</v>
      </c>
      <c r="G3868" s="2" t="s">
        <v>528</v>
      </c>
      <c r="H3868" s="2" t="s">
        <v>528</v>
      </c>
      <c r="I3868" s="2" t="s">
        <v>528</v>
      </c>
      <c r="J3868" s="14" t="s">
        <v>8199</v>
      </c>
      <c r="K3868" s="14" t="s">
        <v>8199</v>
      </c>
      <c r="L3868" s="14" t="s">
        <v>8199</v>
      </c>
      <c r="M3868" s="14" t="s">
        <v>8199</v>
      </c>
      <c r="N3868" s="14" t="s">
        <v>8199</v>
      </c>
      <c r="O3868" s="14" t="s">
        <v>8199</v>
      </c>
    </row>
    <row r="3869" spans="1:15" x14ac:dyDescent="0.25">
      <c r="A3869">
        <v>600</v>
      </c>
      <c r="B3869">
        <v>611951</v>
      </c>
      <c r="C3869">
        <v>5</v>
      </c>
      <c r="D3869" t="s">
        <v>5294</v>
      </c>
      <c r="E3869" s="3">
        <v>22</v>
      </c>
      <c r="F3869">
        <v>250</v>
      </c>
      <c r="G3869" s="2" t="s">
        <v>528</v>
      </c>
      <c r="H3869" s="2" t="s">
        <v>528</v>
      </c>
      <c r="I3869" s="2" t="s">
        <v>528</v>
      </c>
      <c r="J3869" s="14" t="s">
        <v>8199</v>
      </c>
      <c r="K3869" s="14" t="s">
        <v>8199</v>
      </c>
      <c r="L3869" s="14" t="s">
        <v>8199</v>
      </c>
      <c r="M3869" s="14" t="s">
        <v>8199</v>
      </c>
      <c r="N3869" s="14" t="s">
        <v>8199</v>
      </c>
      <c r="O3869" s="14" t="s">
        <v>8199</v>
      </c>
    </row>
    <row r="3870" spans="1:15" x14ac:dyDescent="0.25">
      <c r="A3870">
        <v>600</v>
      </c>
      <c r="B3870">
        <v>611952</v>
      </c>
      <c r="C3870">
        <v>3</v>
      </c>
      <c r="D3870" t="s">
        <v>5295</v>
      </c>
      <c r="E3870" s="3">
        <v>34.5</v>
      </c>
      <c r="F3870">
        <v>250</v>
      </c>
      <c r="G3870" s="2" t="s">
        <v>528</v>
      </c>
      <c r="H3870" s="2" t="s">
        <v>528</v>
      </c>
      <c r="I3870" s="2" t="s">
        <v>528</v>
      </c>
      <c r="J3870" s="14" t="s">
        <v>8199</v>
      </c>
      <c r="K3870" s="14" t="s">
        <v>8199</v>
      </c>
      <c r="L3870" s="14" t="s">
        <v>8199</v>
      </c>
      <c r="M3870" s="14" t="s">
        <v>8199</v>
      </c>
      <c r="N3870" s="14" t="s">
        <v>8199</v>
      </c>
      <c r="O3870" s="14" t="s">
        <v>8199</v>
      </c>
    </row>
    <row r="3871" spans="1:15" x14ac:dyDescent="0.25">
      <c r="A3871">
        <v>600</v>
      </c>
      <c r="B3871">
        <v>611980</v>
      </c>
      <c r="C3871">
        <v>4</v>
      </c>
      <c r="D3871" t="s">
        <v>5296</v>
      </c>
      <c r="E3871" s="3">
        <v>2950.5</v>
      </c>
      <c r="F3871">
        <v>636</v>
      </c>
      <c r="G3871" s="2" t="s">
        <v>5297</v>
      </c>
      <c r="H3871" s="2" t="s">
        <v>5297</v>
      </c>
      <c r="I3871" s="2" t="s">
        <v>5297</v>
      </c>
      <c r="J3871" s="14" t="s">
        <v>8199</v>
      </c>
      <c r="K3871" s="14" t="s">
        <v>8199</v>
      </c>
      <c r="L3871" s="14" t="s">
        <v>8199</v>
      </c>
      <c r="M3871" s="14" t="s">
        <v>8199</v>
      </c>
      <c r="N3871" s="14" t="s">
        <v>8199</v>
      </c>
      <c r="O3871" s="14" t="s">
        <v>8199</v>
      </c>
    </row>
    <row r="3872" spans="1:15" x14ac:dyDescent="0.25">
      <c r="A3872">
        <v>600</v>
      </c>
      <c r="B3872">
        <v>612000</v>
      </c>
      <c r="C3872">
        <v>0</v>
      </c>
      <c r="D3872" t="s">
        <v>5298</v>
      </c>
      <c r="E3872" s="3">
        <v>63</v>
      </c>
      <c r="F3872">
        <v>250</v>
      </c>
      <c r="G3872" s="2" t="s">
        <v>528</v>
      </c>
      <c r="H3872" s="2" t="s">
        <v>528</v>
      </c>
      <c r="I3872" s="2" t="s">
        <v>528</v>
      </c>
      <c r="J3872" s="14" t="s">
        <v>8199</v>
      </c>
      <c r="K3872" s="14" t="s">
        <v>8199</v>
      </c>
      <c r="L3872" s="14" t="s">
        <v>8199</v>
      </c>
      <c r="M3872" s="14" t="s">
        <v>8199</v>
      </c>
      <c r="N3872" s="14" t="s">
        <v>8199</v>
      </c>
      <c r="O3872" s="14" t="s">
        <v>8199</v>
      </c>
    </row>
    <row r="3873" spans="1:15" x14ac:dyDescent="0.25">
      <c r="A3873">
        <v>600</v>
      </c>
      <c r="B3873">
        <v>612095</v>
      </c>
      <c r="C3873">
        <v>0</v>
      </c>
      <c r="D3873" t="s">
        <v>5299</v>
      </c>
      <c r="E3873" s="3">
        <v>330</v>
      </c>
      <c r="F3873">
        <v>636</v>
      </c>
      <c r="G3873" s="2" t="s">
        <v>4992</v>
      </c>
      <c r="H3873" s="2" t="s">
        <v>4992</v>
      </c>
      <c r="I3873" s="2" t="s">
        <v>4992</v>
      </c>
      <c r="J3873" s="14" t="s">
        <v>8199</v>
      </c>
      <c r="K3873" s="14" t="s">
        <v>8199</v>
      </c>
      <c r="L3873" s="14" t="s">
        <v>8199</v>
      </c>
      <c r="M3873" s="14" t="s">
        <v>8199</v>
      </c>
      <c r="N3873" s="14" t="s">
        <v>8199</v>
      </c>
      <c r="O3873" s="14" t="s">
        <v>8199</v>
      </c>
    </row>
    <row r="3874" spans="1:15" x14ac:dyDescent="0.25">
      <c r="A3874">
        <v>600</v>
      </c>
      <c r="B3874">
        <v>612100</v>
      </c>
      <c r="C3874">
        <v>8</v>
      </c>
      <c r="D3874" t="s">
        <v>5300</v>
      </c>
      <c r="E3874" s="3">
        <v>7</v>
      </c>
      <c r="F3874">
        <v>250</v>
      </c>
      <c r="G3874" s="2" t="s">
        <v>528</v>
      </c>
      <c r="H3874" s="2" t="s">
        <v>528</v>
      </c>
      <c r="I3874" s="2" t="s">
        <v>528</v>
      </c>
      <c r="J3874" s="14" t="s">
        <v>8199</v>
      </c>
      <c r="K3874" s="14" t="s">
        <v>8199</v>
      </c>
      <c r="L3874" s="14" t="s">
        <v>8199</v>
      </c>
      <c r="M3874" s="14" t="s">
        <v>8199</v>
      </c>
      <c r="N3874" s="14" t="s">
        <v>8199</v>
      </c>
      <c r="O3874" s="14" t="s">
        <v>8199</v>
      </c>
    </row>
    <row r="3875" spans="1:15" x14ac:dyDescent="0.25">
      <c r="A3875">
        <v>600</v>
      </c>
      <c r="B3875">
        <v>612445</v>
      </c>
      <c r="C3875">
        <v>7</v>
      </c>
      <c r="D3875" t="s">
        <v>5301</v>
      </c>
      <c r="E3875" s="3">
        <v>13.5</v>
      </c>
      <c r="F3875">
        <v>250</v>
      </c>
      <c r="G3875" s="2" t="s">
        <v>528</v>
      </c>
      <c r="H3875" s="2" t="s">
        <v>528</v>
      </c>
      <c r="I3875" s="2" t="s">
        <v>528</v>
      </c>
      <c r="J3875" s="14" t="s">
        <v>8199</v>
      </c>
      <c r="K3875" s="14" t="s">
        <v>8199</v>
      </c>
      <c r="L3875" s="14" t="s">
        <v>8199</v>
      </c>
      <c r="M3875" s="14" t="s">
        <v>8199</v>
      </c>
      <c r="N3875" s="14" t="s">
        <v>8199</v>
      </c>
      <c r="O3875" s="14" t="s">
        <v>8199</v>
      </c>
    </row>
    <row r="3876" spans="1:15" x14ac:dyDescent="0.25">
      <c r="A3876">
        <v>600</v>
      </c>
      <c r="B3876">
        <v>612465</v>
      </c>
      <c r="C3876">
        <v>5</v>
      </c>
      <c r="D3876" t="s">
        <v>5302</v>
      </c>
      <c r="E3876" s="3">
        <v>14.5</v>
      </c>
      <c r="F3876">
        <v>250</v>
      </c>
      <c r="G3876" s="2" t="s">
        <v>528</v>
      </c>
      <c r="H3876" s="2" t="s">
        <v>528</v>
      </c>
      <c r="I3876" s="2" t="s">
        <v>528</v>
      </c>
      <c r="J3876" s="14" t="s">
        <v>8199</v>
      </c>
      <c r="K3876" s="14" t="s">
        <v>8199</v>
      </c>
      <c r="L3876" s="14" t="s">
        <v>8199</v>
      </c>
      <c r="M3876" s="14" t="s">
        <v>8199</v>
      </c>
      <c r="N3876" s="14" t="s">
        <v>8199</v>
      </c>
      <c r="O3876" s="14" t="s">
        <v>8199</v>
      </c>
    </row>
    <row r="3877" spans="1:15" x14ac:dyDescent="0.25">
      <c r="A3877">
        <v>600</v>
      </c>
      <c r="B3877">
        <v>612500</v>
      </c>
      <c r="C3877">
        <v>9</v>
      </c>
      <c r="D3877" t="s">
        <v>5303</v>
      </c>
      <c r="E3877" s="3">
        <v>282</v>
      </c>
      <c r="F3877">
        <v>636</v>
      </c>
      <c r="G3877" s="2" t="s">
        <v>5304</v>
      </c>
      <c r="H3877" s="2" t="s">
        <v>5304</v>
      </c>
      <c r="I3877" s="2" t="s">
        <v>5304</v>
      </c>
      <c r="J3877" s="14" t="s">
        <v>8199</v>
      </c>
      <c r="K3877" s="14" t="s">
        <v>8199</v>
      </c>
      <c r="L3877" s="14" t="s">
        <v>8199</v>
      </c>
      <c r="M3877" s="14" t="s">
        <v>8199</v>
      </c>
      <c r="N3877" s="14" t="s">
        <v>8199</v>
      </c>
      <c r="O3877" s="14" t="s">
        <v>8199</v>
      </c>
    </row>
    <row r="3878" spans="1:15" x14ac:dyDescent="0.25">
      <c r="A3878">
        <v>600</v>
      </c>
      <c r="B3878">
        <v>612505</v>
      </c>
      <c r="C3878">
        <v>8</v>
      </c>
      <c r="D3878" t="s">
        <v>5305</v>
      </c>
      <c r="E3878" s="3">
        <v>8</v>
      </c>
      <c r="F3878">
        <v>250</v>
      </c>
      <c r="G3878" s="2" t="s">
        <v>528</v>
      </c>
      <c r="H3878" s="2" t="s">
        <v>528</v>
      </c>
      <c r="I3878" s="2" t="s">
        <v>528</v>
      </c>
      <c r="J3878" s="14" t="s">
        <v>8199</v>
      </c>
      <c r="K3878" s="14" t="s">
        <v>8199</v>
      </c>
      <c r="L3878" s="14" t="s">
        <v>8199</v>
      </c>
      <c r="M3878" s="14" t="s">
        <v>8199</v>
      </c>
      <c r="N3878" s="14" t="s">
        <v>8199</v>
      </c>
      <c r="O3878" s="14" t="s">
        <v>8199</v>
      </c>
    </row>
    <row r="3879" spans="1:15" x14ac:dyDescent="0.25">
      <c r="A3879">
        <v>600</v>
      </c>
      <c r="B3879">
        <v>612550</v>
      </c>
      <c r="C3879">
        <v>4</v>
      </c>
      <c r="D3879" t="s">
        <v>5306</v>
      </c>
      <c r="E3879" s="3">
        <v>24.5</v>
      </c>
      <c r="F3879">
        <v>250</v>
      </c>
      <c r="G3879" s="2" t="s">
        <v>528</v>
      </c>
      <c r="H3879" s="2" t="s">
        <v>528</v>
      </c>
      <c r="I3879" s="2" t="s">
        <v>528</v>
      </c>
      <c r="J3879" s="14" t="s">
        <v>8199</v>
      </c>
      <c r="K3879" s="14" t="s">
        <v>8199</v>
      </c>
      <c r="L3879" s="14" t="s">
        <v>8199</v>
      </c>
      <c r="M3879" s="14" t="s">
        <v>8199</v>
      </c>
      <c r="N3879" s="14" t="s">
        <v>8199</v>
      </c>
      <c r="O3879" s="14" t="s">
        <v>8199</v>
      </c>
    </row>
    <row r="3880" spans="1:15" x14ac:dyDescent="0.25">
      <c r="A3880">
        <v>600</v>
      </c>
      <c r="B3880">
        <v>612552</v>
      </c>
      <c r="C3880">
        <v>0</v>
      </c>
      <c r="D3880" t="s">
        <v>5308</v>
      </c>
      <c r="E3880" s="3">
        <v>10</v>
      </c>
      <c r="F3880">
        <v>636</v>
      </c>
      <c r="G3880" s="2" t="s">
        <v>5023</v>
      </c>
      <c r="H3880" s="2" t="s">
        <v>5023</v>
      </c>
      <c r="I3880" s="2" t="s">
        <v>5023</v>
      </c>
      <c r="J3880" s="14" t="s">
        <v>8199</v>
      </c>
      <c r="K3880" s="14" t="s">
        <v>8199</v>
      </c>
      <c r="L3880" s="14" t="s">
        <v>8199</v>
      </c>
      <c r="M3880" s="14" t="s">
        <v>8199</v>
      </c>
      <c r="N3880" s="14" t="s">
        <v>8199</v>
      </c>
      <c r="O3880" s="14" t="s">
        <v>8199</v>
      </c>
    </row>
    <row r="3881" spans="1:15" x14ac:dyDescent="0.25">
      <c r="A3881">
        <v>600</v>
      </c>
      <c r="B3881">
        <v>612600</v>
      </c>
      <c r="C3881">
        <v>7</v>
      </c>
      <c r="D3881" t="s">
        <v>5309</v>
      </c>
      <c r="E3881" s="3">
        <v>13.5</v>
      </c>
      <c r="F3881">
        <v>636</v>
      </c>
      <c r="G3881" s="2" t="s">
        <v>5307</v>
      </c>
      <c r="H3881" s="2" t="s">
        <v>5307</v>
      </c>
      <c r="I3881" s="2" t="s">
        <v>5307</v>
      </c>
      <c r="J3881" s="14" t="s">
        <v>8199</v>
      </c>
      <c r="K3881" s="14" t="s">
        <v>8199</v>
      </c>
      <c r="L3881" s="14" t="s">
        <v>8199</v>
      </c>
      <c r="M3881" s="14" t="s">
        <v>8199</v>
      </c>
      <c r="N3881" s="14" t="s">
        <v>8199</v>
      </c>
      <c r="O3881" s="14" t="s">
        <v>8199</v>
      </c>
    </row>
    <row r="3882" spans="1:15" x14ac:dyDescent="0.25">
      <c r="A3882">
        <v>600</v>
      </c>
      <c r="B3882">
        <v>612625</v>
      </c>
      <c r="C3882">
        <v>4</v>
      </c>
      <c r="D3882" t="s">
        <v>5310</v>
      </c>
      <c r="E3882" s="3">
        <v>15.5</v>
      </c>
      <c r="F3882">
        <v>250</v>
      </c>
      <c r="G3882" s="2" t="s">
        <v>528</v>
      </c>
      <c r="H3882" s="2" t="s">
        <v>528</v>
      </c>
      <c r="I3882" s="2" t="s">
        <v>528</v>
      </c>
      <c r="J3882" s="14" t="s">
        <v>8199</v>
      </c>
      <c r="K3882" s="14" t="s">
        <v>8199</v>
      </c>
      <c r="L3882" s="14" t="s">
        <v>8199</v>
      </c>
      <c r="M3882" s="14" t="s">
        <v>8199</v>
      </c>
      <c r="N3882" s="14" t="s">
        <v>8199</v>
      </c>
      <c r="O3882" s="14" t="s">
        <v>8199</v>
      </c>
    </row>
    <row r="3883" spans="1:15" x14ac:dyDescent="0.25">
      <c r="A3883">
        <v>600</v>
      </c>
      <c r="B3883">
        <v>612700</v>
      </c>
      <c r="C3883">
        <v>5</v>
      </c>
      <c r="D3883" t="s">
        <v>5311</v>
      </c>
      <c r="E3883" s="3">
        <v>43</v>
      </c>
      <c r="F3883">
        <v>250</v>
      </c>
      <c r="G3883" s="2" t="s">
        <v>528</v>
      </c>
      <c r="H3883" s="2" t="s">
        <v>528</v>
      </c>
      <c r="I3883" s="2" t="s">
        <v>528</v>
      </c>
      <c r="J3883" s="14" t="s">
        <v>8199</v>
      </c>
      <c r="K3883" s="14" t="s">
        <v>8199</v>
      </c>
      <c r="L3883" s="14" t="s">
        <v>8199</v>
      </c>
      <c r="M3883" s="14" t="s">
        <v>8199</v>
      </c>
      <c r="N3883" s="14" t="s">
        <v>8199</v>
      </c>
      <c r="O3883" s="14" t="s">
        <v>8199</v>
      </c>
    </row>
    <row r="3884" spans="1:15" x14ac:dyDescent="0.25">
      <c r="A3884">
        <v>600</v>
      </c>
      <c r="B3884">
        <v>612705</v>
      </c>
      <c r="C3884">
        <v>4</v>
      </c>
      <c r="D3884" t="s">
        <v>5312</v>
      </c>
      <c r="E3884" s="3">
        <v>23.5</v>
      </c>
      <c r="F3884">
        <v>250</v>
      </c>
      <c r="G3884" s="2" t="s">
        <v>528</v>
      </c>
      <c r="H3884" s="2" t="s">
        <v>528</v>
      </c>
      <c r="I3884" s="2" t="s">
        <v>528</v>
      </c>
      <c r="J3884" s="14" t="s">
        <v>8199</v>
      </c>
      <c r="K3884" s="14" t="s">
        <v>8199</v>
      </c>
      <c r="L3884" s="14" t="s">
        <v>8199</v>
      </c>
      <c r="M3884" s="14" t="s">
        <v>8199</v>
      </c>
      <c r="N3884" s="14" t="s">
        <v>8199</v>
      </c>
      <c r="O3884" s="14" t="s">
        <v>8199</v>
      </c>
    </row>
    <row r="3885" spans="1:15" x14ac:dyDescent="0.25">
      <c r="A3885">
        <v>600</v>
      </c>
      <c r="B3885">
        <v>612750</v>
      </c>
      <c r="C3885">
        <v>0</v>
      </c>
      <c r="D3885" t="s">
        <v>5313</v>
      </c>
      <c r="E3885" s="3">
        <v>8</v>
      </c>
      <c r="F3885">
        <v>250</v>
      </c>
      <c r="G3885" s="2" t="s">
        <v>528</v>
      </c>
      <c r="H3885" s="2" t="s">
        <v>528</v>
      </c>
      <c r="I3885" s="2" t="s">
        <v>528</v>
      </c>
      <c r="J3885" s="14" t="s">
        <v>8199</v>
      </c>
      <c r="K3885" s="14" t="s">
        <v>8199</v>
      </c>
      <c r="L3885" s="14" t="s">
        <v>8199</v>
      </c>
      <c r="M3885" s="14" t="s">
        <v>8199</v>
      </c>
      <c r="N3885" s="14" t="s">
        <v>8199</v>
      </c>
      <c r="O3885" s="14" t="s">
        <v>8199</v>
      </c>
    </row>
    <row r="3886" spans="1:15" x14ac:dyDescent="0.25">
      <c r="A3886">
        <v>600</v>
      </c>
      <c r="B3886">
        <v>612800</v>
      </c>
      <c r="C3886">
        <v>3</v>
      </c>
      <c r="D3886" t="s">
        <v>5314</v>
      </c>
      <c r="E3886" s="3">
        <v>8</v>
      </c>
      <c r="F3886">
        <v>250</v>
      </c>
      <c r="G3886" s="2" t="s">
        <v>528</v>
      </c>
      <c r="H3886" s="2" t="s">
        <v>528</v>
      </c>
      <c r="I3886" s="2" t="s">
        <v>528</v>
      </c>
      <c r="J3886" s="14" t="s">
        <v>8199</v>
      </c>
      <c r="K3886" s="14" t="s">
        <v>8199</v>
      </c>
      <c r="L3886" s="14" t="s">
        <v>8199</v>
      </c>
      <c r="M3886" s="14" t="s">
        <v>8199</v>
      </c>
      <c r="N3886" s="14" t="s">
        <v>8199</v>
      </c>
      <c r="O3886" s="14" t="s">
        <v>8199</v>
      </c>
    </row>
    <row r="3887" spans="1:15" x14ac:dyDescent="0.25">
      <c r="A3887">
        <v>600</v>
      </c>
      <c r="B3887">
        <v>612850</v>
      </c>
      <c r="C3887">
        <v>8</v>
      </c>
      <c r="D3887" t="s">
        <v>5315</v>
      </c>
      <c r="E3887" s="3">
        <v>8</v>
      </c>
      <c r="F3887">
        <v>250</v>
      </c>
      <c r="G3887" s="2" t="s">
        <v>528</v>
      </c>
      <c r="H3887" s="2" t="s">
        <v>528</v>
      </c>
      <c r="I3887" s="2" t="s">
        <v>528</v>
      </c>
      <c r="J3887" s="14" t="s">
        <v>8199</v>
      </c>
      <c r="K3887" s="14" t="s">
        <v>8199</v>
      </c>
      <c r="L3887" s="14" t="s">
        <v>8199</v>
      </c>
      <c r="M3887" s="14" t="s">
        <v>8199</v>
      </c>
      <c r="N3887" s="14" t="s">
        <v>8199</v>
      </c>
      <c r="O3887" s="14" t="s">
        <v>8199</v>
      </c>
    </row>
    <row r="3888" spans="1:15" x14ac:dyDescent="0.25">
      <c r="A3888">
        <v>600</v>
      </c>
      <c r="B3888">
        <v>613250</v>
      </c>
      <c r="C3888">
        <v>0</v>
      </c>
      <c r="D3888" t="s">
        <v>5316</v>
      </c>
      <c r="E3888" s="3">
        <v>37.5</v>
      </c>
      <c r="F3888">
        <v>636</v>
      </c>
      <c r="G3888" s="2" t="s">
        <v>5317</v>
      </c>
      <c r="H3888" s="2" t="s">
        <v>5317</v>
      </c>
      <c r="I3888" s="2" t="s">
        <v>5317</v>
      </c>
      <c r="J3888" s="14" t="s">
        <v>8199</v>
      </c>
      <c r="K3888" s="14" t="s">
        <v>8199</v>
      </c>
      <c r="L3888" s="14" t="s">
        <v>8199</v>
      </c>
      <c r="M3888" s="14" t="s">
        <v>8199</v>
      </c>
      <c r="N3888" s="14" t="s">
        <v>8199</v>
      </c>
      <c r="O3888" s="14" t="s">
        <v>8199</v>
      </c>
    </row>
    <row r="3889" spans="1:15" x14ac:dyDescent="0.25">
      <c r="A3889">
        <v>600</v>
      </c>
      <c r="B3889">
        <v>613260</v>
      </c>
      <c r="C3889">
        <v>9</v>
      </c>
      <c r="D3889" t="s">
        <v>5318</v>
      </c>
      <c r="E3889" s="3">
        <v>47.5</v>
      </c>
      <c r="F3889">
        <v>250</v>
      </c>
      <c r="G3889" s="2" t="s">
        <v>528</v>
      </c>
      <c r="H3889" s="2" t="s">
        <v>528</v>
      </c>
      <c r="I3889" s="2" t="s">
        <v>528</v>
      </c>
      <c r="J3889" s="14" t="s">
        <v>8199</v>
      </c>
      <c r="K3889" s="14" t="s">
        <v>8199</v>
      </c>
      <c r="L3889" s="14" t="s">
        <v>8199</v>
      </c>
      <c r="M3889" s="14" t="s">
        <v>8199</v>
      </c>
      <c r="N3889" s="14" t="s">
        <v>8199</v>
      </c>
      <c r="O3889" s="14" t="s">
        <v>8199</v>
      </c>
    </row>
    <row r="3890" spans="1:15" x14ac:dyDescent="0.25">
      <c r="A3890">
        <v>600</v>
      </c>
      <c r="B3890">
        <v>613271</v>
      </c>
      <c r="C3890">
        <v>6</v>
      </c>
      <c r="D3890" t="s">
        <v>5319</v>
      </c>
      <c r="E3890" s="3">
        <v>9</v>
      </c>
      <c r="F3890">
        <v>250</v>
      </c>
      <c r="G3890" s="2" t="s">
        <v>528</v>
      </c>
      <c r="H3890" s="2" t="s">
        <v>528</v>
      </c>
      <c r="I3890" s="2" t="s">
        <v>528</v>
      </c>
      <c r="J3890" s="14" t="s">
        <v>8199</v>
      </c>
      <c r="K3890" s="14" t="s">
        <v>8199</v>
      </c>
      <c r="L3890" s="14" t="s">
        <v>8199</v>
      </c>
      <c r="M3890" s="14" t="s">
        <v>8199</v>
      </c>
      <c r="N3890" s="14" t="s">
        <v>8199</v>
      </c>
      <c r="O3890" s="14" t="s">
        <v>8199</v>
      </c>
    </row>
    <row r="3891" spans="1:15" x14ac:dyDescent="0.25">
      <c r="A3891">
        <v>600</v>
      </c>
      <c r="B3891">
        <v>613273</v>
      </c>
      <c r="C3891">
        <v>2</v>
      </c>
      <c r="D3891" t="s">
        <v>5320</v>
      </c>
      <c r="E3891" s="3">
        <v>46.5</v>
      </c>
      <c r="F3891">
        <v>250</v>
      </c>
      <c r="G3891" s="2" t="s">
        <v>528</v>
      </c>
      <c r="H3891" s="2" t="s">
        <v>528</v>
      </c>
      <c r="I3891" s="2" t="s">
        <v>528</v>
      </c>
      <c r="J3891" s="14" t="s">
        <v>8199</v>
      </c>
      <c r="K3891" s="14" t="s">
        <v>8199</v>
      </c>
      <c r="L3891" s="14" t="s">
        <v>8199</v>
      </c>
      <c r="M3891" s="14" t="s">
        <v>8199</v>
      </c>
      <c r="N3891" s="14" t="s">
        <v>8199</v>
      </c>
      <c r="O3891" s="14" t="s">
        <v>8199</v>
      </c>
    </row>
    <row r="3892" spans="1:15" x14ac:dyDescent="0.25">
      <c r="A3892">
        <v>600</v>
      </c>
      <c r="B3892">
        <v>613275</v>
      </c>
      <c r="C3892">
        <v>7</v>
      </c>
      <c r="D3892" t="s">
        <v>5321</v>
      </c>
      <c r="E3892" s="3">
        <v>31</v>
      </c>
      <c r="F3892">
        <v>250</v>
      </c>
      <c r="G3892" s="2" t="s">
        <v>528</v>
      </c>
      <c r="H3892" s="2" t="s">
        <v>528</v>
      </c>
      <c r="I3892" s="2" t="s">
        <v>528</v>
      </c>
      <c r="J3892" s="14" t="s">
        <v>8199</v>
      </c>
      <c r="K3892" s="14" t="s">
        <v>8199</v>
      </c>
      <c r="L3892" s="14" t="s">
        <v>8199</v>
      </c>
      <c r="M3892" s="14" t="s">
        <v>8199</v>
      </c>
      <c r="N3892" s="14" t="s">
        <v>8199</v>
      </c>
      <c r="O3892" s="14" t="s">
        <v>8199</v>
      </c>
    </row>
    <row r="3893" spans="1:15" x14ac:dyDescent="0.25">
      <c r="A3893">
        <v>600</v>
      </c>
      <c r="B3893">
        <v>613290</v>
      </c>
      <c r="C3893">
        <v>6</v>
      </c>
      <c r="D3893" t="s">
        <v>5322</v>
      </c>
      <c r="E3893" s="3">
        <v>48</v>
      </c>
      <c r="F3893">
        <v>250</v>
      </c>
      <c r="G3893" s="2" t="s">
        <v>528</v>
      </c>
      <c r="H3893" s="2" t="s">
        <v>528</v>
      </c>
      <c r="I3893" s="2" t="s">
        <v>528</v>
      </c>
      <c r="J3893" s="14" t="s">
        <v>8199</v>
      </c>
      <c r="K3893" s="14" t="s">
        <v>8199</v>
      </c>
      <c r="L3893" s="14" t="s">
        <v>8199</v>
      </c>
      <c r="M3893" s="14" t="s">
        <v>8199</v>
      </c>
      <c r="N3893" s="14" t="s">
        <v>8199</v>
      </c>
      <c r="O3893" s="14" t="s">
        <v>8199</v>
      </c>
    </row>
    <row r="3894" spans="1:15" x14ac:dyDescent="0.25">
      <c r="A3894">
        <v>600</v>
      </c>
      <c r="B3894">
        <v>613293</v>
      </c>
      <c r="C3894">
        <v>0</v>
      </c>
      <c r="D3894" t="s">
        <v>5323</v>
      </c>
      <c r="E3894" s="3">
        <v>8</v>
      </c>
      <c r="F3894">
        <v>250</v>
      </c>
      <c r="G3894" s="2" t="s">
        <v>528</v>
      </c>
      <c r="H3894" s="2" t="s">
        <v>528</v>
      </c>
      <c r="I3894" s="2" t="s">
        <v>528</v>
      </c>
      <c r="J3894" s="14" t="s">
        <v>8199</v>
      </c>
      <c r="K3894" s="14" t="s">
        <v>8199</v>
      </c>
      <c r="L3894" s="14" t="s">
        <v>8199</v>
      </c>
      <c r="M3894" s="14" t="s">
        <v>8199</v>
      </c>
      <c r="N3894" s="14" t="s">
        <v>8199</v>
      </c>
      <c r="O3894" s="14" t="s">
        <v>8199</v>
      </c>
    </row>
    <row r="3895" spans="1:15" x14ac:dyDescent="0.25">
      <c r="A3895">
        <v>600</v>
      </c>
      <c r="B3895">
        <v>613300</v>
      </c>
      <c r="C3895">
        <v>3</v>
      </c>
      <c r="D3895" t="s">
        <v>5324</v>
      </c>
      <c r="E3895" s="3">
        <v>8</v>
      </c>
      <c r="F3895">
        <v>250</v>
      </c>
      <c r="G3895" s="2" t="s">
        <v>528</v>
      </c>
      <c r="H3895" s="2" t="s">
        <v>528</v>
      </c>
      <c r="I3895" s="2" t="s">
        <v>528</v>
      </c>
      <c r="J3895" s="14" t="s">
        <v>8199</v>
      </c>
      <c r="K3895" s="14" t="s">
        <v>8199</v>
      </c>
      <c r="L3895" s="14" t="s">
        <v>8199</v>
      </c>
      <c r="M3895" s="14" t="s">
        <v>8199</v>
      </c>
      <c r="N3895" s="14" t="s">
        <v>8199</v>
      </c>
      <c r="O3895" s="14" t="s">
        <v>8199</v>
      </c>
    </row>
    <row r="3896" spans="1:15" x14ac:dyDescent="0.25">
      <c r="A3896">
        <v>600</v>
      </c>
      <c r="B3896">
        <v>613378</v>
      </c>
      <c r="C3896">
        <v>9</v>
      </c>
      <c r="D3896" t="s">
        <v>5325</v>
      </c>
      <c r="E3896" s="3">
        <v>8</v>
      </c>
      <c r="F3896">
        <v>250</v>
      </c>
      <c r="G3896" s="2" t="s">
        <v>528</v>
      </c>
      <c r="H3896" s="2" t="s">
        <v>528</v>
      </c>
      <c r="I3896" s="2" t="s">
        <v>528</v>
      </c>
      <c r="J3896" s="14" t="s">
        <v>8199</v>
      </c>
      <c r="K3896" s="14" t="s">
        <v>8199</v>
      </c>
      <c r="L3896" s="14" t="s">
        <v>8199</v>
      </c>
      <c r="M3896" s="14" t="s">
        <v>8199</v>
      </c>
      <c r="N3896" s="14" t="s">
        <v>8199</v>
      </c>
      <c r="O3896" s="14" t="s">
        <v>8199</v>
      </c>
    </row>
    <row r="3897" spans="1:15" x14ac:dyDescent="0.25">
      <c r="A3897">
        <v>600</v>
      </c>
      <c r="B3897">
        <v>613380</v>
      </c>
      <c r="C3897">
        <v>5</v>
      </c>
      <c r="D3897" t="s">
        <v>5326</v>
      </c>
      <c r="E3897" s="3">
        <v>11</v>
      </c>
      <c r="F3897">
        <v>250</v>
      </c>
      <c r="G3897" s="2" t="s">
        <v>528</v>
      </c>
      <c r="H3897" s="2" t="s">
        <v>528</v>
      </c>
      <c r="I3897" s="2" t="s">
        <v>528</v>
      </c>
      <c r="J3897" s="14" t="s">
        <v>8199</v>
      </c>
      <c r="K3897" s="14" t="s">
        <v>8199</v>
      </c>
      <c r="L3897" s="14" t="s">
        <v>8199</v>
      </c>
      <c r="M3897" s="14" t="s">
        <v>8199</v>
      </c>
      <c r="N3897" s="14" t="s">
        <v>8199</v>
      </c>
      <c r="O3897" s="14" t="s">
        <v>8199</v>
      </c>
    </row>
    <row r="3898" spans="1:15" x14ac:dyDescent="0.25">
      <c r="A3898">
        <v>600</v>
      </c>
      <c r="B3898">
        <v>613382</v>
      </c>
      <c r="C3898">
        <v>1</v>
      </c>
      <c r="D3898" t="s">
        <v>5327</v>
      </c>
      <c r="E3898" s="3">
        <v>15.5</v>
      </c>
      <c r="F3898">
        <v>250</v>
      </c>
      <c r="G3898" s="2" t="s">
        <v>528</v>
      </c>
      <c r="H3898" s="2" t="s">
        <v>528</v>
      </c>
      <c r="I3898" s="2" t="s">
        <v>528</v>
      </c>
      <c r="J3898" s="14" t="s">
        <v>8199</v>
      </c>
      <c r="K3898" s="14" t="s">
        <v>8199</v>
      </c>
      <c r="L3898" s="14" t="s">
        <v>8199</v>
      </c>
      <c r="M3898" s="14" t="s">
        <v>8199</v>
      </c>
      <c r="N3898" s="14" t="s">
        <v>8199</v>
      </c>
      <c r="O3898" s="14" t="s">
        <v>8199</v>
      </c>
    </row>
    <row r="3899" spans="1:15" x14ac:dyDescent="0.25">
      <c r="A3899">
        <v>600</v>
      </c>
      <c r="B3899">
        <v>613384</v>
      </c>
      <c r="C3899">
        <v>7</v>
      </c>
      <c r="D3899" t="s">
        <v>5328</v>
      </c>
      <c r="E3899" s="3">
        <v>3.5</v>
      </c>
      <c r="F3899">
        <v>250</v>
      </c>
      <c r="G3899" s="2" t="s">
        <v>528</v>
      </c>
      <c r="H3899" s="2" t="s">
        <v>528</v>
      </c>
      <c r="I3899" s="2" t="s">
        <v>528</v>
      </c>
      <c r="J3899" s="14" t="s">
        <v>8199</v>
      </c>
      <c r="K3899" s="14" t="s">
        <v>8199</v>
      </c>
      <c r="L3899" s="14" t="s">
        <v>8199</v>
      </c>
      <c r="M3899" s="14" t="s">
        <v>8199</v>
      </c>
      <c r="N3899" s="14" t="s">
        <v>8199</v>
      </c>
      <c r="O3899" s="14" t="s">
        <v>8199</v>
      </c>
    </row>
    <row r="3900" spans="1:15" x14ac:dyDescent="0.25">
      <c r="A3900">
        <v>600</v>
      </c>
      <c r="B3900">
        <v>613385</v>
      </c>
      <c r="C3900">
        <v>4</v>
      </c>
      <c r="D3900" t="s">
        <v>5329</v>
      </c>
      <c r="E3900" s="3">
        <v>20</v>
      </c>
      <c r="F3900">
        <v>250</v>
      </c>
      <c r="G3900" s="2" t="s">
        <v>528</v>
      </c>
      <c r="H3900" s="2" t="s">
        <v>528</v>
      </c>
      <c r="I3900" s="2" t="s">
        <v>528</v>
      </c>
      <c r="J3900" s="14" t="s">
        <v>8199</v>
      </c>
      <c r="K3900" s="14" t="s">
        <v>8199</v>
      </c>
      <c r="L3900" s="14" t="s">
        <v>8199</v>
      </c>
      <c r="M3900" s="14" t="s">
        <v>8199</v>
      </c>
      <c r="N3900" s="14" t="s">
        <v>8199</v>
      </c>
      <c r="O3900" s="14" t="s">
        <v>8199</v>
      </c>
    </row>
    <row r="3901" spans="1:15" x14ac:dyDescent="0.25">
      <c r="A3901">
        <v>600</v>
      </c>
      <c r="B3901">
        <v>613387</v>
      </c>
      <c r="C3901">
        <v>0</v>
      </c>
      <c r="D3901" t="s">
        <v>5330</v>
      </c>
      <c r="E3901" s="3">
        <v>5.5</v>
      </c>
      <c r="F3901">
        <v>250</v>
      </c>
      <c r="G3901" s="2" t="s">
        <v>528</v>
      </c>
      <c r="H3901" s="2" t="s">
        <v>528</v>
      </c>
      <c r="I3901" s="2" t="s">
        <v>528</v>
      </c>
      <c r="J3901" s="14" t="s">
        <v>8199</v>
      </c>
      <c r="K3901" s="14" t="s">
        <v>8199</v>
      </c>
      <c r="L3901" s="14" t="s">
        <v>8199</v>
      </c>
      <c r="M3901" s="14" t="s">
        <v>8199</v>
      </c>
      <c r="N3901" s="14" t="s">
        <v>8199</v>
      </c>
      <c r="O3901" s="14" t="s">
        <v>8199</v>
      </c>
    </row>
    <row r="3902" spans="1:15" x14ac:dyDescent="0.25">
      <c r="A3902">
        <v>600</v>
      </c>
      <c r="B3902">
        <v>613389</v>
      </c>
      <c r="C3902">
        <v>6</v>
      </c>
      <c r="D3902" t="s">
        <v>5331</v>
      </c>
      <c r="E3902" s="3">
        <v>5.5</v>
      </c>
      <c r="F3902">
        <v>250</v>
      </c>
      <c r="G3902" s="2" t="s">
        <v>528</v>
      </c>
      <c r="H3902" s="2" t="s">
        <v>528</v>
      </c>
      <c r="I3902" s="2" t="s">
        <v>528</v>
      </c>
      <c r="J3902" s="14" t="s">
        <v>8199</v>
      </c>
      <c r="K3902" s="14" t="s">
        <v>8199</v>
      </c>
      <c r="L3902" s="14" t="s">
        <v>8199</v>
      </c>
      <c r="M3902" s="14" t="s">
        <v>8199</v>
      </c>
      <c r="N3902" s="14" t="s">
        <v>8199</v>
      </c>
      <c r="O3902" s="14" t="s">
        <v>8199</v>
      </c>
    </row>
    <row r="3903" spans="1:15" x14ac:dyDescent="0.25">
      <c r="A3903">
        <v>600</v>
      </c>
      <c r="B3903">
        <v>613400</v>
      </c>
      <c r="C3903">
        <v>1</v>
      </c>
      <c r="D3903" t="s">
        <v>5332</v>
      </c>
      <c r="E3903" s="3">
        <v>162</v>
      </c>
      <c r="F3903">
        <v>250</v>
      </c>
      <c r="G3903" s="2" t="s">
        <v>528</v>
      </c>
      <c r="H3903" s="2" t="s">
        <v>528</v>
      </c>
      <c r="I3903" s="2" t="s">
        <v>528</v>
      </c>
      <c r="J3903" s="14" t="s">
        <v>8199</v>
      </c>
      <c r="K3903" s="14" t="s">
        <v>8199</v>
      </c>
      <c r="L3903" s="14" t="s">
        <v>8199</v>
      </c>
      <c r="M3903" s="14" t="s">
        <v>8199</v>
      </c>
      <c r="N3903" s="14" t="s">
        <v>8199</v>
      </c>
      <c r="O3903" s="14" t="s">
        <v>8199</v>
      </c>
    </row>
    <row r="3904" spans="1:15" x14ac:dyDescent="0.25">
      <c r="A3904">
        <v>600</v>
      </c>
      <c r="B3904">
        <v>613450</v>
      </c>
      <c r="C3904">
        <v>6</v>
      </c>
      <c r="D3904" t="s">
        <v>5333</v>
      </c>
      <c r="E3904" s="3">
        <v>35.5</v>
      </c>
      <c r="F3904">
        <v>250</v>
      </c>
      <c r="G3904" s="2" t="s">
        <v>528</v>
      </c>
      <c r="H3904" s="2" t="s">
        <v>528</v>
      </c>
      <c r="I3904" s="2" t="s">
        <v>528</v>
      </c>
      <c r="J3904" s="14" t="s">
        <v>8199</v>
      </c>
      <c r="K3904" s="14" t="s">
        <v>8199</v>
      </c>
      <c r="L3904" s="14" t="s">
        <v>8199</v>
      </c>
      <c r="M3904" s="14" t="s">
        <v>8199</v>
      </c>
      <c r="N3904" s="14" t="s">
        <v>8199</v>
      </c>
      <c r="O3904" s="14" t="s">
        <v>8199</v>
      </c>
    </row>
    <row r="3905" spans="1:15" x14ac:dyDescent="0.25">
      <c r="A3905">
        <v>600</v>
      </c>
      <c r="B3905">
        <v>613500</v>
      </c>
      <c r="C3905">
        <v>8</v>
      </c>
      <c r="D3905" t="s">
        <v>5335</v>
      </c>
      <c r="E3905" s="3">
        <v>80.5</v>
      </c>
      <c r="F3905">
        <v>636</v>
      </c>
      <c r="G3905" s="2" t="s">
        <v>5334</v>
      </c>
      <c r="H3905" s="2" t="s">
        <v>5334</v>
      </c>
      <c r="I3905" s="2" t="s">
        <v>5334</v>
      </c>
      <c r="J3905" s="14" t="s">
        <v>8199</v>
      </c>
      <c r="K3905" s="14" t="s">
        <v>8199</v>
      </c>
      <c r="L3905" s="14" t="s">
        <v>8199</v>
      </c>
      <c r="M3905" s="14" t="s">
        <v>8199</v>
      </c>
      <c r="N3905" s="14" t="s">
        <v>8199</v>
      </c>
      <c r="O3905" s="14" t="s">
        <v>8199</v>
      </c>
    </row>
    <row r="3906" spans="1:15" x14ac:dyDescent="0.25">
      <c r="A3906">
        <v>600</v>
      </c>
      <c r="B3906">
        <v>613550</v>
      </c>
      <c r="C3906">
        <v>3</v>
      </c>
      <c r="D3906" t="s">
        <v>5336</v>
      </c>
      <c r="E3906" s="3">
        <v>313.5</v>
      </c>
      <c r="F3906">
        <v>636</v>
      </c>
      <c r="G3906" s="2" t="s">
        <v>5337</v>
      </c>
      <c r="H3906" s="2" t="s">
        <v>5337</v>
      </c>
      <c r="I3906" s="2" t="s">
        <v>5337</v>
      </c>
      <c r="J3906" s="14" t="s">
        <v>8199</v>
      </c>
      <c r="K3906" s="14" t="s">
        <v>8199</v>
      </c>
      <c r="L3906" s="14" t="s">
        <v>8199</v>
      </c>
      <c r="M3906" s="14" t="s">
        <v>8199</v>
      </c>
      <c r="N3906" s="14" t="s">
        <v>8199</v>
      </c>
      <c r="O3906" s="14" t="s">
        <v>8199</v>
      </c>
    </row>
    <row r="3907" spans="1:15" x14ac:dyDescent="0.25">
      <c r="A3907">
        <v>600</v>
      </c>
      <c r="B3907">
        <v>613558</v>
      </c>
      <c r="C3907">
        <v>6</v>
      </c>
      <c r="D3907" t="s">
        <v>5338</v>
      </c>
      <c r="E3907" s="3">
        <v>32</v>
      </c>
      <c r="F3907">
        <v>250</v>
      </c>
      <c r="G3907" s="2" t="s">
        <v>528</v>
      </c>
      <c r="H3907" s="2" t="s">
        <v>528</v>
      </c>
      <c r="I3907" s="2" t="s">
        <v>528</v>
      </c>
      <c r="J3907" s="14" t="s">
        <v>8199</v>
      </c>
      <c r="K3907" s="14" t="s">
        <v>8199</v>
      </c>
      <c r="L3907" s="14" t="s">
        <v>8199</v>
      </c>
      <c r="M3907" s="14" t="s">
        <v>8199</v>
      </c>
      <c r="N3907" s="14" t="s">
        <v>8199</v>
      </c>
      <c r="O3907" s="14" t="s">
        <v>8199</v>
      </c>
    </row>
    <row r="3908" spans="1:15" x14ac:dyDescent="0.25">
      <c r="A3908">
        <v>600</v>
      </c>
      <c r="B3908">
        <v>613600</v>
      </c>
      <c r="C3908">
        <v>6</v>
      </c>
      <c r="D3908" t="s">
        <v>5340</v>
      </c>
      <c r="E3908" s="3">
        <v>65</v>
      </c>
      <c r="F3908">
        <v>250</v>
      </c>
      <c r="G3908" s="2" t="s">
        <v>528</v>
      </c>
      <c r="H3908" s="2" t="s">
        <v>528</v>
      </c>
      <c r="I3908" s="2" t="s">
        <v>528</v>
      </c>
      <c r="J3908" s="14" t="s">
        <v>8199</v>
      </c>
      <c r="K3908" s="14" t="s">
        <v>8199</v>
      </c>
      <c r="L3908" s="14" t="s">
        <v>8199</v>
      </c>
      <c r="M3908" s="14" t="s">
        <v>8199</v>
      </c>
      <c r="N3908" s="14" t="s">
        <v>8199</v>
      </c>
      <c r="O3908" s="14" t="s">
        <v>8199</v>
      </c>
    </row>
    <row r="3909" spans="1:15" x14ac:dyDescent="0.25">
      <c r="A3909">
        <v>600</v>
      </c>
      <c r="B3909">
        <v>613601</v>
      </c>
      <c r="C3909">
        <v>4</v>
      </c>
      <c r="D3909" t="s">
        <v>5341</v>
      </c>
      <c r="E3909" s="3">
        <v>93.5</v>
      </c>
      <c r="F3909">
        <v>250</v>
      </c>
      <c r="G3909" s="2" t="s">
        <v>528</v>
      </c>
      <c r="H3909" s="2" t="s">
        <v>528</v>
      </c>
      <c r="I3909" s="2" t="s">
        <v>528</v>
      </c>
      <c r="J3909" s="14" t="s">
        <v>8199</v>
      </c>
      <c r="K3909" s="14" t="s">
        <v>8199</v>
      </c>
      <c r="L3909" s="14" t="s">
        <v>8199</v>
      </c>
      <c r="M3909" s="14" t="s">
        <v>8199</v>
      </c>
      <c r="N3909" s="14" t="s">
        <v>8199</v>
      </c>
      <c r="O3909" s="14" t="s">
        <v>8199</v>
      </c>
    </row>
    <row r="3910" spans="1:15" x14ac:dyDescent="0.25">
      <c r="A3910">
        <v>600</v>
      </c>
      <c r="B3910">
        <v>613650</v>
      </c>
      <c r="C3910">
        <v>1</v>
      </c>
      <c r="D3910" t="s">
        <v>5342</v>
      </c>
      <c r="E3910" s="3">
        <v>360</v>
      </c>
      <c r="F3910">
        <v>250</v>
      </c>
      <c r="G3910" s="2" t="s">
        <v>528</v>
      </c>
      <c r="H3910" t="s">
        <v>528</v>
      </c>
      <c r="I3910" t="s">
        <v>528</v>
      </c>
      <c r="J3910" s="14" t="s">
        <v>8199</v>
      </c>
      <c r="K3910" s="14" t="s">
        <v>8199</v>
      </c>
      <c r="L3910" s="14" t="s">
        <v>8199</v>
      </c>
      <c r="M3910" s="14" t="s">
        <v>8199</v>
      </c>
      <c r="N3910" s="14" t="s">
        <v>8199</v>
      </c>
      <c r="O3910" s="14" t="s">
        <v>8199</v>
      </c>
    </row>
    <row r="3911" spans="1:15" x14ac:dyDescent="0.25">
      <c r="A3911">
        <v>600</v>
      </c>
      <c r="B3911">
        <v>613700</v>
      </c>
      <c r="C3911">
        <v>4</v>
      </c>
      <c r="D3911" t="s">
        <v>5343</v>
      </c>
      <c r="E3911" s="3">
        <v>191.5</v>
      </c>
      <c r="F3911">
        <v>636</v>
      </c>
      <c r="G3911" s="2" t="s">
        <v>5344</v>
      </c>
      <c r="H3911" s="2" t="s">
        <v>5344</v>
      </c>
      <c r="I3911" s="2" t="s">
        <v>5344</v>
      </c>
      <c r="J3911" s="14" t="s">
        <v>8199</v>
      </c>
      <c r="K3911" s="14" t="s">
        <v>8199</v>
      </c>
      <c r="L3911" s="14" t="s">
        <v>8199</v>
      </c>
      <c r="M3911" s="14" t="s">
        <v>8199</v>
      </c>
      <c r="N3911" s="14" t="s">
        <v>8199</v>
      </c>
      <c r="O3911" s="14" t="s">
        <v>8199</v>
      </c>
    </row>
    <row r="3912" spans="1:15" x14ac:dyDescent="0.25">
      <c r="A3912">
        <v>600</v>
      </c>
      <c r="B3912">
        <v>613720</v>
      </c>
      <c r="C3912">
        <v>2</v>
      </c>
      <c r="D3912" t="s">
        <v>5345</v>
      </c>
      <c r="E3912" s="3">
        <v>13.5</v>
      </c>
      <c r="F3912">
        <v>250</v>
      </c>
      <c r="G3912" s="2" t="s">
        <v>528</v>
      </c>
      <c r="H3912" s="2" t="s">
        <v>528</v>
      </c>
      <c r="I3912" s="2" t="s">
        <v>528</v>
      </c>
      <c r="J3912" s="14" t="s">
        <v>8199</v>
      </c>
      <c r="K3912" s="14" t="s">
        <v>8199</v>
      </c>
      <c r="L3912" s="14" t="s">
        <v>8199</v>
      </c>
      <c r="M3912" s="14" t="s">
        <v>8199</v>
      </c>
      <c r="N3912" s="14" t="s">
        <v>8199</v>
      </c>
      <c r="O3912" s="14" t="s">
        <v>8199</v>
      </c>
    </row>
    <row r="3913" spans="1:15" x14ac:dyDescent="0.25">
      <c r="A3913">
        <v>600</v>
      </c>
      <c r="B3913">
        <v>613725</v>
      </c>
      <c r="C3913">
        <v>1</v>
      </c>
      <c r="D3913" t="s">
        <v>5346</v>
      </c>
      <c r="E3913" s="3">
        <v>8</v>
      </c>
      <c r="F3913">
        <v>250</v>
      </c>
      <c r="G3913" s="2" t="s">
        <v>528</v>
      </c>
      <c r="H3913" s="2" t="s">
        <v>528</v>
      </c>
      <c r="I3913" s="2" t="s">
        <v>528</v>
      </c>
      <c r="J3913" s="14" t="s">
        <v>8199</v>
      </c>
      <c r="K3913" s="14" t="s">
        <v>8199</v>
      </c>
      <c r="L3913" s="14" t="s">
        <v>8199</v>
      </c>
      <c r="M3913" s="14" t="s">
        <v>8199</v>
      </c>
      <c r="N3913" s="14" t="s">
        <v>8199</v>
      </c>
      <c r="O3913" s="14" t="s">
        <v>8199</v>
      </c>
    </row>
    <row r="3914" spans="1:15" x14ac:dyDescent="0.25">
      <c r="A3914">
        <v>600</v>
      </c>
      <c r="B3914">
        <v>613730</v>
      </c>
      <c r="C3914">
        <v>1</v>
      </c>
      <c r="D3914" t="s">
        <v>5347</v>
      </c>
      <c r="E3914" s="3">
        <v>22</v>
      </c>
      <c r="F3914">
        <v>250</v>
      </c>
      <c r="G3914" s="2" t="s">
        <v>528</v>
      </c>
      <c r="H3914" s="2" t="s">
        <v>528</v>
      </c>
      <c r="I3914" s="2" t="s">
        <v>528</v>
      </c>
      <c r="J3914" s="14" t="s">
        <v>8199</v>
      </c>
      <c r="K3914" s="14" t="s">
        <v>8199</v>
      </c>
      <c r="L3914" s="14" t="s">
        <v>8199</v>
      </c>
      <c r="M3914" s="14" t="s">
        <v>8199</v>
      </c>
      <c r="N3914" s="14" t="s">
        <v>8199</v>
      </c>
      <c r="O3914" s="14" t="s">
        <v>8199</v>
      </c>
    </row>
    <row r="3915" spans="1:15" x14ac:dyDescent="0.25">
      <c r="A3915">
        <v>600</v>
      </c>
      <c r="B3915">
        <v>613745</v>
      </c>
      <c r="C3915">
        <v>9</v>
      </c>
      <c r="D3915" t="s">
        <v>5348</v>
      </c>
      <c r="E3915" s="3">
        <v>8</v>
      </c>
      <c r="F3915">
        <v>250</v>
      </c>
      <c r="G3915" s="2" t="s">
        <v>528</v>
      </c>
      <c r="H3915" s="2" t="s">
        <v>528</v>
      </c>
      <c r="I3915" s="2" t="s">
        <v>528</v>
      </c>
      <c r="J3915" s="14" t="s">
        <v>8199</v>
      </c>
      <c r="K3915" s="14" t="s">
        <v>8199</v>
      </c>
      <c r="L3915" s="14" t="s">
        <v>8199</v>
      </c>
      <c r="M3915" s="14" t="s">
        <v>8199</v>
      </c>
      <c r="N3915" s="14" t="s">
        <v>8199</v>
      </c>
      <c r="O3915" s="14" t="s">
        <v>8199</v>
      </c>
    </row>
    <row r="3916" spans="1:15" x14ac:dyDescent="0.25">
      <c r="A3916">
        <v>600</v>
      </c>
      <c r="B3916">
        <v>613750</v>
      </c>
      <c r="C3916">
        <v>9</v>
      </c>
      <c r="D3916" t="s">
        <v>5349</v>
      </c>
      <c r="E3916" s="3">
        <v>21</v>
      </c>
      <c r="F3916">
        <v>250</v>
      </c>
      <c r="G3916" s="2" t="s">
        <v>528</v>
      </c>
      <c r="H3916" s="2" t="s">
        <v>528</v>
      </c>
      <c r="I3916" s="2" t="s">
        <v>528</v>
      </c>
      <c r="J3916" s="14" t="s">
        <v>8199</v>
      </c>
      <c r="K3916" s="14" t="s">
        <v>8199</v>
      </c>
      <c r="L3916" s="14" t="s">
        <v>8199</v>
      </c>
      <c r="M3916" s="14" t="s">
        <v>8199</v>
      </c>
      <c r="N3916" s="14" t="s">
        <v>8199</v>
      </c>
      <c r="O3916" s="14" t="s">
        <v>8199</v>
      </c>
    </row>
    <row r="3917" spans="1:15" x14ac:dyDescent="0.25">
      <c r="A3917">
        <v>600</v>
      </c>
      <c r="B3917">
        <v>613760</v>
      </c>
      <c r="C3917">
        <v>8</v>
      </c>
      <c r="D3917" t="s">
        <v>5350</v>
      </c>
      <c r="E3917" s="3">
        <v>8</v>
      </c>
      <c r="F3917">
        <v>250</v>
      </c>
      <c r="G3917" s="2" t="s">
        <v>528</v>
      </c>
      <c r="H3917" s="2" t="s">
        <v>528</v>
      </c>
      <c r="I3917" s="2" t="s">
        <v>528</v>
      </c>
      <c r="J3917" s="14" t="s">
        <v>8199</v>
      </c>
      <c r="K3917" s="14" t="s">
        <v>8199</v>
      </c>
      <c r="L3917" s="14" t="s">
        <v>8199</v>
      </c>
      <c r="M3917" s="14" t="s">
        <v>8199</v>
      </c>
      <c r="N3917" s="14" t="s">
        <v>8199</v>
      </c>
      <c r="O3917" s="14" t="s">
        <v>8199</v>
      </c>
    </row>
    <row r="3918" spans="1:15" x14ac:dyDescent="0.25">
      <c r="A3918">
        <v>600</v>
      </c>
      <c r="B3918">
        <v>613775</v>
      </c>
      <c r="C3918">
        <v>6</v>
      </c>
      <c r="D3918" t="s">
        <v>5351</v>
      </c>
      <c r="E3918" s="3">
        <v>7</v>
      </c>
      <c r="F3918">
        <v>250</v>
      </c>
      <c r="G3918" s="2" t="s">
        <v>528</v>
      </c>
      <c r="H3918" s="2" t="s">
        <v>528</v>
      </c>
      <c r="I3918" s="2" t="s">
        <v>528</v>
      </c>
      <c r="J3918" s="14" t="s">
        <v>8199</v>
      </c>
      <c r="K3918" s="14" t="s">
        <v>8199</v>
      </c>
      <c r="L3918" s="14" t="s">
        <v>8199</v>
      </c>
      <c r="M3918" s="14" t="s">
        <v>8199</v>
      </c>
      <c r="N3918" s="14" t="s">
        <v>8199</v>
      </c>
      <c r="O3918" s="14" t="s">
        <v>8199</v>
      </c>
    </row>
    <row r="3919" spans="1:15" x14ac:dyDescent="0.25">
      <c r="A3919">
        <v>600</v>
      </c>
      <c r="B3919">
        <v>613780</v>
      </c>
      <c r="C3919">
        <v>6</v>
      </c>
      <c r="D3919" t="s">
        <v>5352</v>
      </c>
      <c r="E3919" s="3">
        <v>8</v>
      </c>
      <c r="F3919">
        <v>250</v>
      </c>
      <c r="G3919" s="2" t="s">
        <v>528</v>
      </c>
      <c r="H3919" s="2" t="s">
        <v>528</v>
      </c>
      <c r="I3919" s="2" t="s">
        <v>528</v>
      </c>
      <c r="J3919" s="14" t="s">
        <v>8199</v>
      </c>
      <c r="K3919" s="14" t="s">
        <v>8199</v>
      </c>
      <c r="L3919" s="14" t="s">
        <v>8199</v>
      </c>
      <c r="M3919" s="14" t="s">
        <v>8199</v>
      </c>
      <c r="N3919" s="14" t="s">
        <v>8199</v>
      </c>
      <c r="O3919" s="14" t="s">
        <v>8199</v>
      </c>
    </row>
    <row r="3920" spans="1:15" x14ac:dyDescent="0.25">
      <c r="A3920">
        <v>600</v>
      </c>
      <c r="B3920">
        <v>613790</v>
      </c>
      <c r="C3920">
        <v>5</v>
      </c>
      <c r="D3920" t="s">
        <v>5353</v>
      </c>
      <c r="E3920" s="3">
        <v>34.5</v>
      </c>
      <c r="F3920">
        <v>250</v>
      </c>
      <c r="G3920" s="2" t="s">
        <v>528</v>
      </c>
      <c r="H3920" s="2" t="s">
        <v>528</v>
      </c>
      <c r="I3920" s="2" t="s">
        <v>528</v>
      </c>
      <c r="J3920" s="14" t="s">
        <v>8199</v>
      </c>
      <c r="K3920" s="14" t="s">
        <v>8199</v>
      </c>
      <c r="L3920" s="14" t="s">
        <v>8199</v>
      </c>
      <c r="M3920" s="14" t="s">
        <v>8199</v>
      </c>
      <c r="N3920" s="14" t="s">
        <v>8199</v>
      </c>
      <c r="O3920" s="14" t="s">
        <v>8199</v>
      </c>
    </row>
    <row r="3921" spans="1:15" x14ac:dyDescent="0.25">
      <c r="A3921">
        <v>600</v>
      </c>
      <c r="B3921">
        <v>613792</v>
      </c>
      <c r="C3921">
        <v>1</v>
      </c>
      <c r="D3921" t="s">
        <v>5354</v>
      </c>
      <c r="E3921" s="3">
        <v>34.5</v>
      </c>
      <c r="F3921">
        <v>250</v>
      </c>
      <c r="G3921" s="2" t="s">
        <v>528</v>
      </c>
      <c r="H3921" s="2" t="s">
        <v>528</v>
      </c>
      <c r="I3921" s="2" t="s">
        <v>528</v>
      </c>
      <c r="J3921" s="14" t="s">
        <v>8199</v>
      </c>
      <c r="K3921" s="14" t="s">
        <v>8199</v>
      </c>
      <c r="L3921" s="14" t="s">
        <v>8199</v>
      </c>
      <c r="M3921" s="14" t="s">
        <v>8199</v>
      </c>
      <c r="N3921" s="14" t="s">
        <v>8199</v>
      </c>
      <c r="O3921" s="14" t="s">
        <v>8199</v>
      </c>
    </row>
    <row r="3922" spans="1:15" x14ac:dyDescent="0.25">
      <c r="A3922">
        <v>600</v>
      </c>
      <c r="B3922">
        <v>613798</v>
      </c>
      <c r="C3922">
        <v>8</v>
      </c>
      <c r="D3922" t="s">
        <v>5355</v>
      </c>
      <c r="E3922" s="3">
        <v>26.5</v>
      </c>
      <c r="F3922">
        <v>250</v>
      </c>
      <c r="G3922" s="2" t="s">
        <v>528</v>
      </c>
      <c r="H3922" s="2" t="s">
        <v>528</v>
      </c>
      <c r="I3922" s="2" t="s">
        <v>528</v>
      </c>
      <c r="J3922" s="14" t="s">
        <v>8199</v>
      </c>
      <c r="K3922" s="14" t="s">
        <v>8199</v>
      </c>
      <c r="L3922" s="14" t="s">
        <v>8199</v>
      </c>
      <c r="M3922" s="14" t="s">
        <v>8199</v>
      </c>
      <c r="N3922" s="14" t="s">
        <v>8199</v>
      </c>
      <c r="O3922" s="14" t="s">
        <v>8199</v>
      </c>
    </row>
    <row r="3923" spans="1:15" x14ac:dyDescent="0.25">
      <c r="A3923">
        <v>600</v>
      </c>
      <c r="B3923">
        <v>613800</v>
      </c>
      <c r="C3923">
        <v>2</v>
      </c>
      <c r="D3923" t="s">
        <v>5356</v>
      </c>
      <c r="E3923" s="3">
        <v>52</v>
      </c>
      <c r="F3923">
        <v>250</v>
      </c>
      <c r="G3923" s="2" t="s">
        <v>528</v>
      </c>
      <c r="H3923" s="2" t="s">
        <v>528</v>
      </c>
      <c r="I3923" s="2" t="s">
        <v>528</v>
      </c>
      <c r="J3923" s="14" t="s">
        <v>8199</v>
      </c>
      <c r="K3923" s="14" t="s">
        <v>8199</v>
      </c>
      <c r="L3923" s="14" t="s">
        <v>8199</v>
      </c>
      <c r="M3923" s="14" t="s">
        <v>8199</v>
      </c>
      <c r="N3923" s="14" t="s">
        <v>8199</v>
      </c>
      <c r="O3923" s="14" t="s">
        <v>8199</v>
      </c>
    </row>
    <row r="3924" spans="1:15" x14ac:dyDescent="0.25">
      <c r="A3924">
        <v>600</v>
      </c>
      <c r="B3924">
        <v>613825</v>
      </c>
      <c r="C3924">
        <v>9</v>
      </c>
      <c r="D3924" t="s">
        <v>5357</v>
      </c>
      <c r="E3924" s="3">
        <v>26.5</v>
      </c>
      <c r="F3924">
        <v>250</v>
      </c>
      <c r="G3924" s="2" t="s">
        <v>528</v>
      </c>
      <c r="H3924" s="2" t="s">
        <v>528</v>
      </c>
      <c r="I3924" s="2" t="s">
        <v>528</v>
      </c>
      <c r="J3924" s="14" t="s">
        <v>8199</v>
      </c>
      <c r="K3924" s="14" t="s">
        <v>8199</v>
      </c>
      <c r="L3924" s="14" t="s">
        <v>8199</v>
      </c>
      <c r="M3924" s="14" t="s">
        <v>8199</v>
      </c>
      <c r="N3924" s="14" t="s">
        <v>8199</v>
      </c>
      <c r="O3924" s="14" t="s">
        <v>8199</v>
      </c>
    </row>
    <row r="3925" spans="1:15" x14ac:dyDescent="0.25">
      <c r="A3925">
        <v>600</v>
      </c>
      <c r="B3925">
        <v>613850</v>
      </c>
      <c r="C3925">
        <v>7</v>
      </c>
      <c r="D3925" t="s">
        <v>5358</v>
      </c>
      <c r="E3925" s="3">
        <v>693</v>
      </c>
      <c r="F3925">
        <v>250</v>
      </c>
      <c r="G3925" s="2" t="s">
        <v>528</v>
      </c>
      <c r="H3925" s="2" t="s">
        <v>528</v>
      </c>
      <c r="I3925" s="2" t="s">
        <v>528</v>
      </c>
      <c r="J3925" s="14" t="s">
        <v>8199</v>
      </c>
      <c r="K3925" s="14" t="s">
        <v>8199</v>
      </c>
      <c r="L3925" s="14" t="s">
        <v>8199</v>
      </c>
      <c r="M3925" s="14" t="s">
        <v>8199</v>
      </c>
      <c r="N3925" s="14" t="s">
        <v>8199</v>
      </c>
      <c r="O3925" s="14" t="s">
        <v>8199</v>
      </c>
    </row>
    <row r="3926" spans="1:15" x14ac:dyDescent="0.25">
      <c r="A3926">
        <v>600</v>
      </c>
      <c r="B3926">
        <v>613900</v>
      </c>
      <c r="C3926">
        <v>0</v>
      </c>
      <c r="D3926" t="s">
        <v>5359</v>
      </c>
      <c r="E3926" s="3">
        <v>267.5</v>
      </c>
      <c r="F3926">
        <v>250</v>
      </c>
      <c r="G3926" s="2" t="s">
        <v>528</v>
      </c>
      <c r="H3926" s="2" t="s">
        <v>528</v>
      </c>
      <c r="I3926" s="2" t="s">
        <v>528</v>
      </c>
      <c r="J3926" s="14" t="s">
        <v>8199</v>
      </c>
      <c r="K3926" s="14" t="s">
        <v>8199</v>
      </c>
      <c r="L3926" s="14" t="s">
        <v>8199</v>
      </c>
      <c r="M3926" s="14" t="s">
        <v>8199</v>
      </c>
      <c r="N3926" s="14" t="s">
        <v>8199</v>
      </c>
      <c r="O3926" s="14" t="s">
        <v>8199</v>
      </c>
    </row>
    <row r="3927" spans="1:15" x14ac:dyDescent="0.25">
      <c r="A3927">
        <v>600</v>
      </c>
      <c r="B3927">
        <v>613930</v>
      </c>
      <c r="C3927">
        <v>7</v>
      </c>
      <c r="D3927" t="s">
        <v>5360</v>
      </c>
      <c r="E3927" s="3">
        <v>8</v>
      </c>
      <c r="F3927">
        <v>250</v>
      </c>
      <c r="G3927" s="2" t="s">
        <v>528</v>
      </c>
      <c r="H3927" s="2" t="s">
        <v>528</v>
      </c>
      <c r="I3927" s="2" t="s">
        <v>528</v>
      </c>
      <c r="J3927" s="14" t="s">
        <v>8199</v>
      </c>
      <c r="K3927" s="14" t="s">
        <v>8199</v>
      </c>
      <c r="L3927" s="14" t="s">
        <v>8199</v>
      </c>
      <c r="M3927" s="14" t="s">
        <v>8199</v>
      </c>
      <c r="N3927" s="14" t="s">
        <v>8199</v>
      </c>
      <c r="O3927" s="14" t="s">
        <v>8199</v>
      </c>
    </row>
    <row r="3928" spans="1:15" x14ac:dyDescent="0.25">
      <c r="A3928">
        <v>600</v>
      </c>
      <c r="B3928">
        <v>613940</v>
      </c>
      <c r="C3928">
        <v>6</v>
      </c>
      <c r="D3928" t="s">
        <v>5361</v>
      </c>
      <c r="E3928" s="3">
        <v>3.5</v>
      </c>
      <c r="F3928">
        <v>250</v>
      </c>
      <c r="G3928" s="2" t="s">
        <v>528</v>
      </c>
      <c r="H3928" s="2" t="s">
        <v>528</v>
      </c>
      <c r="I3928" s="2" t="s">
        <v>528</v>
      </c>
      <c r="J3928" s="14" t="s">
        <v>8199</v>
      </c>
      <c r="K3928" s="14" t="s">
        <v>8199</v>
      </c>
      <c r="L3928" s="14" t="s">
        <v>8199</v>
      </c>
      <c r="M3928" s="14" t="s">
        <v>8199</v>
      </c>
      <c r="N3928" s="14" t="s">
        <v>8199</v>
      </c>
      <c r="O3928" s="14" t="s">
        <v>8199</v>
      </c>
    </row>
    <row r="3929" spans="1:15" x14ac:dyDescent="0.25">
      <c r="A3929">
        <v>600</v>
      </c>
      <c r="B3929">
        <v>614000</v>
      </c>
      <c r="C3929">
        <v>8</v>
      </c>
      <c r="D3929" t="s">
        <v>5362</v>
      </c>
      <c r="E3929" s="3">
        <v>8</v>
      </c>
      <c r="F3929">
        <v>250</v>
      </c>
      <c r="G3929" s="2" t="s">
        <v>528</v>
      </c>
      <c r="H3929" s="2" t="s">
        <v>528</v>
      </c>
      <c r="I3929" s="2" t="s">
        <v>528</v>
      </c>
      <c r="J3929" s="14" t="s">
        <v>8199</v>
      </c>
      <c r="K3929" s="14" t="s">
        <v>8199</v>
      </c>
      <c r="L3929" s="14" t="s">
        <v>8199</v>
      </c>
      <c r="M3929" s="14" t="s">
        <v>8199</v>
      </c>
      <c r="N3929" s="14" t="s">
        <v>8199</v>
      </c>
      <c r="O3929" s="14" t="s">
        <v>8199</v>
      </c>
    </row>
    <row r="3930" spans="1:15" x14ac:dyDescent="0.25">
      <c r="A3930">
        <v>600</v>
      </c>
      <c r="B3930">
        <v>614050</v>
      </c>
      <c r="C3930">
        <v>3</v>
      </c>
      <c r="D3930" t="s">
        <v>5363</v>
      </c>
      <c r="E3930" s="3">
        <v>5.5</v>
      </c>
      <c r="F3930">
        <v>250</v>
      </c>
      <c r="G3930" s="2" t="s">
        <v>528</v>
      </c>
      <c r="H3930" s="2" t="s">
        <v>528</v>
      </c>
      <c r="I3930" s="2" t="s">
        <v>528</v>
      </c>
      <c r="J3930" s="14" t="s">
        <v>8199</v>
      </c>
      <c r="K3930" s="14" t="s">
        <v>8199</v>
      </c>
      <c r="L3930" s="14" t="s">
        <v>8199</v>
      </c>
      <c r="M3930" s="14" t="s">
        <v>8199</v>
      </c>
      <c r="N3930" s="14" t="s">
        <v>8199</v>
      </c>
      <c r="O3930" s="14" t="s">
        <v>8199</v>
      </c>
    </row>
    <row r="3931" spans="1:15" x14ac:dyDescent="0.25">
      <c r="A3931">
        <v>600</v>
      </c>
      <c r="B3931">
        <v>614100</v>
      </c>
      <c r="C3931">
        <v>6</v>
      </c>
      <c r="D3931" t="s">
        <v>5364</v>
      </c>
      <c r="E3931" s="3">
        <v>8</v>
      </c>
      <c r="F3931">
        <v>250</v>
      </c>
      <c r="G3931" s="2" t="s">
        <v>528</v>
      </c>
      <c r="H3931" s="2" t="s">
        <v>528</v>
      </c>
      <c r="I3931" s="2" t="s">
        <v>528</v>
      </c>
      <c r="J3931" s="14" t="s">
        <v>8199</v>
      </c>
      <c r="K3931" s="14" t="s">
        <v>8199</v>
      </c>
      <c r="L3931" s="14" t="s">
        <v>8199</v>
      </c>
      <c r="M3931" s="14" t="s">
        <v>8199</v>
      </c>
      <c r="N3931" s="14" t="s">
        <v>8199</v>
      </c>
      <c r="O3931" s="14" t="s">
        <v>8199</v>
      </c>
    </row>
    <row r="3932" spans="1:15" x14ac:dyDescent="0.25">
      <c r="A3932">
        <v>600</v>
      </c>
      <c r="B3932">
        <v>614150</v>
      </c>
      <c r="C3932">
        <v>1</v>
      </c>
      <c r="D3932" t="s">
        <v>5365</v>
      </c>
      <c r="E3932" s="3">
        <v>8</v>
      </c>
      <c r="F3932">
        <v>250</v>
      </c>
      <c r="G3932" s="2" t="s">
        <v>528</v>
      </c>
      <c r="H3932" s="2" t="s">
        <v>528</v>
      </c>
      <c r="I3932" s="2" t="s">
        <v>528</v>
      </c>
      <c r="J3932" s="14" t="s">
        <v>8199</v>
      </c>
      <c r="K3932" s="14" t="s">
        <v>8199</v>
      </c>
      <c r="L3932" s="14" t="s">
        <v>8199</v>
      </c>
      <c r="M3932" s="14" t="s">
        <v>8199</v>
      </c>
      <c r="N3932" s="14" t="s">
        <v>8199</v>
      </c>
      <c r="O3932" s="14" t="s">
        <v>8199</v>
      </c>
    </row>
    <row r="3933" spans="1:15" x14ac:dyDescent="0.25">
      <c r="A3933">
        <v>600</v>
      </c>
      <c r="B3933">
        <v>614236</v>
      </c>
      <c r="C3933">
        <v>8</v>
      </c>
      <c r="D3933" t="s">
        <v>5366</v>
      </c>
      <c r="E3933" s="3">
        <v>481</v>
      </c>
      <c r="F3933">
        <v>250</v>
      </c>
      <c r="G3933" s="2" t="s">
        <v>528</v>
      </c>
      <c r="H3933" s="2" t="s">
        <v>528</v>
      </c>
      <c r="I3933" s="2" t="s">
        <v>528</v>
      </c>
      <c r="J3933" s="14" t="s">
        <v>8199</v>
      </c>
      <c r="K3933" s="14" t="s">
        <v>8199</v>
      </c>
      <c r="L3933" s="14" t="s">
        <v>8199</v>
      </c>
      <c r="M3933" s="14" t="s">
        <v>8199</v>
      </c>
      <c r="N3933" s="14" t="s">
        <v>8199</v>
      </c>
      <c r="O3933" s="14" t="s">
        <v>8199</v>
      </c>
    </row>
    <row r="3934" spans="1:15" x14ac:dyDescent="0.25">
      <c r="A3934">
        <v>600</v>
      </c>
      <c r="B3934">
        <v>614237</v>
      </c>
      <c r="C3934">
        <v>6</v>
      </c>
      <c r="D3934" t="s">
        <v>5367</v>
      </c>
      <c r="E3934" s="3">
        <v>702</v>
      </c>
      <c r="F3934">
        <v>250</v>
      </c>
      <c r="G3934" s="2" t="s">
        <v>528</v>
      </c>
      <c r="H3934" s="2" t="s">
        <v>528</v>
      </c>
      <c r="I3934" s="2" t="s">
        <v>528</v>
      </c>
      <c r="J3934" s="14" t="s">
        <v>8199</v>
      </c>
      <c r="K3934" s="14" t="s">
        <v>8199</v>
      </c>
      <c r="L3934" s="14" t="s">
        <v>8199</v>
      </c>
      <c r="M3934" s="14" t="s">
        <v>8199</v>
      </c>
      <c r="N3934" s="14" t="s">
        <v>8199</v>
      </c>
      <c r="O3934" s="14" t="s">
        <v>8199</v>
      </c>
    </row>
    <row r="3935" spans="1:15" x14ac:dyDescent="0.25">
      <c r="A3935">
        <v>600</v>
      </c>
      <c r="B3935">
        <v>614238</v>
      </c>
      <c r="C3935">
        <v>4</v>
      </c>
      <c r="D3935" t="s">
        <v>5368</v>
      </c>
      <c r="E3935" s="3">
        <v>191.5</v>
      </c>
      <c r="F3935">
        <v>250</v>
      </c>
      <c r="G3935" s="2" t="s">
        <v>528</v>
      </c>
      <c r="H3935" s="2" t="s">
        <v>528</v>
      </c>
      <c r="I3935" s="2" t="s">
        <v>528</v>
      </c>
      <c r="J3935" s="14" t="s">
        <v>8199</v>
      </c>
      <c r="K3935" s="14" t="s">
        <v>8199</v>
      </c>
      <c r="L3935" s="14" t="s">
        <v>8199</v>
      </c>
      <c r="M3935" s="14" t="s">
        <v>8199</v>
      </c>
      <c r="N3935" s="14" t="s">
        <v>8199</v>
      </c>
      <c r="O3935" s="14" t="s">
        <v>8199</v>
      </c>
    </row>
    <row r="3936" spans="1:15" x14ac:dyDescent="0.25">
      <c r="A3936">
        <v>600</v>
      </c>
      <c r="B3936">
        <v>614239</v>
      </c>
      <c r="C3936">
        <v>2</v>
      </c>
      <c r="D3936" t="s">
        <v>5369</v>
      </c>
      <c r="E3936" s="3">
        <v>93.5</v>
      </c>
      <c r="F3936">
        <v>250</v>
      </c>
      <c r="G3936" s="2" t="s">
        <v>528</v>
      </c>
      <c r="H3936" s="2" t="s">
        <v>528</v>
      </c>
      <c r="I3936" s="2" t="s">
        <v>528</v>
      </c>
      <c r="J3936" s="14" t="s">
        <v>8199</v>
      </c>
      <c r="K3936" s="14" t="s">
        <v>8199</v>
      </c>
      <c r="L3936" s="14" t="s">
        <v>8199</v>
      </c>
      <c r="M3936" s="14" t="s">
        <v>8199</v>
      </c>
      <c r="N3936" s="14" t="s">
        <v>8199</v>
      </c>
      <c r="O3936" s="14" t="s">
        <v>8199</v>
      </c>
    </row>
    <row r="3937" spans="1:15" x14ac:dyDescent="0.25">
      <c r="A3937">
        <v>600</v>
      </c>
      <c r="B3937">
        <v>614245</v>
      </c>
      <c r="C3937">
        <v>9</v>
      </c>
      <c r="D3937" t="s">
        <v>5370</v>
      </c>
      <c r="E3937" s="3">
        <v>9</v>
      </c>
      <c r="F3937">
        <v>623</v>
      </c>
      <c r="G3937" s="2" t="s">
        <v>4936</v>
      </c>
      <c r="H3937" s="2" t="s">
        <v>4936</v>
      </c>
      <c r="I3937" s="2" t="s">
        <v>4936</v>
      </c>
      <c r="J3937" s="14" t="s">
        <v>8199</v>
      </c>
      <c r="K3937" s="14" t="s">
        <v>8199</v>
      </c>
      <c r="L3937" s="14" t="s">
        <v>8199</v>
      </c>
      <c r="M3937" s="14" t="s">
        <v>8199</v>
      </c>
      <c r="N3937" s="14" t="s">
        <v>8199</v>
      </c>
      <c r="O3937" s="14" t="s">
        <v>8199</v>
      </c>
    </row>
    <row r="3938" spans="1:15" x14ac:dyDescent="0.25">
      <c r="A3938">
        <v>600</v>
      </c>
      <c r="B3938">
        <v>614257</v>
      </c>
      <c r="C3938">
        <v>4</v>
      </c>
      <c r="D3938" t="s">
        <v>5371</v>
      </c>
      <c r="E3938" s="3">
        <v>4037</v>
      </c>
      <c r="F3938">
        <v>636</v>
      </c>
      <c r="G3938" s="2" t="s">
        <v>5372</v>
      </c>
      <c r="H3938" s="2" t="s">
        <v>5372</v>
      </c>
      <c r="I3938" s="2" t="s">
        <v>5372</v>
      </c>
      <c r="J3938" s="14" t="s">
        <v>8199</v>
      </c>
      <c r="K3938" s="14" t="s">
        <v>8199</v>
      </c>
      <c r="L3938" s="14" t="s">
        <v>8199</v>
      </c>
      <c r="M3938" s="14" t="s">
        <v>8199</v>
      </c>
      <c r="N3938" s="14" t="s">
        <v>8199</v>
      </c>
      <c r="O3938" s="14" t="s">
        <v>8199</v>
      </c>
    </row>
    <row r="3939" spans="1:15" x14ac:dyDescent="0.25">
      <c r="A3939">
        <v>600</v>
      </c>
      <c r="B3939">
        <v>614350</v>
      </c>
      <c r="C3939">
        <v>7</v>
      </c>
      <c r="D3939" t="s">
        <v>5373</v>
      </c>
      <c r="E3939" s="3">
        <v>8</v>
      </c>
      <c r="F3939">
        <v>250</v>
      </c>
      <c r="G3939" s="2" t="s">
        <v>528</v>
      </c>
      <c r="H3939" s="2" t="s">
        <v>528</v>
      </c>
      <c r="I3939" s="2" t="s">
        <v>528</v>
      </c>
      <c r="J3939" s="14" t="s">
        <v>8199</v>
      </c>
      <c r="K3939" s="14" t="s">
        <v>8199</v>
      </c>
      <c r="L3939" s="14" t="s">
        <v>8199</v>
      </c>
      <c r="M3939" s="14" t="s">
        <v>8199</v>
      </c>
      <c r="N3939" s="14" t="s">
        <v>8199</v>
      </c>
      <c r="O3939" s="14" t="s">
        <v>8199</v>
      </c>
    </row>
    <row r="3940" spans="1:15" x14ac:dyDescent="0.25">
      <c r="A3940">
        <v>600</v>
      </c>
      <c r="B3940">
        <v>614447</v>
      </c>
      <c r="C3940">
        <v>1</v>
      </c>
      <c r="D3940" t="s">
        <v>5374</v>
      </c>
      <c r="E3940" s="3">
        <v>13.5</v>
      </c>
      <c r="F3940">
        <v>636</v>
      </c>
      <c r="G3940" s="2" t="s">
        <v>5375</v>
      </c>
      <c r="H3940" s="2" t="s">
        <v>5375</v>
      </c>
      <c r="I3940" s="2" t="s">
        <v>5375</v>
      </c>
      <c r="J3940" s="14" t="s">
        <v>8199</v>
      </c>
      <c r="K3940" s="14" t="s">
        <v>8199</v>
      </c>
      <c r="L3940" s="14" t="s">
        <v>8199</v>
      </c>
      <c r="M3940" s="14" t="s">
        <v>8199</v>
      </c>
      <c r="N3940" s="14" t="s">
        <v>8199</v>
      </c>
      <c r="O3940" s="14" t="s">
        <v>8199</v>
      </c>
    </row>
    <row r="3941" spans="1:15" x14ac:dyDescent="0.25">
      <c r="A3941">
        <v>600</v>
      </c>
      <c r="B3941">
        <v>614450</v>
      </c>
      <c r="C3941">
        <v>5</v>
      </c>
      <c r="D3941" t="s">
        <v>5376</v>
      </c>
      <c r="E3941" s="3">
        <v>165</v>
      </c>
      <c r="F3941">
        <v>250</v>
      </c>
      <c r="G3941" s="2" t="s">
        <v>528</v>
      </c>
      <c r="H3941" s="2" t="s">
        <v>528</v>
      </c>
      <c r="I3941" s="2" t="s">
        <v>528</v>
      </c>
      <c r="J3941" s="14" t="s">
        <v>8199</v>
      </c>
      <c r="K3941" s="14" t="s">
        <v>8199</v>
      </c>
      <c r="L3941" s="14" t="s">
        <v>8199</v>
      </c>
      <c r="M3941" s="14" t="s">
        <v>8199</v>
      </c>
      <c r="N3941" s="14" t="s">
        <v>8199</v>
      </c>
      <c r="O3941" s="14" t="s">
        <v>8199</v>
      </c>
    </row>
    <row r="3942" spans="1:15" x14ac:dyDescent="0.25">
      <c r="A3942">
        <v>600</v>
      </c>
      <c r="B3942">
        <v>614455</v>
      </c>
      <c r="C3942">
        <v>4</v>
      </c>
      <c r="D3942" t="s">
        <v>5377</v>
      </c>
      <c r="E3942" s="3">
        <v>141</v>
      </c>
      <c r="F3942">
        <v>250</v>
      </c>
      <c r="G3942" s="2" t="s">
        <v>528</v>
      </c>
      <c r="H3942" s="2" t="s">
        <v>528</v>
      </c>
      <c r="I3942" s="2" t="s">
        <v>528</v>
      </c>
      <c r="J3942" s="14" t="s">
        <v>8199</v>
      </c>
      <c r="K3942" s="14" t="s">
        <v>8199</v>
      </c>
      <c r="L3942" s="14" t="s">
        <v>8199</v>
      </c>
      <c r="M3942" s="14" t="s">
        <v>8199</v>
      </c>
      <c r="N3942" s="14" t="s">
        <v>8199</v>
      </c>
      <c r="O3942" s="14" t="s">
        <v>8199</v>
      </c>
    </row>
    <row r="3943" spans="1:15" x14ac:dyDescent="0.25">
      <c r="A3943">
        <v>600</v>
      </c>
      <c r="B3943">
        <v>614458</v>
      </c>
      <c r="C3943">
        <v>8</v>
      </c>
      <c r="D3943" t="s">
        <v>5378</v>
      </c>
      <c r="E3943" s="3">
        <v>34.5</v>
      </c>
      <c r="F3943">
        <v>636</v>
      </c>
      <c r="G3943" s="2" t="s">
        <v>5375</v>
      </c>
      <c r="H3943" s="2" t="s">
        <v>5375</v>
      </c>
      <c r="I3943" s="2" t="s">
        <v>5375</v>
      </c>
      <c r="J3943" s="14" t="s">
        <v>8199</v>
      </c>
      <c r="K3943" s="14" t="s">
        <v>8199</v>
      </c>
      <c r="L3943" s="14" t="s">
        <v>8199</v>
      </c>
      <c r="M3943" s="14" t="s">
        <v>8199</v>
      </c>
      <c r="N3943" s="14" t="s">
        <v>8199</v>
      </c>
      <c r="O3943" s="14" t="s">
        <v>8199</v>
      </c>
    </row>
    <row r="3944" spans="1:15" x14ac:dyDescent="0.25">
      <c r="A3944">
        <v>600</v>
      </c>
      <c r="B3944">
        <v>614460</v>
      </c>
      <c r="C3944">
        <v>4</v>
      </c>
      <c r="D3944" t="s">
        <v>5379</v>
      </c>
      <c r="E3944" s="3">
        <v>8</v>
      </c>
      <c r="F3944">
        <v>250</v>
      </c>
      <c r="G3944" s="2" t="s">
        <v>528</v>
      </c>
      <c r="H3944" s="2" t="s">
        <v>528</v>
      </c>
      <c r="I3944" s="2" t="s">
        <v>528</v>
      </c>
      <c r="J3944" s="14" t="s">
        <v>8199</v>
      </c>
      <c r="K3944" s="14" t="s">
        <v>8199</v>
      </c>
      <c r="L3944" s="14" t="s">
        <v>8199</v>
      </c>
      <c r="M3944" s="14" t="s">
        <v>8199</v>
      </c>
      <c r="N3944" s="14" t="s">
        <v>8199</v>
      </c>
      <c r="O3944" s="14" t="s">
        <v>8199</v>
      </c>
    </row>
    <row r="3945" spans="1:15" x14ac:dyDescent="0.25">
      <c r="A3945">
        <v>600</v>
      </c>
      <c r="B3945">
        <v>614470</v>
      </c>
      <c r="C3945">
        <v>3</v>
      </c>
      <c r="D3945" t="s">
        <v>5380</v>
      </c>
      <c r="E3945" s="3">
        <v>4.5</v>
      </c>
      <c r="F3945">
        <v>250</v>
      </c>
      <c r="G3945" s="2" t="s">
        <v>528</v>
      </c>
      <c r="H3945" s="2" t="s">
        <v>528</v>
      </c>
      <c r="I3945" s="2" t="s">
        <v>528</v>
      </c>
      <c r="J3945" s="14" t="s">
        <v>8199</v>
      </c>
      <c r="K3945" s="14" t="s">
        <v>8199</v>
      </c>
      <c r="L3945" s="14" t="s">
        <v>8199</v>
      </c>
      <c r="M3945" s="14" t="s">
        <v>8199</v>
      </c>
      <c r="N3945" s="14" t="s">
        <v>8199</v>
      </c>
      <c r="O3945" s="14" t="s">
        <v>8199</v>
      </c>
    </row>
    <row r="3946" spans="1:15" x14ac:dyDescent="0.25">
      <c r="A3946">
        <v>600</v>
      </c>
      <c r="B3946">
        <v>614500</v>
      </c>
      <c r="C3946">
        <v>7</v>
      </c>
      <c r="D3946" t="s">
        <v>5381</v>
      </c>
      <c r="E3946" s="3">
        <v>8</v>
      </c>
      <c r="F3946">
        <v>250</v>
      </c>
      <c r="G3946" s="2" t="s">
        <v>528</v>
      </c>
      <c r="H3946" s="2" t="s">
        <v>528</v>
      </c>
      <c r="I3946" s="2" t="s">
        <v>528</v>
      </c>
      <c r="J3946" s="14" t="s">
        <v>8199</v>
      </c>
      <c r="K3946" s="14" t="s">
        <v>8199</v>
      </c>
      <c r="L3946" s="14" t="s">
        <v>8199</v>
      </c>
      <c r="M3946" s="14" t="s">
        <v>8199</v>
      </c>
      <c r="N3946" s="14" t="s">
        <v>8199</v>
      </c>
      <c r="O3946" s="14" t="s">
        <v>8199</v>
      </c>
    </row>
    <row r="3947" spans="1:15" x14ac:dyDescent="0.25">
      <c r="A3947">
        <v>600</v>
      </c>
      <c r="B3947">
        <v>614510</v>
      </c>
      <c r="C3947">
        <v>6</v>
      </c>
      <c r="D3947" t="s">
        <v>5382</v>
      </c>
      <c r="E3947" s="3">
        <v>169.5</v>
      </c>
      <c r="F3947">
        <v>636</v>
      </c>
      <c r="G3947" s="2" t="s">
        <v>5383</v>
      </c>
      <c r="H3947" s="2" t="s">
        <v>5383</v>
      </c>
      <c r="I3947" s="2" t="s">
        <v>5383</v>
      </c>
      <c r="J3947" s="14" t="s">
        <v>8199</v>
      </c>
      <c r="K3947" s="14" t="s">
        <v>8199</v>
      </c>
      <c r="L3947" s="14" t="s">
        <v>8199</v>
      </c>
      <c r="M3947" s="14" t="s">
        <v>8199</v>
      </c>
      <c r="N3947" s="14" t="s">
        <v>8199</v>
      </c>
      <c r="O3947" s="14" t="s">
        <v>8199</v>
      </c>
    </row>
    <row r="3948" spans="1:15" x14ac:dyDescent="0.25">
      <c r="A3948">
        <v>600</v>
      </c>
      <c r="B3948">
        <v>614525</v>
      </c>
      <c r="C3948">
        <v>4</v>
      </c>
      <c r="D3948" t="s">
        <v>5384</v>
      </c>
      <c r="E3948" s="3">
        <v>13.5</v>
      </c>
      <c r="F3948">
        <v>636</v>
      </c>
      <c r="G3948" s="2" t="s">
        <v>5385</v>
      </c>
      <c r="H3948" s="2" t="s">
        <v>5385</v>
      </c>
      <c r="I3948" s="2" t="s">
        <v>5385</v>
      </c>
      <c r="J3948" s="14" t="s">
        <v>8199</v>
      </c>
      <c r="K3948" s="14" t="s">
        <v>8199</v>
      </c>
      <c r="L3948" s="14" t="s">
        <v>8199</v>
      </c>
      <c r="M3948" s="14" t="s">
        <v>8199</v>
      </c>
      <c r="N3948" s="14" t="s">
        <v>8199</v>
      </c>
      <c r="O3948" s="14" t="s">
        <v>8199</v>
      </c>
    </row>
    <row r="3949" spans="1:15" x14ac:dyDescent="0.25">
      <c r="A3949">
        <v>600</v>
      </c>
      <c r="B3949">
        <v>614850</v>
      </c>
      <c r="C3949">
        <v>6</v>
      </c>
      <c r="D3949" t="s">
        <v>5386</v>
      </c>
      <c r="E3949" s="3">
        <v>2.5</v>
      </c>
      <c r="F3949">
        <v>250</v>
      </c>
      <c r="G3949" s="2" t="s">
        <v>528</v>
      </c>
      <c r="H3949" s="2" t="s">
        <v>528</v>
      </c>
      <c r="I3949" s="2" t="s">
        <v>528</v>
      </c>
      <c r="J3949" s="14" t="s">
        <v>8199</v>
      </c>
      <c r="K3949" s="14" t="s">
        <v>8199</v>
      </c>
      <c r="L3949" s="14" t="s">
        <v>8199</v>
      </c>
      <c r="M3949" s="14" t="s">
        <v>8199</v>
      </c>
      <c r="N3949" s="14" t="s">
        <v>8199</v>
      </c>
      <c r="O3949" s="14" t="s">
        <v>8199</v>
      </c>
    </row>
    <row r="3950" spans="1:15" x14ac:dyDescent="0.25">
      <c r="A3950">
        <v>600</v>
      </c>
      <c r="B3950">
        <v>614855</v>
      </c>
      <c r="C3950">
        <v>5</v>
      </c>
      <c r="D3950" t="s">
        <v>5387</v>
      </c>
      <c r="E3950" s="3">
        <v>8</v>
      </c>
      <c r="F3950">
        <v>250</v>
      </c>
      <c r="G3950" s="2" t="s">
        <v>528</v>
      </c>
      <c r="H3950" s="2" t="s">
        <v>528</v>
      </c>
      <c r="I3950" s="2" t="s">
        <v>528</v>
      </c>
      <c r="J3950" s="14" t="s">
        <v>8199</v>
      </c>
      <c r="K3950" s="14" t="s">
        <v>8199</v>
      </c>
      <c r="L3950" s="14" t="s">
        <v>8199</v>
      </c>
      <c r="M3950" s="14" t="s">
        <v>8199</v>
      </c>
      <c r="N3950" s="14" t="s">
        <v>8199</v>
      </c>
      <c r="O3950" s="14" t="s">
        <v>8199</v>
      </c>
    </row>
    <row r="3951" spans="1:15" x14ac:dyDescent="0.25">
      <c r="A3951">
        <v>600</v>
      </c>
      <c r="B3951">
        <v>614863</v>
      </c>
      <c r="C3951">
        <v>9</v>
      </c>
      <c r="D3951" t="s">
        <v>5388</v>
      </c>
      <c r="E3951" s="3">
        <v>12.5</v>
      </c>
      <c r="F3951">
        <v>250</v>
      </c>
      <c r="G3951" s="2" t="s">
        <v>528</v>
      </c>
      <c r="H3951" s="2" t="s">
        <v>528</v>
      </c>
      <c r="I3951" s="2" t="s">
        <v>528</v>
      </c>
      <c r="J3951" s="14" t="s">
        <v>8199</v>
      </c>
      <c r="K3951" s="14" t="s">
        <v>8199</v>
      </c>
      <c r="L3951" s="14" t="s">
        <v>8199</v>
      </c>
      <c r="M3951" s="14" t="s">
        <v>8199</v>
      </c>
      <c r="N3951" s="14" t="s">
        <v>8199</v>
      </c>
      <c r="O3951" s="14" t="s">
        <v>8199</v>
      </c>
    </row>
    <row r="3952" spans="1:15" x14ac:dyDescent="0.25">
      <c r="A3952">
        <v>600</v>
      </c>
      <c r="B3952">
        <v>614885</v>
      </c>
      <c r="C3952">
        <v>2</v>
      </c>
      <c r="D3952" t="s">
        <v>5389</v>
      </c>
      <c r="E3952" s="3">
        <v>13.5</v>
      </c>
      <c r="F3952">
        <v>250</v>
      </c>
      <c r="G3952" s="2" t="s">
        <v>528</v>
      </c>
      <c r="H3952" s="2" t="s">
        <v>528</v>
      </c>
      <c r="I3952" s="2" t="s">
        <v>528</v>
      </c>
      <c r="J3952" s="14" t="s">
        <v>8199</v>
      </c>
      <c r="K3952" s="14" t="s">
        <v>8199</v>
      </c>
      <c r="L3952" s="14" t="s">
        <v>8199</v>
      </c>
      <c r="M3952" s="14" t="s">
        <v>8199</v>
      </c>
      <c r="N3952" s="14" t="s">
        <v>8199</v>
      </c>
      <c r="O3952" s="14" t="s">
        <v>8199</v>
      </c>
    </row>
    <row r="3953" spans="1:15" x14ac:dyDescent="0.25">
      <c r="A3953">
        <v>600</v>
      </c>
      <c r="B3953">
        <v>614890</v>
      </c>
      <c r="C3953">
        <v>2</v>
      </c>
      <c r="D3953" t="s">
        <v>5390</v>
      </c>
      <c r="E3953" s="3">
        <v>13.5</v>
      </c>
      <c r="F3953">
        <v>250</v>
      </c>
      <c r="G3953" s="2" t="s">
        <v>528</v>
      </c>
      <c r="H3953" s="2" t="s">
        <v>528</v>
      </c>
      <c r="I3953" s="2" t="s">
        <v>528</v>
      </c>
      <c r="J3953" s="14" t="s">
        <v>8199</v>
      </c>
      <c r="K3953" s="14" t="s">
        <v>8199</v>
      </c>
      <c r="L3953" s="14" t="s">
        <v>8199</v>
      </c>
      <c r="M3953" s="14" t="s">
        <v>8199</v>
      </c>
      <c r="N3953" s="14" t="s">
        <v>8199</v>
      </c>
      <c r="O3953" s="14" t="s">
        <v>8199</v>
      </c>
    </row>
    <row r="3954" spans="1:15" x14ac:dyDescent="0.25">
      <c r="A3954">
        <v>600</v>
      </c>
      <c r="B3954">
        <v>614895</v>
      </c>
      <c r="C3954">
        <v>1</v>
      </c>
      <c r="D3954" t="s">
        <v>5391</v>
      </c>
      <c r="E3954" s="3">
        <v>25</v>
      </c>
      <c r="F3954">
        <v>250</v>
      </c>
      <c r="G3954" s="2" t="s">
        <v>528</v>
      </c>
      <c r="H3954" s="2" t="s">
        <v>528</v>
      </c>
      <c r="I3954" s="2" t="s">
        <v>528</v>
      </c>
      <c r="J3954" s="14" t="s">
        <v>8199</v>
      </c>
      <c r="K3954" s="14" t="s">
        <v>8199</v>
      </c>
      <c r="L3954" s="14" t="s">
        <v>8199</v>
      </c>
      <c r="M3954" s="14" t="s">
        <v>8199</v>
      </c>
      <c r="N3954" s="14" t="s">
        <v>8199</v>
      </c>
      <c r="O3954" s="14" t="s">
        <v>8199</v>
      </c>
    </row>
    <row r="3955" spans="1:15" x14ac:dyDescent="0.25">
      <c r="A3955">
        <v>600</v>
      </c>
      <c r="B3955">
        <v>614900</v>
      </c>
      <c r="C3955">
        <v>9</v>
      </c>
      <c r="D3955" t="s">
        <v>5392</v>
      </c>
      <c r="E3955" s="3">
        <v>87</v>
      </c>
      <c r="F3955">
        <v>250</v>
      </c>
      <c r="G3955" s="2" t="s">
        <v>528</v>
      </c>
      <c r="H3955" s="2" t="s">
        <v>528</v>
      </c>
      <c r="I3955" s="2" t="s">
        <v>528</v>
      </c>
      <c r="J3955" s="14" t="s">
        <v>8199</v>
      </c>
      <c r="K3955" s="14" t="s">
        <v>8199</v>
      </c>
      <c r="L3955" s="14" t="s">
        <v>8199</v>
      </c>
      <c r="M3955" s="14" t="s">
        <v>8199</v>
      </c>
      <c r="N3955" s="14" t="s">
        <v>8199</v>
      </c>
      <c r="O3955" s="14" t="s">
        <v>8199</v>
      </c>
    </row>
    <row r="3956" spans="1:15" x14ac:dyDescent="0.25">
      <c r="A3956">
        <v>600</v>
      </c>
      <c r="B3956">
        <v>614950</v>
      </c>
      <c r="C3956">
        <v>4</v>
      </c>
      <c r="D3956" t="s">
        <v>5393</v>
      </c>
      <c r="E3956" s="3">
        <v>44</v>
      </c>
      <c r="F3956">
        <v>636</v>
      </c>
      <c r="G3956" s="2" t="s">
        <v>5394</v>
      </c>
      <c r="H3956" s="2" t="s">
        <v>5394</v>
      </c>
      <c r="I3956" s="2" t="s">
        <v>5394</v>
      </c>
      <c r="J3956" s="14" t="s">
        <v>8199</v>
      </c>
      <c r="K3956" s="14" t="s">
        <v>8199</v>
      </c>
      <c r="L3956" s="14" t="s">
        <v>8199</v>
      </c>
      <c r="M3956" s="14" t="s">
        <v>8199</v>
      </c>
      <c r="N3956" s="14" t="s">
        <v>8199</v>
      </c>
      <c r="O3956" s="14" t="s">
        <v>8199</v>
      </c>
    </row>
    <row r="3957" spans="1:15" x14ac:dyDescent="0.25">
      <c r="A3957">
        <v>600</v>
      </c>
      <c r="B3957">
        <v>614956</v>
      </c>
      <c r="C3957">
        <v>1</v>
      </c>
      <c r="D3957" t="s">
        <v>5395</v>
      </c>
      <c r="E3957" s="3">
        <v>158.5</v>
      </c>
      <c r="F3957">
        <v>250</v>
      </c>
      <c r="G3957" s="2" t="s">
        <v>528</v>
      </c>
      <c r="H3957" s="2" t="s">
        <v>528</v>
      </c>
      <c r="I3957" s="2" t="s">
        <v>528</v>
      </c>
      <c r="J3957" s="14" t="s">
        <v>8199</v>
      </c>
      <c r="K3957" s="14" t="s">
        <v>8199</v>
      </c>
      <c r="L3957" s="14" t="s">
        <v>8199</v>
      </c>
      <c r="M3957" s="14" t="s">
        <v>8199</v>
      </c>
      <c r="N3957" s="14" t="s">
        <v>8199</v>
      </c>
      <c r="O3957" s="14" t="s">
        <v>8199</v>
      </c>
    </row>
    <row r="3958" spans="1:15" x14ac:dyDescent="0.25">
      <c r="A3958">
        <v>600</v>
      </c>
      <c r="B3958">
        <v>614968</v>
      </c>
      <c r="C3958">
        <v>6</v>
      </c>
      <c r="D3958" t="s">
        <v>5396</v>
      </c>
      <c r="E3958" s="3">
        <v>33</v>
      </c>
      <c r="F3958">
        <v>250</v>
      </c>
      <c r="G3958" s="2" t="s">
        <v>528</v>
      </c>
      <c r="H3958" s="2" t="s">
        <v>528</v>
      </c>
      <c r="I3958" s="2" t="s">
        <v>528</v>
      </c>
      <c r="J3958" s="14" t="s">
        <v>8199</v>
      </c>
      <c r="K3958" s="14" t="s">
        <v>8199</v>
      </c>
      <c r="L3958" s="14" t="s">
        <v>8199</v>
      </c>
      <c r="M3958" s="14" t="s">
        <v>8199</v>
      </c>
      <c r="N3958" s="14" t="s">
        <v>8199</v>
      </c>
      <c r="O3958" s="14" t="s">
        <v>8199</v>
      </c>
    </row>
    <row r="3959" spans="1:15" x14ac:dyDescent="0.25">
      <c r="A3959">
        <v>600</v>
      </c>
      <c r="B3959">
        <v>615000</v>
      </c>
      <c r="C3959">
        <v>7</v>
      </c>
      <c r="D3959" t="s">
        <v>5397</v>
      </c>
      <c r="E3959" s="3">
        <v>8</v>
      </c>
      <c r="F3959">
        <v>250</v>
      </c>
      <c r="G3959" s="2" t="s">
        <v>528</v>
      </c>
      <c r="H3959" s="2" t="s">
        <v>528</v>
      </c>
      <c r="I3959" s="2" t="s">
        <v>528</v>
      </c>
      <c r="J3959" s="14" t="s">
        <v>8199</v>
      </c>
      <c r="K3959" s="14" t="s">
        <v>8199</v>
      </c>
      <c r="L3959" s="14" t="s">
        <v>8199</v>
      </c>
      <c r="M3959" s="14" t="s">
        <v>8199</v>
      </c>
      <c r="N3959" s="14" t="s">
        <v>8199</v>
      </c>
      <c r="O3959" s="14" t="s">
        <v>8199</v>
      </c>
    </row>
    <row r="3960" spans="1:15" x14ac:dyDescent="0.25">
      <c r="A3960">
        <v>600</v>
      </c>
      <c r="B3960">
        <v>615002</v>
      </c>
      <c r="C3960">
        <v>3</v>
      </c>
      <c r="D3960" t="s">
        <v>5398</v>
      </c>
      <c r="E3960" s="3">
        <v>23.5</v>
      </c>
      <c r="F3960">
        <v>250</v>
      </c>
      <c r="G3960" s="2" t="s">
        <v>528</v>
      </c>
      <c r="H3960" s="2" t="s">
        <v>528</v>
      </c>
      <c r="I3960" s="2" t="s">
        <v>528</v>
      </c>
      <c r="J3960" s="14" t="s">
        <v>8199</v>
      </c>
      <c r="K3960" s="14" t="s">
        <v>8199</v>
      </c>
      <c r="L3960" s="14" t="s">
        <v>8199</v>
      </c>
      <c r="M3960" s="14" t="s">
        <v>8199</v>
      </c>
      <c r="N3960" s="14" t="s">
        <v>8199</v>
      </c>
      <c r="O3960" s="14" t="s">
        <v>8199</v>
      </c>
    </row>
    <row r="3961" spans="1:15" x14ac:dyDescent="0.25">
      <c r="A3961">
        <v>600</v>
      </c>
      <c r="B3961">
        <v>615003</v>
      </c>
      <c r="C3961">
        <v>1</v>
      </c>
      <c r="D3961" t="s">
        <v>5399</v>
      </c>
      <c r="E3961" s="3">
        <v>21</v>
      </c>
      <c r="F3961">
        <v>250</v>
      </c>
      <c r="G3961" s="2" t="s">
        <v>528</v>
      </c>
      <c r="H3961" s="2" t="s">
        <v>528</v>
      </c>
      <c r="I3961" s="2" t="s">
        <v>528</v>
      </c>
      <c r="J3961" s="14" t="s">
        <v>8199</v>
      </c>
      <c r="K3961" s="14" t="s">
        <v>8199</v>
      </c>
      <c r="L3961" s="14" t="s">
        <v>8199</v>
      </c>
      <c r="M3961" s="14" t="s">
        <v>8199</v>
      </c>
      <c r="N3961" s="14" t="s">
        <v>8199</v>
      </c>
      <c r="O3961" s="14" t="s">
        <v>8199</v>
      </c>
    </row>
    <row r="3962" spans="1:15" x14ac:dyDescent="0.25">
      <c r="A3962">
        <v>600</v>
      </c>
      <c r="B3962">
        <v>615004</v>
      </c>
      <c r="C3962">
        <v>9</v>
      </c>
      <c r="D3962" t="s">
        <v>5400</v>
      </c>
      <c r="E3962" s="3">
        <v>67.5</v>
      </c>
      <c r="F3962">
        <v>250</v>
      </c>
      <c r="G3962" s="2" t="s">
        <v>528</v>
      </c>
      <c r="H3962" s="2" t="s">
        <v>528</v>
      </c>
      <c r="I3962" s="2" t="s">
        <v>528</v>
      </c>
      <c r="J3962" s="14" t="s">
        <v>8199</v>
      </c>
      <c r="K3962" s="14" t="s">
        <v>8199</v>
      </c>
      <c r="L3962" s="14" t="s">
        <v>8199</v>
      </c>
      <c r="M3962" s="14" t="s">
        <v>8199</v>
      </c>
      <c r="N3962" s="14" t="s">
        <v>8199</v>
      </c>
      <c r="O3962" s="14" t="s">
        <v>8199</v>
      </c>
    </row>
    <row r="3963" spans="1:15" x14ac:dyDescent="0.25">
      <c r="A3963">
        <v>600</v>
      </c>
      <c r="B3963">
        <v>615200</v>
      </c>
      <c r="C3963">
        <v>3</v>
      </c>
      <c r="D3963" t="s">
        <v>5401</v>
      </c>
      <c r="E3963" s="3">
        <v>1.5</v>
      </c>
      <c r="F3963">
        <v>250</v>
      </c>
      <c r="G3963" s="2" t="s">
        <v>528</v>
      </c>
      <c r="H3963" s="2" t="s">
        <v>528</v>
      </c>
      <c r="I3963" s="2" t="s">
        <v>528</v>
      </c>
      <c r="J3963" s="14" t="s">
        <v>8199</v>
      </c>
      <c r="K3963" s="14" t="s">
        <v>8199</v>
      </c>
      <c r="L3963" s="14" t="s">
        <v>8199</v>
      </c>
      <c r="M3963" s="14" t="s">
        <v>8199</v>
      </c>
      <c r="N3963" s="14" t="s">
        <v>8199</v>
      </c>
      <c r="O3963" s="14" t="s">
        <v>8199</v>
      </c>
    </row>
    <row r="3964" spans="1:15" x14ac:dyDescent="0.25">
      <c r="A3964">
        <v>600</v>
      </c>
      <c r="B3964">
        <v>615201</v>
      </c>
      <c r="C3964">
        <v>1</v>
      </c>
      <c r="D3964" t="s">
        <v>5402</v>
      </c>
      <c r="E3964" s="3">
        <v>323.5</v>
      </c>
      <c r="F3964">
        <v>250</v>
      </c>
      <c r="G3964" s="2" t="s">
        <v>528</v>
      </c>
      <c r="H3964" s="2" t="s">
        <v>528</v>
      </c>
      <c r="I3964" s="2" t="s">
        <v>528</v>
      </c>
      <c r="J3964" s="14" t="s">
        <v>8199</v>
      </c>
      <c r="K3964" s="14" t="s">
        <v>8199</v>
      </c>
      <c r="L3964" s="14" t="s">
        <v>8199</v>
      </c>
      <c r="M3964" s="14" t="s">
        <v>8199</v>
      </c>
      <c r="N3964" s="14" t="s">
        <v>8199</v>
      </c>
      <c r="O3964" s="14" t="s">
        <v>8199</v>
      </c>
    </row>
    <row r="3965" spans="1:15" x14ac:dyDescent="0.25">
      <c r="A3965">
        <v>600</v>
      </c>
      <c r="B3965">
        <v>615205</v>
      </c>
      <c r="C3965">
        <v>2</v>
      </c>
      <c r="D3965" t="s">
        <v>5403</v>
      </c>
      <c r="E3965" s="3">
        <v>135.5</v>
      </c>
      <c r="F3965">
        <v>250</v>
      </c>
      <c r="G3965" s="2" t="s">
        <v>528</v>
      </c>
      <c r="H3965" s="2" t="s">
        <v>528</v>
      </c>
      <c r="I3965" s="2" t="s">
        <v>528</v>
      </c>
      <c r="J3965" s="14" t="s">
        <v>8199</v>
      </c>
      <c r="K3965" s="14" t="s">
        <v>8199</v>
      </c>
      <c r="L3965" s="14" t="s">
        <v>8199</v>
      </c>
      <c r="M3965" s="14" t="s">
        <v>8199</v>
      </c>
      <c r="N3965" s="14" t="s">
        <v>8199</v>
      </c>
      <c r="O3965" s="14" t="s">
        <v>8199</v>
      </c>
    </row>
    <row r="3966" spans="1:15" x14ac:dyDescent="0.25">
      <c r="A3966">
        <v>600</v>
      </c>
      <c r="B3966">
        <v>615207</v>
      </c>
      <c r="C3966">
        <v>8</v>
      </c>
      <c r="D3966" t="s">
        <v>5404</v>
      </c>
      <c r="E3966" s="3">
        <v>58.5</v>
      </c>
      <c r="F3966">
        <v>636</v>
      </c>
      <c r="G3966" s="2" t="s">
        <v>4009</v>
      </c>
      <c r="H3966" s="2" t="s">
        <v>4009</v>
      </c>
      <c r="I3966" s="2" t="s">
        <v>4009</v>
      </c>
      <c r="J3966" s="14" t="s">
        <v>8199</v>
      </c>
      <c r="K3966" s="14" t="s">
        <v>8199</v>
      </c>
      <c r="L3966" s="14" t="s">
        <v>8199</v>
      </c>
      <c r="M3966" s="14" t="s">
        <v>8199</v>
      </c>
      <c r="N3966" s="14" t="s">
        <v>8199</v>
      </c>
      <c r="O3966" s="14" t="s">
        <v>8199</v>
      </c>
    </row>
    <row r="3967" spans="1:15" x14ac:dyDescent="0.25">
      <c r="A3967">
        <v>600</v>
      </c>
      <c r="B3967">
        <v>615250</v>
      </c>
      <c r="C3967">
        <v>8</v>
      </c>
      <c r="D3967" t="s">
        <v>5405</v>
      </c>
      <c r="E3967" s="3">
        <v>8</v>
      </c>
      <c r="F3967">
        <v>250</v>
      </c>
      <c r="G3967" s="2" t="s">
        <v>528</v>
      </c>
      <c r="H3967" s="2" t="s">
        <v>528</v>
      </c>
      <c r="I3967" s="2" t="s">
        <v>528</v>
      </c>
      <c r="J3967" s="14" t="s">
        <v>8199</v>
      </c>
      <c r="K3967" s="14" t="s">
        <v>8199</v>
      </c>
      <c r="L3967" s="14" t="s">
        <v>8199</v>
      </c>
      <c r="M3967" s="14" t="s">
        <v>8199</v>
      </c>
      <c r="N3967" s="14" t="s">
        <v>8199</v>
      </c>
      <c r="O3967" s="14" t="s">
        <v>8199</v>
      </c>
    </row>
    <row r="3968" spans="1:15" x14ac:dyDescent="0.25">
      <c r="A3968">
        <v>600</v>
      </c>
      <c r="B3968">
        <v>615500</v>
      </c>
      <c r="C3968">
        <v>6</v>
      </c>
      <c r="D3968" t="s">
        <v>5406</v>
      </c>
      <c r="E3968" s="3">
        <v>8</v>
      </c>
      <c r="F3968">
        <v>250</v>
      </c>
      <c r="G3968" s="2" t="s">
        <v>528</v>
      </c>
      <c r="H3968" s="2" t="s">
        <v>528</v>
      </c>
      <c r="I3968" s="2" t="s">
        <v>528</v>
      </c>
      <c r="J3968" s="14" t="s">
        <v>8199</v>
      </c>
      <c r="K3968" s="14" t="s">
        <v>8199</v>
      </c>
      <c r="L3968" s="14" t="s">
        <v>8199</v>
      </c>
      <c r="M3968" s="14" t="s">
        <v>8199</v>
      </c>
      <c r="N3968" s="14" t="s">
        <v>8199</v>
      </c>
      <c r="O3968" s="14" t="s">
        <v>8199</v>
      </c>
    </row>
    <row r="3969" spans="1:15" x14ac:dyDescent="0.25">
      <c r="A3969">
        <v>600</v>
      </c>
      <c r="B3969">
        <v>615560</v>
      </c>
      <c r="C3969">
        <v>0</v>
      </c>
      <c r="D3969" t="s">
        <v>5407</v>
      </c>
      <c r="E3969" s="3">
        <v>87</v>
      </c>
      <c r="F3969">
        <v>250</v>
      </c>
      <c r="G3969" s="2" t="s">
        <v>528</v>
      </c>
      <c r="H3969" s="2" t="s">
        <v>528</v>
      </c>
      <c r="I3969" s="2" t="s">
        <v>528</v>
      </c>
      <c r="J3969" s="14" t="s">
        <v>8199</v>
      </c>
      <c r="K3969" s="14" t="s">
        <v>8199</v>
      </c>
      <c r="L3969" s="14" t="s">
        <v>8199</v>
      </c>
      <c r="M3969" s="14" t="s">
        <v>8199</v>
      </c>
      <c r="N3969" s="14" t="s">
        <v>8199</v>
      </c>
      <c r="O3969" s="14" t="s">
        <v>8199</v>
      </c>
    </row>
    <row r="3970" spans="1:15" x14ac:dyDescent="0.25">
      <c r="A3970">
        <v>600</v>
      </c>
      <c r="B3970">
        <v>615568</v>
      </c>
      <c r="C3970">
        <v>3</v>
      </c>
      <c r="D3970" t="s">
        <v>5409</v>
      </c>
      <c r="E3970" s="3">
        <v>23.5</v>
      </c>
      <c r="F3970">
        <v>636</v>
      </c>
      <c r="G3970" s="2" t="s">
        <v>5408</v>
      </c>
      <c r="H3970" s="2" t="s">
        <v>5408</v>
      </c>
      <c r="I3970" s="2" t="s">
        <v>5408</v>
      </c>
      <c r="J3970" s="14" t="s">
        <v>8199</v>
      </c>
      <c r="K3970" s="14" t="s">
        <v>8199</v>
      </c>
      <c r="L3970" s="14" t="s">
        <v>8199</v>
      </c>
      <c r="M3970" s="14" t="s">
        <v>8199</v>
      </c>
      <c r="N3970" s="14" t="s">
        <v>8199</v>
      </c>
      <c r="O3970" s="14" t="s">
        <v>8199</v>
      </c>
    </row>
    <row r="3971" spans="1:15" x14ac:dyDescent="0.25">
      <c r="A3971">
        <v>600</v>
      </c>
      <c r="B3971">
        <v>615570</v>
      </c>
      <c r="C3971">
        <v>9</v>
      </c>
      <c r="D3971" t="s">
        <v>5410</v>
      </c>
      <c r="E3971" s="3">
        <v>53</v>
      </c>
      <c r="F3971">
        <v>636</v>
      </c>
      <c r="G3971" s="2" t="s">
        <v>5408</v>
      </c>
      <c r="H3971" s="2" t="s">
        <v>5408</v>
      </c>
      <c r="I3971" s="2" t="s">
        <v>5408</v>
      </c>
      <c r="J3971" s="14" t="s">
        <v>8199</v>
      </c>
      <c r="K3971" s="14" t="s">
        <v>8199</v>
      </c>
      <c r="L3971" s="14" t="s">
        <v>8199</v>
      </c>
      <c r="M3971" s="14" t="s">
        <v>8199</v>
      </c>
      <c r="N3971" s="14" t="s">
        <v>8199</v>
      </c>
      <c r="O3971" s="14" t="s">
        <v>8199</v>
      </c>
    </row>
    <row r="3972" spans="1:15" x14ac:dyDescent="0.25">
      <c r="A3972">
        <v>600</v>
      </c>
      <c r="B3972">
        <v>615650</v>
      </c>
      <c r="C3972">
        <v>9</v>
      </c>
      <c r="D3972" t="s">
        <v>5411</v>
      </c>
      <c r="E3972" s="3">
        <v>518.5</v>
      </c>
      <c r="F3972">
        <v>250</v>
      </c>
      <c r="G3972" s="2" t="s">
        <v>528</v>
      </c>
      <c r="H3972" s="2" t="s">
        <v>528</v>
      </c>
      <c r="I3972" s="2" t="s">
        <v>528</v>
      </c>
      <c r="J3972" s="14" t="s">
        <v>8199</v>
      </c>
      <c r="K3972" s="14" t="s">
        <v>8199</v>
      </c>
      <c r="L3972" s="14" t="s">
        <v>8199</v>
      </c>
      <c r="M3972" s="14" t="s">
        <v>8199</v>
      </c>
      <c r="N3972" s="14" t="s">
        <v>8199</v>
      </c>
      <c r="O3972" s="14" t="s">
        <v>8199</v>
      </c>
    </row>
    <row r="3973" spans="1:15" x14ac:dyDescent="0.25">
      <c r="A3973">
        <v>600</v>
      </c>
      <c r="B3973">
        <v>615950</v>
      </c>
      <c r="C3973">
        <v>3</v>
      </c>
      <c r="D3973" t="s">
        <v>5412</v>
      </c>
      <c r="E3973" s="3">
        <v>8</v>
      </c>
      <c r="F3973">
        <v>250</v>
      </c>
      <c r="G3973" s="2" t="s">
        <v>528</v>
      </c>
      <c r="H3973" s="2" t="s">
        <v>528</v>
      </c>
      <c r="I3973" s="2" t="s">
        <v>528</v>
      </c>
      <c r="J3973" s="14" t="s">
        <v>8199</v>
      </c>
      <c r="K3973" s="14" t="s">
        <v>8199</v>
      </c>
      <c r="L3973" s="14" t="s">
        <v>8199</v>
      </c>
      <c r="M3973" s="14" t="s">
        <v>8199</v>
      </c>
      <c r="N3973" s="14" t="s">
        <v>8199</v>
      </c>
      <c r="O3973" s="14" t="s">
        <v>8199</v>
      </c>
    </row>
    <row r="3974" spans="1:15" x14ac:dyDescent="0.25">
      <c r="A3974">
        <v>600</v>
      </c>
      <c r="B3974">
        <v>616000</v>
      </c>
      <c r="C3974">
        <v>6</v>
      </c>
      <c r="D3974" t="s">
        <v>5413</v>
      </c>
      <c r="E3974" s="3">
        <v>8</v>
      </c>
      <c r="F3974">
        <v>250</v>
      </c>
      <c r="G3974" s="2" t="s">
        <v>528</v>
      </c>
      <c r="H3974" s="2" t="s">
        <v>528</v>
      </c>
      <c r="I3974" s="2" t="s">
        <v>528</v>
      </c>
      <c r="J3974" s="14" t="s">
        <v>8199</v>
      </c>
      <c r="K3974" s="14" t="s">
        <v>8199</v>
      </c>
      <c r="L3974" s="14" t="s">
        <v>8199</v>
      </c>
      <c r="M3974" s="14" t="s">
        <v>8199</v>
      </c>
      <c r="N3974" s="14" t="s">
        <v>8199</v>
      </c>
      <c r="O3974" s="14" t="s">
        <v>8199</v>
      </c>
    </row>
    <row r="3975" spans="1:15" x14ac:dyDescent="0.25">
      <c r="A3975">
        <v>600</v>
      </c>
      <c r="B3975">
        <v>616061</v>
      </c>
      <c r="C3975">
        <v>8</v>
      </c>
      <c r="D3975" t="s">
        <v>5414</v>
      </c>
      <c r="E3975" s="3">
        <v>156.5</v>
      </c>
      <c r="F3975">
        <v>250</v>
      </c>
      <c r="G3975" s="2" t="s">
        <v>528</v>
      </c>
      <c r="H3975" s="2" t="s">
        <v>528</v>
      </c>
      <c r="I3975" s="2" t="s">
        <v>528</v>
      </c>
      <c r="J3975" s="14" t="s">
        <v>8199</v>
      </c>
      <c r="K3975" s="14" t="s">
        <v>8199</v>
      </c>
      <c r="L3975" s="14" t="s">
        <v>8199</v>
      </c>
      <c r="M3975" s="14" t="s">
        <v>8199</v>
      </c>
      <c r="N3975" s="14" t="s">
        <v>8199</v>
      </c>
      <c r="O3975" s="14" t="s">
        <v>8199</v>
      </c>
    </row>
    <row r="3976" spans="1:15" x14ac:dyDescent="0.25">
      <c r="A3976">
        <v>600</v>
      </c>
      <c r="B3976">
        <v>616062</v>
      </c>
      <c r="C3976">
        <v>6</v>
      </c>
      <c r="D3976" t="s">
        <v>5415</v>
      </c>
      <c r="E3976" s="3">
        <v>96</v>
      </c>
      <c r="F3976">
        <v>250</v>
      </c>
      <c r="G3976" s="2" t="s">
        <v>528</v>
      </c>
      <c r="H3976" s="2" t="s">
        <v>528</v>
      </c>
      <c r="I3976" s="2" t="s">
        <v>528</v>
      </c>
      <c r="J3976" s="14" t="s">
        <v>8199</v>
      </c>
      <c r="K3976" s="14" t="s">
        <v>8199</v>
      </c>
      <c r="L3976" s="14" t="s">
        <v>8199</v>
      </c>
      <c r="M3976" s="14" t="s">
        <v>8199</v>
      </c>
      <c r="N3976" s="14" t="s">
        <v>8199</v>
      </c>
      <c r="O3976" s="14" t="s">
        <v>8199</v>
      </c>
    </row>
    <row r="3977" spans="1:15" x14ac:dyDescent="0.25">
      <c r="A3977">
        <v>600</v>
      </c>
      <c r="B3977">
        <v>616063</v>
      </c>
      <c r="C3977">
        <v>4</v>
      </c>
      <c r="D3977" t="s">
        <v>5416</v>
      </c>
      <c r="E3977" s="3">
        <v>239</v>
      </c>
      <c r="F3977">
        <v>250</v>
      </c>
      <c r="G3977" s="2" t="s">
        <v>528</v>
      </c>
      <c r="H3977" s="2" t="s">
        <v>528</v>
      </c>
      <c r="I3977" s="2" t="s">
        <v>528</v>
      </c>
      <c r="J3977" s="14" t="s">
        <v>8199</v>
      </c>
      <c r="K3977" s="14" t="s">
        <v>8199</v>
      </c>
      <c r="L3977" s="14" t="s">
        <v>8199</v>
      </c>
      <c r="M3977" s="14" t="s">
        <v>8199</v>
      </c>
      <c r="N3977" s="14" t="s">
        <v>8199</v>
      </c>
      <c r="O3977" s="14" t="s">
        <v>8199</v>
      </c>
    </row>
    <row r="3978" spans="1:15" x14ac:dyDescent="0.25">
      <c r="A3978">
        <v>600</v>
      </c>
      <c r="B3978">
        <v>616064</v>
      </c>
      <c r="C3978">
        <v>2</v>
      </c>
      <c r="D3978" t="s">
        <v>5417</v>
      </c>
      <c r="E3978" s="3">
        <v>79.5</v>
      </c>
      <c r="F3978">
        <v>250</v>
      </c>
      <c r="G3978" s="2" t="s">
        <v>528</v>
      </c>
      <c r="H3978" s="2" t="s">
        <v>528</v>
      </c>
      <c r="I3978" s="2" t="s">
        <v>528</v>
      </c>
      <c r="J3978" s="14" t="s">
        <v>8199</v>
      </c>
      <c r="K3978" s="14" t="s">
        <v>8199</v>
      </c>
      <c r="L3978" s="14" t="s">
        <v>8199</v>
      </c>
      <c r="M3978" s="14" t="s">
        <v>8199</v>
      </c>
      <c r="N3978" s="14" t="s">
        <v>8199</v>
      </c>
      <c r="O3978" s="14" t="s">
        <v>8199</v>
      </c>
    </row>
    <row r="3979" spans="1:15" x14ac:dyDescent="0.25">
      <c r="A3979">
        <v>600</v>
      </c>
      <c r="B3979">
        <v>616070</v>
      </c>
      <c r="C3979">
        <v>9</v>
      </c>
      <c r="D3979" t="s">
        <v>5418</v>
      </c>
      <c r="E3979" s="3">
        <v>20</v>
      </c>
      <c r="F3979">
        <v>636</v>
      </c>
      <c r="G3979" s="2" t="s">
        <v>5419</v>
      </c>
      <c r="H3979" s="2" t="s">
        <v>5419</v>
      </c>
      <c r="I3979" s="2" t="s">
        <v>5419</v>
      </c>
      <c r="J3979" s="14" t="s">
        <v>8199</v>
      </c>
      <c r="K3979" s="14" t="s">
        <v>8199</v>
      </c>
      <c r="L3979" s="14" t="s">
        <v>8199</v>
      </c>
      <c r="M3979" s="14" t="s">
        <v>8199</v>
      </c>
      <c r="N3979" s="14" t="s">
        <v>8199</v>
      </c>
      <c r="O3979" s="14" t="s">
        <v>8199</v>
      </c>
    </row>
    <row r="3980" spans="1:15" x14ac:dyDescent="0.25">
      <c r="A3980">
        <v>600</v>
      </c>
      <c r="B3980">
        <v>616100</v>
      </c>
      <c r="C3980">
        <v>4</v>
      </c>
      <c r="D3980" t="s">
        <v>5420</v>
      </c>
      <c r="E3980" s="3">
        <v>27.5</v>
      </c>
      <c r="F3980">
        <v>250</v>
      </c>
      <c r="G3980" s="2" t="s">
        <v>528</v>
      </c>
      <c r="H3980" s="2" t="s">
        <v>528</v>
      </c>
      <c r="I3980" s="2" t="s">
        <v>528</v>
      </c>
      <c r="J3980" s="14" t="s">
        <v>8199</v>
      </c>
      <c r="K3980" s="14" t="s">
        <v>8199</v>
      </c>
      <c r="L3980" s="14" t="s">
        <v>8199</v>
      </c>
      <c r="M3980" s="14" t="s">
        <v>8199</v>
      </c>
      <c r="N3980" s="14" t="s">
        <v>8199</v>
      </c>
      <c r="O3980" s="14" t="s">
        <v>8199</v>
      </c>
    </row>
    <row r="3981" spans="1:15" x14ac:dyDescent="0.25">
      <c r="A3981">
        <v>600</v>
      </c>
      <c r="B3981">
        <v>616101</v>
      </c>
      <c r="C3981">
        <v>2</v>
      </c>
      <c r="D3981" t="s">
        <v>5421</v>
      </c>
      <c r="E3981" s="3">
        <v>7</v>
      </c>
      <c r="F3981">
        <v>250</v>
      </c>
      <c r="G3981" s="2" t="s">
        <v>528</v>
      </c>
      <c r="H3981" s="2" t="s">
        <v>528</v>
      </c>
      <c r="I3981" s="2" t="s">
        <v>528</v>
      </c>
      <c r="J3981" s="14" t="s">
        <v>8199</v>
      </c>
      <c r="K3981" s="14" t="s">
        <v>8199</v>
      </c>
      <c r="L3981" s="14" t="s">
        <v>8199</v>
      </c>
      <c r="M3981" s="14" t="s">
        <v>8199</v>
      </c>
      <c r="N3981" s="14" t="s">
        <v>8199</v>
      </c>
      <c r="O3981" s="14" t="s">
        <v>8199</v>
      </c>
    </row>
    <row r="3982" spans="1:15" x14ac:dyDescent="0.25">
      <c r="A3982">
        <v>600</v>
      </c>
      <c r="B3982">
        <v>616102</v>
      </c>
      <c r="C3982">
        <v>0</v>
      </c>
      <c r="D3982" t="s">
        <v>5422</v>
      </c>
      <c r="E3982" s="3">
        <v>14.5</v>
      </c>
      <c r="F3982">
        <v>250</v>
      </c>
      <c r="G3982" s="2" t="s">
        <v>528</v>
      </c>
      <c r="H3982" s="2" t="s">
        <v>528</v>
      </c>
      <c r="I3982" s="2" t="s">
        <v>528</v>
      </c>
      <c r="J3982" s="14" t="s">
        <v>8199</v>
      </c>
      <c r="K3982" s="14" t="s">
        <v>8199</v>
      </c>
      <c r="L3982" s="14" t="s">
        <v>8199</v>
      </c>
      <c r="M3982" s="14" t="s">
        <v>8199</v>
      </c>
      <c r="N3982" s="14" t="s">
        <v>8199</v>
      </c>
      <c r="O3982" s="14" t="s">
        <v>8199</v>
      </c>
    </row>
    <row r="3983" spans="1:15" x14ac:dyDescent="0.25">
      <c r="A3983">
        <v>600</v>
      </c>
      <c r="B3983">
        <v>616103</v>
      </c>
      <c r="C3983">
        <v>8</v>
      </c>
      <c r="D3983" t="s">
        <v>5423</v>
      </c>
      <c r="E3983" s="3">
        <v>154</v>
      </c>
      <c r="F3983">
        <v>250</v>
      </c>
      <c r="G3983" s="2" t="s">
        <v>528</v>
      </c>
      <c r="H3983" s="2" t="s">
        <v>528</v>
      </c>
      <c r="I3983" s="2" t="s">
        <v>528</v>
      </c>
      <c r="J3983" s="14" t="s">
        <v>8199</v>
      </c>
      <c r="K3983" s="14" t="s">
        <v>8199</v>
      </c>
      <c r="L3983" s="14" t="s">
        <v>8199</v>
      </c>
      <c r="M3983" s="14" t="s">
        <v>8199</v>
      </c>
      <c r="N3983" s="14" t="s">
        <v>8199</v>
      </c>
      <c r="O3983" s="14" t="s">
        <v>8199</v>
      </c>
    </row>
    <row r="3984" spans="1:15" x14ac:dyDescent="0.25">
      <c r="A3984">
        <v>600</v>
      </c>
      <c r="B3984">
        <v>616112</v>
      </c>
      <c r="C3984">
        <v>9</v>
      </c>
      <c r="D3984" t="s">
        <v>5424</v>
      </c>
      <c r="E3984" s="3">
        <v>2.5</v>
      </c>
      <c r="F3984">
        <v>250</v>
      </c>
      <c r="G3984" s="2" t="s">
        <v>528</v>
      </c>
      <c r="H3984" s="2" t="s">
        <v>528</v>
      </c>
      <c r="I3984" s="2" t="s">
        <v>528</v>
      </c>
      <c r="J3984" s="14" t="s">
        <v>8199</v>
      </c>
      <c r="K3984" s="14" t="s">
        <v>8199</v>
      </c>
      <c r="L3984" s="14" t="s">
        <v>8199</v>
      </c>
      <c r="M3984" s="14" t="s">
        <v>8199</v>
      </c>
      <c r="N3984" s="14" t="s">
        <v>8199</v>
      </c>
      <c r="O3984" s="14" t="s">
        <v>8199</v>
      </c>
    </row>
    <row r="3985" spans="1:15" x14ac:dyDescent="0.25">
      <c r="A3985">
        <v>600</v>
      </c>
      <c r="B3985">
        <v>616120</v>
      </c>
      <c r="C3985">
        <v>2</v>
      </c>
      <c r="D3985" t="s">
        <v>5425</v>
      </c>
      <c r="E3985" s="3">
        <v>2.5</v>
      </c>
      <c r="F3985">
        <v>250</v>
      </c>
      <c r="G3985" s="2" t="s">
        <v>528</v>
      </c>
      <c r="H3985" s="2" t="s">
        <v>528</v>
      </c>
      <c r="I3985" s="2" t="s">
        <v>528</v>
      </c>
      <c r="J3985" s="14" t="s">
        <v>8199</v>
      </c>
      <c r="K3985" s="14" t="s">
        <v>8199</v>
      </c>
      <c r="L3985" s="14" t="s">
        <v>8199</v>
      </c>
      <c r="M3985" s="14" t="s">
        <v>8199</v>
      </c>
      <c r="N3985" s="14" t="s">
        <v>8199</v>
      </c>
      <c r="O3985" s="14" t="s">
        <v>8199</v>
      </c>
    </row>
    <row r="3986" spans="1:15" x14ac:dyDescent="0.25">
      <c r="A3986">
        <v>600</v>
      </c>
      <c r="B3986">
        <v>616250</v>
      </c>
      <c r="C3986">
        <v>7</v>
      </c>
      <c r="D3986" t="s">
        <v>5426</v>
      </c>
      <c r="E3986" s="3">
        <v>8</v>
      </c>
      <c r="F3986">
        <v>250</v>
      </c>
      <c r="G3986" s="2" t="s">
        <v>528</v>
      </c>
      <c r="H3986" s="2" t="s">
        <v>528</v>
      </c>
      <c r="I3986" s="2" t="s">
        <v>528</v>
      </c>
      <c r="J3986" s="14" t="s">
        <v>8199</v>
      </c>
      <c r="K3986" s="14" t="s">
        <v>8199</v>
      </c>
      <c r="L3986" s="14" t="s">
        <v>8199</v>
      </c>
      <c r="M3986" s="14" t="s">
        <v>8199</v>
      </c>
      <c r="N3986" s="14" t="s">
        <v>8199</v>
      </c>
      <c r="O3986" s="14" t="s">
        <v>8199</v>
      </c>
    </row>
    <row r="3987" spans="1:15" x14ac:dyDescent="0.25">
      <c r="A3987">
        <v>600</v>
      </c>
      <c r="B3987">
        <v>616320</v>
      </c>
      <c r="C3987">
        <v>8</v>
      </c>
      <c r="D3987" t="s">
        <v>5427</v>
      </c>
      <c r="E3987" s="3">
        <v>148.5</v>
      </c>
      <c r="F3987">
        <v>250</v>
      </c>
      <c r="G3987" s="2" t="s">
        <v>528</v>
      </c>
      <c r="H3987" s="2" t="s">
        <v>528</v>
      </c>
      <c r="I3987" s="2" t="s">
        <v>528</v>
      </c>
      <c r="J3987" s="14" t="s">
        <v>8199</v>
      </c>
      <c r="K3987" s="14" t="s">
        <v>8199</v>
      </c>
      <c r="L3987" s="14" t="s">
        <v>8199</v>
      </c>
      <c r="M3987" s="14" t="s">
        <v>8199</v>
      </c>
      <c r="N3987" s="14" t="s">
        <v>8199</v>
      </c>
      <c r="O3987" s="14" t="s">
        <v>8199</v>
      </c>
    </row>
    <row r="3988" spans="1:15" x14ac:dyDescent="0.25">
      <c r="A3988">
        <v>600</v>
      </c>
      <c r="B3988">
        <v>616336</v>
      </c>
      <c r="C3988">
        <v>4</v>
      </c>
      <c r="D3988" t="s">
        <v>5428</v>
      </c>
      <c r="E3988" s="3">
        <v>8</v>
      </c>
      <c r="F3988">
        <v>250</v>
      </c>
      <c r="G3988" s="2" t="s">
        <v>528</v>
      </c>
      <c r="H3988" s="2" t="s">
        <v>528</v>
      </c>
      <c r="I3988" s="2" t="s">
        <v>528</v>
      </c>
      <c r="J3988" s="14" t="s">
        <v>8199</v>
      </c>
      <c r="K3988" s="14" t="s">
        <v>8199</v>
      </c>
      <c r="L3988" s="14" t="s">
        <v>8199</v>
      </c>
      <c r="M3988" s="14" t="s">
        <v>8199</v>
      </c>
      <c r="N3988" s="14" t="s">
        <v>8199</v>
      </c>
      <c r="O3988" s="14" t="s">
        <v>8199</v>
      </c>
    </row>
    <row r="3989" spans="1:15" x14ac:dyDescent="0.25">
      <c r="A3989">
        <v>600</v>
      </c>
      <c r="B3989">
        <v>616369</v>
      </c>
      <c r="C3989">
        <v>5</v>
      </c>
      <c r="D3989" t="s">
        <v>5429</v>
      </c>
      <c r="E3989" s="3">
        <v>13.5</v>
      </c>
      <c r="F3989">
        <v>250</v>
      </c>
      <c r="G3989" s="2" t="s">
        <v>528</v>
      </c>
      <c r="H3989" s="2" t="s">
        <v>528</v>
      </c>
      <c r="I3989" s="2" t="s">
        <v>528</v>
      </c>
      <c r="J3989" s="14" t="s">
        <v>8199</v>
      </c>
      <c r="K3989" s="14" t="s">
        <v>8199</v>
      </c>
      <c r="L3989" s="14" t="s">
        <v>8199</v>
      </c>
      <c r="M3989" s="14" t="s">
        <v>8199</v>
      </c>
      <c r="N3989" s="14" t="s">
        <v>8199</v>
      </c>
      <c r="O3989" s="14" t="s">
        <v>8199</v>
      </c>
    </row>
    <row r="3990" spans="1:15" x14ac:dyDescent="0.25">
      <c r="A3990">
        <v>600</v>
      </c>
      <c r="B3990">
        <v>616370</v>
      </c>
      <c r="C3990">
        <v>3</v>
      </c>
      <c r="D3990" t="s">
        <v>5430</v>
      </c>
      <c r="E3990" s="3">
        <v>9</v>
      </c>
      <c r="F3990">
        <v>250</v>
      </c>
      <c r="G3990" s="2" t="s">
        <v>528</v>
      </c>
      <c r="H3990" s="2" t="s">
        <v>528</v>
      </c>
      <c r="I3990" s="2" t="s">
        <v>528</v>
      </c>
      <c r="J3990" s="14" t="s">
        <v>8199</v>
      </c>
      <c r="K3990" s="14" t="s">
        <v>8199</v>
      </c>
      <c r="L3990" s="14" t="s">
        <v>8199</v>
      </c>
      <c r="M3990" s="14" t="s">
        <v>8199</v>
      </c>
      <c r="N3990" s="14" t="s">
        <v>8199</v>
      </c>
      <c r="O3990" s="14" t="s">
        <v>8199</v>
      </c>
    </row>
    <row r="3991" spans="1:15" x14ac:dyDescent="0.25">
      <c r="A3991">
        <v>600</v>
      </c>
      <c r="B3991">
        <v>616371</v>
      </c>
      <c r="C3991">
        <v>1</v>
      </c>
      <c r="D3991" t="s">
        <v>5431</v>
      </c>
      <c r="E3991" s="3">
        <v>21</v>
      </c>
      <c r="F3991">
        <v>250</v>
      </c>
      <c r="G3991" s="2" t="s">
        <v>528</v>
      </c>
      <c r="H3991" s="2" t="s">
        <v>528</v>
      </c>
      <c r="I3991" s="2" t="s">
        <v>528</v>
      </c>
      <c r="J3991" s="14" t="s">
        <v>8199</v>
      </c>
      <c r="K3991" s="14" t="s">
        <v>8199</v>
      </c>
      <c r="L3991" s="14" t="s">
        <v>8199</v>
      </c>
      <c r="M3991" s="14" t="s">
        <v>8199</v>
      </c>
      <c r="N3991" s="14" t="s">
        <v>8199</v>
      </c>
      <c r="O3991" s="14" t="s">
        <v>8199</v>
      </c>
    </row>
    <row r="3992" spans="1:15" x14ac:dyDescent="0.25">
      <c r="A3992">
        <v>600</v>
      </c>
      <c r="B3992">
        <v>616372</v>
      </c>
      <c r="C3992">
        <v>9</v>
      </c>
      <c r="D3992" t="s">
        <v>5432</v>
      </c>
      <c r="E3992" s="3">
        <v>24.5</v>
      </c>
      <c r="F3992">
        <v>250</v>
      </c>
      <c r="G3992" s="2" t="s">
        <v>528</v>
      </c>
      <c r="H3992" s="2" t="s">
        <v>528</v>
      </c>
      <c r="I3992" s="2" t="s">
        <v>528</v>
      </c>
      <c r="J3992" s="14" t="s">
        <v>8199</v>
      </c>
      <c r="K3992" s="14" t="s">
        <v>8199</v>
      </c>
      <c r="L3992" s="14" t="s">
        <v>8199</v>
      </c>
      <c r="M3992" s="14" t="s">
        <v>8199</v>
      </c>
      <c r="N3992" s="14" t="s">
        <v>8199</v>
      </c>
      <c r="O3992" s="14" t="s">
        <v>8199</v>
      </c>
    </row>
    <row r="3993" spans="1:15" x14ac:dyDescent="0.25">
      <c r="A3993">
        <v>600</v>
      </c>
      <c r="B3993">
        <v>616373</v>
      </c>
      <c r="C3993">
        <v>7</v>
      </c>
      <c r="D3993" t="s">
        <v>5433</v>
      </c>
      <c r="E3993" s="3">
        <v>23.5</v>
      </c>
      <c r="F3993">
        <v>250</v>
      </c>
      <c r="G3993" s="2" t="s">
        <v>528</v>
      </c>
      <c r="H3993" s="2" t="s">
        <v>528</v>
      </c>
      <c r="I3993" s="2" t="s">
        <v>528</v>
      </c>
      <c r="J3993" s="14" t="s">
        <v>8199</v>
      </c>
      <c r="K3993" s="14" t="s">
        <v>8199</v>
      </c>
      <c r="L3993" s="14" t="s">
        <v>8199</v>
      </c>
      <c r="M3993" s="14" t="s">
        <v>8199</v>
      </c>
      <c r="N3993" s="14" t="s">
        <v>8199</v>
      </c>
      <c r="O3993" s="14" t="s">
        <v>8199</v>
      </c>
    </row>
    <row r="3994" spans="1:15" x14ac:dyDescent="0.25">
      <c r="A3994">
        <v>600</v>
      </c>
      <c r="B3994">
        <v>616377</v>
      </c>
      <c r="C3994">
        <v>8</v>
      </c>
      <c r="D3994" t="s">
        <v>5434</v>
      </c>
      <c r="E3994" s="3">
        <v>357</v>
      </c>
      <c r="F3994">
        <v>250</v>
      </c>
      <c r="G3994" s="2" t="s">
        <v>528</v>
      </c>
      <c r="H3994" s="2" t="s">
        <v>528</v>
      </c>
      <c r="I3994" s="2" t="s">
        <v>528</v>
      </c>
      <c r="J3994" s="14" t="s">
        <v>8199</v>
      </c>
      <c r="K3994" s="14" t="s">
        <v>8199</v>
      </c>
      <c r="L3994" s="14" t="s">
        <v>8199</v>
      </c>
      <c r="M3994" s="14" t="s">
        <v>8199</v>
      </c>
      <c r="N3994" s="14" t="s">
        <v>8199</v>
      </c>
      <c r="O3994" s="14" t="s">
        <v>8199</v>
      </c>
    </row>
    <row r="3995" spans="1:15" x14ac:dyDescent="0.25">
      <c r="A3995">
        <v>600</v>
      </c>
      <c r="B3995">
        <v>616550</v>
      </c>
      <c r="C3995">
        <v>0</v>
      </c>
      <c r="D3995" t="s">
        <v>5435</v>
      </c>
      <c r="E3995" s="3">
        <v>22</v>
      </c>
      <c r="F3995">
        <v>623</v>
      </c>
      <c r="G3995" s="2" t="s">
        <v>4936</v>
      </c>
      <c r="H3995" s="2" t="s">
        <v>4936</v>
      </c>
      <c r="I3995" s="2" t="s">
        <v>4936</v>
      </c>
      <c r="J3995" s="14" t="s">
        <v>8199</v>
      </c>
      <c r="K3995" s="14" t="s">
        <v>8199</v>
      </c>
      <c r="L3995" s="14" t="s">
        <v>8199</v>
      </c>
      <c r="M3995" s="14" t="s">
        <v>8199</v>
      </c>
      <c r="N3995" s="14" t="s">
        <v>8199</v>
      </c>
      <c r="O3995" s="14" t="s">
        <v>8199</v>
      </c>
    </row>
    <row r="3996" spans="1:15" x14ac:dyDescent="0.25">
      <c r="A3996">
        <v>600</v>
      </c>
      <c r="B3996">
        <v>616590</v>
      </c>
      <c r="C3996">
        <v>6</v>
      </c>
      <c r="D3996" t="s">
        <v>5436</v>
      </c>
      <c r="E3996" s="3">
        <v>35</v>
      </c>
      <c r="F3996">
        <v>250</v>
      </c>
      <c r="G3996" s="2" t="s">
        <v>528</v>
      </c>
      <c r="H3996" s="2" t="s">
        <v>528</v>
      </c>
      <c r="I3996" s="2" t="s">
        <v>528</v>
      </c>
      <c r="J3996" s="14" t="s">
        <v>8199</v>
      </c>
      <c r="K3996" s="14" t="s">
        <v>8199</v>
      </c>
      <c r="L3996" s="14" t="s">
        <v>8199</v>
      </c>
      <c r="M3996" s="14" t="s">
        <v>8199</v>
      </c>
      <c r="N3996" s="14" t="s">
        <v>8199</v>
      </c>
      <c r="O3996" s="14" t="s">
        <v>8199</v>
      </c>
    </row>
    <row r="3997" spans="1:15" x14ac:dyDescent="0.25">
      <c r="A3997">
        <v>600</v>
      </c>
      <c r="B3997">
        <v>616600</v>
      </c>
      <c r="C3997">
        <v>3</v>
      </c>
      <c r="D3997" t="s">
        <v>5437</v>
      </c>
      <c r="E3997" s="3">
        <v>8</v>
      </c>
      <c r="F3997">
        <v>250</v>
      </c>
      <c r="G3997" s="2" t="s">
        <v>528</v>
      </c>
      <c r="H3997" s="2" t="s">
        <v>528</v>
      </c>
      <c r="I3997" s="2" t="s">
        <v>528</v>
      </c>
      <c r="J3997" s="14" t="s">
        <v>8199</v>
      </c>
      <c r="K3997" s="14" t="s">
        <v>8199</v>
      </c>
      <c r="L3997" s="14" t="s">
        <v>8199</v>
      </c>
      <c r="M3997" s="14" t="s">
        <v>8199</v>
      </c>
      <c r="N3997" s="14" t="s">
        <v>8199</v>
      </c>
      <c r="O3997" s="14" t="s">
        <v>8199</v>
      </c>
    </row>
    <row r="3998" spans="1:15" x14ac:dyDescent="0.25">
      <c r="A3998">
        <v>600</v>
      </c>
      <c r="B3998">
        <v>616625</v>
      </c>
      <c r="C3998">
        <v>0</v>
      </c>
      <c r="D3998" t="s">
        <v>5438</v>
      </c>
      <c r="E3998" s="3">
        <v>8</v>
      </c>
      <c r="F3998">
        <v>250</v>
      </c>
      <c r="G3998" s="2" t="s">
        <v>528</v>
      </c>
      <c r="H3998" s="2" t="s">
        <v>528</v>
      </c>
      <c r="I3998" s="2" t="s">
        <v>528</v>
      </c>
      <c r="J3998" s="14" t="s">
        <v>8199</v>
      </c>
      <c r="K3998" s="14" t="s">
        <v>8199</v>
      </c>
      <c r="L3998" s="14" t="s">
        <v>8199</v>
      </c>
      <c r="M3998" s="14" t="s">
        <v>8199</v>
      </c>
      <c r="N3998" s="14" t="s">
        <v>8199</v>
      </c>
      <c r="O3998" s="14" t="s">
        <v>8199</v>
      </c>
    </row>
    <row r="3999" spans="1:15" x14ac:dyDescent="0.25">
      <c r="A3999">
        <v>600</v>
      </c>
      <c r="B3999">
        <v>616650</v>
      </c>
      <c r="C3999">
        <v>8</v>
      </c>
      <c r="D3999" t="s">
        <v>5439</v>
      </c>
      <c r="E3999" s="3">
        <v>8</v>
      </c>
      <c r="F3999">
        <v>250</v>
      </c>
      <c r="G3999" s="2" t="s">
        <v>528</v>
      </c>
      <c r="H3999" s="2" t="s">
        <v>528</v>
      </c>
      <c r="I3999" s="2" t="s">
        <v>528</v>
      </c>
      <c r="J3999" s="14" t="s">
        <v>8199</v>
      </c>
      <c r="K3999" s="14" t="s">
        <v>8199</v>
      </c>
      <c r="L3999" s="14" t="s">
        <v>8199</v>
      </c>
      <c r="M3999" s="14" t="s">
        <v>8199</v>
      </c>
      <c r="N3999" s="14" t="s">
        <v>8199</v>
      </c>
      <c r="O3999" s="14" t="s">
        <v>8199</v>
      </c>
    </row>
    <row r="4000" spans="1:15" x14ac:dyDescent="0.25">
      <c r="A4000">
        <v>600</v>
      </c>
      <c r="B4000">
        <v>616725</v>
      </c>
      <c r="C4000">
        <v>8</v>
      </c>
      <c r="D4000" t="s">
        <v>5440</v>
      </c>
      <c r="E4000" s="3">
        <v>9</v>
      </c>
      <c r="F4000">
        <v>250</v>
      </c>
      <c r="G4000" s="2" t="s">
        <v>528</v>
      </c>
      <c r="H4000" s="2" t="s">
        <v>528</v>
      </c>
      <c r="I4000" s="2" t="s">
        <v>528</v>
      </c>
      <c r="J4000" s="14" t="s">
        <v>8199</v>
      </c>
      <c r="K4000" s="14" t="s">
        <v>8199</v>
      </c>
      <c r="L4000" s="14" t="s">
        <v>8199</v>
      </c>
      <c r="M4000" s="14" t="s">
        <v>8199</v>
      </c>
      <c r="N4000" s="14" t="s">
        <v>8199</v>
      </c>
      <c r="O4000" s="14" t="s">
        <v>8199</v>
      </c>
    </row>
    <row r="4001" spans="1:15" x14ac:dyDescent="0.25">
      <c r="A4001">
        <v>600</v>
      </c>
      <c r="B4001">
        <v>616890</v>
      </c>
      <c r="C4001">
        <v>0</v>
      </c>
      <c r="D4001" t="s">
        <v>5441</v>
      </c>
      <c r="E4001" s="3">
        <v>340</v>
      </c>
      <c r="F4001">
        <v>250</v>
      </c>
      <c r="G4001" s="2" t="s">
        <v>528</v>
      </c>
      <c r="H4001" s="2" t="s">
        <v>528</v>
      </c>
      <c r="I4001" s="2" t="s">
        <v>528</v>
      </c>
      <c r="J4001" s="14" t="s">
        <v>8199</v>
      </c>
      <c r="K4001" s="14" t="s">
        <v>8199</v>
      </c>
      <c r="L4001" s="14" t="s">
        <v>8199</v>
      </c>
      <c r="M4001" s="14" t="s">
        <v>8199</v>
      </c>
      <c r="N4001" s="14" t="s">
        <v>8199</v>
      </c>
      <c r="O4001" s="14" t="s">
        <v>8199</v>
      </c>
    </row>
    <row r="4002" spans="1:15" x14ac:dyDescent="0.25">
      <c r="A4002">
        <v>600</v>
      </c>
      <c r="B4002">
        <v>616900</v>
      </c>
      <c r="C4002">
        <v>7</v>
      </c>
      <c r="D4002" t="s">
        <v>5442</v>
      </c>
      <c r="E4002" s="3">
        <v>31</v>
      </c>
      <c r="F4002">
        <v>250</v>
      </c>
      <c r="G4002" s="2" t="s">
        <v>528</v>
      </c>
      <c r="H4002" s="2" t="s">
        <v>528</v>
      </c>
      <c r="I4002" s="2" t="s">
        <v>528</v>
      </c>
      <c r="J4002" s="14" t="s">
        <v>8199</v>
      </c>
      <c r="K4002" s="14" t="s">
        <v>8199</v>
      </c>
      <c r="L4002" s="14" t="s">
        <v>8199</v>
      </c>
      <c r="M4002" s="14" t="s">
        <v>8199</v>
      </c>
      <c r="N4002" s="14" t="s">
        <v>8199</v>
      </c>
      <c r="O4002" s="14" t="s">
        <v>8199</v>
      </c>
    </row>
    <row r="4003" spans="1:15" x14ac:dyDescent="0.25">
      <c r="A4003">
        <v>600</v>
      </c>
      <c r="B4003">
        <v>616905</v>
      </c>
      <c r="C4003">
        <v>6</v>
      </c>
      <c r="D4003" t="s">
        <v>5443</v>
      </c>
      <c r="E4003" s="3">
        <v>31</v>
      </c>
      <c r="F4003">
        <v>250</v>
      </c>
      <c r="G4003" s="2" t="s">
        <v>528</v>
      </c>
      <c r="H4003" s="2" t="s">
        <v>528</v>
      </c>
      <c r="I4003" s="2" t="s">
        <v>528</v>
      </c>
      <c r="J4003" s="14" t="s">
        <v>8199</v>
      </c>
      <c r="K4003" s="14" t="s">
        <v>8199</v>
      </c>
      <c r="L4003" s="14" t="s">
        <v>8199</v>
      </c>
      <c r="M4003" s="14" t="s">
        <v>8199</v>
      </c>
      <c r="N4003" s="14" t="s">
        <v>8199</v>
      </c>
      <c r="O4003" s="14" t="s">
        <v>8199</v>
      </c>
    </row>
    <row r="4004" spans="1:15" x14ac:dyDescent="0.25">
      <c r="A4004">
        <v>600</v>
      </c>
      <c r="B4004">
        <v>616907</v>
      </c>
      <c r="C4004">
        <v>2</v>
      </c>
      <c r="D4004" t="s">
        <v>5444</v>
      </c>
      <c r="E4004" s="3">
        <v>134.5</v>
      </c>
      <c r="F4004">
        <v>250</v>
      </c>
      <c r="G4004" s="2" t="s">
        <v>528</v>
      </c>
      <c r="H4004" s="2" t="s">
        <v>528</v>
      </c>
      <c r="I4004" s="2" t="s">
        <v>528</v>
      </c>
      <c r="J4004" s="14" t="s">
        <v>8199</v>
      </c>
      <c r="K4004" s="14" t="s">
        <v>8199</v>
      </c>
      <c r="L4004" s="14" t="s">
        <v>8199</v>
      </c>
      <c r="M4004" s="14" t="s">
        <v>8199</v>
      </c>
      <c r="N4004" s="14" t="s">
        <v>8199</v>
      </c>
      <c r="O4004" s="14" t="s">
        <v>8199</v>
      </c>
    </row>
    <row r="4005" spans="1:15" x14ac:dyDescent="0.25">
      <c r="A4005">
        <v>600</v>
      </c>
      <c r="B4005">
        <v>616908</v>
      </c>
      <c r="C4005">
        <v>0</v>
      </c>
      <c r="D4005" t="s">
        <v>5445</v>
      </c>
      <c r="E4005" s="3">
        <v>4878</v>
      </c>
      <c r="F4005">
        <v>636</v>
      </c>
      <c r="G4005" s="2" t="s">
        <v>5446</v>
      </c>
      <c r="H4005" s="2" t="s">
        <v>5446</v>
      </c>
      <c r="I4005" s="2" t="s">
        <v>5446</v>
      </c>
      <c r="J4005" s="14" t="s">
        <v>8199</v>
      </c>
      <c r="K4005" s="14" t="s">
        <v>8199</v>
      </c>
      <c r="L4005" s="14" t="s">
        <v>8199</v>
      </c>
      <c r="M4005" s="14" t="s">
        <v>8199</v>
      </c>
      <c r="N4005" s="14" t="s">
        <v>8199</v>
      </c>
      <c r="O4005" s="14" t="s">
        <v>8199</v>
      </c>
    </row>
    <row r="4006" spans="1:15" x14ac:dyDescent="0.25">
      <c r="A4006">
        <v>600</v>
      </c>
      <c r="B4006">
        <v>616940</v>
      </c>
      <c r="C4006">
        <v>3</v>
      </c>
      <c r="D4006" t="s">
        <v>5447</v>
      </c>
      <c r="E4006" s="3">
        <v>23</v>
      </c>
      <c r="F4006">
        <v>250</v>
      </c>
      <c r="G4006" s="2" t="s">
        <v>528</v>
      </c>
      <c r="H4006" s="2" t="s">
        <v>528</v>
      </c>
      <c r="I4006" s="2" t="s">
        <v>528</v>
      </c>
      <c r="J4006" s="14" t="s">
        <v>8199</v>
      </c>
      <c r="K4006" s="14" t="s">
        <v>8199</v>
      </c>
      <c r="L4006" s="14" t="s">
        <v>8199</v>
      </c>
      <c r="M4006" s="14" t="s">
        <v>8199</v>
      </c>
      <c r="N4006" s="14" t="s">
        <v>8199</v>
      </c>
      <c r="O4006" s="14" t="s">
        <v>8199</v>
      </c>
    </row>
    <row r="4007" spans="1:15" x14ac:dyDescent="0.25">
      <c r="A4007">
        <v>600</v>
      </c>
      <c r="B4007">
        <v>616960</v>
      </c>
      <c r="C4007">
        <v>1</v>
      </c>
      <c r="D4007" t="s">
        <v>5448</v>
      </c>
      <c r="E4007" s="3">
        <v>8</v>
      </c>
      <c r="F4007">
        <v>250</v>
      </c>
      <c r="G4007" s="2" t="s">
        <v>528</v>
      </c>
      <c r="H4007" s="2" t="s">
        <v>528</v>
      </c>
      <c r="I4007" s="2" t="s">
        <v>528</v>
      </c>
      <c r="J4007" s="14" t="s">
        <v>8199</v>
      </c>
      <c r="K4007" s="14" t="s">
        <v>8199</v>
      </c>
      <c r="L4007" s="14" t="s">
        <v>8199</v>
      </c>
      <c r="M4007" s="14" t="s">
        <v>8199</v>
      </c>
      <c r="N4007" s="14" t="s">
        <v>8199</v>
      </c>
      <c r="O4007" s="14" t="s">
        <v>8199</v>
      </c>
    </row>
    <row r="4008" spans="1:15" x14ac:dyDescent="0.25">
      <c r="A4008">
        <v>600</v>
      </c>
      <c r="B4008">
        <v>616970</v>
      </c>
      <c r="C4008">
        <v>0</v>
      </c>
      <c r="D4008" t="s">
        <v>5449</v>
      </c>
      <c r="E4008" s="3">
        <v>36.5</v>
      </c>
      <c r="F4008">
        <v>250</v>
      </c>
      <c r="G4008" s="2" t="s">
        <v>528</v>
      </c>
      <c r="H4008" s="2" t="s">
        <v>528</v>
      </c>
      <c r="I4008" s="2" t="s">
        <v>528</v>
      </c>
      <c r="J4008" s="14" t="s">
        <v>8199</v>
      </c>
      <c r="K4008" s="14" t="s">
        <v>8199</v>
      </c>
      <c r="L4008" s="14" t="s">
        <v>8199</v>
      </c>
      <c r="M4008" s="14" t="s">
        <v>8199</v>
      </c>
      <c r="N4008" s="14" t="s">
        <v>8199</v>
      </c>
      <c r="O4008" s="14" t="s">
        <v>8199</v>
      </c>
    </row>
    <row r="4009" spans="1:15" x14ac:dyDescent="0.25">
      <c r="A4009">
        <v>600</v>
      </c>
      <c r="B4009">
        <v>616989</v>
      </c>
      <c r="C4009">
        <v>0</v>
      </c>
      <c r="D4009" t="s">
        <v>5450</v>
      </c>
      <c r="E4009" s="3">
        <v>8</v>
      </c>
      <c r="F4009">
        <v>250</v>
      </c>
      <c r="G4009" s="2" t="s">
        <v>528</v>
      </c>
      <c r="H4009" s="2" t="s">
        <v>528</v>
      </c>
      <c r="I4009" s="2" t="s">
        <v>528</v>
      </c>
      <c r="J4009" s="14" t="s">
        <v>8199</v>
      </c>
      <c r="K4009" s="14" t="s">
        <v>8199</v>
      </c>
      <c r="L4009" s="14" t="s">
        <v>8199</v>
      </c>
      <c r="M4009" s="14" t="s">
        <v>8199</v>
      </c>
      <c r="N4009" s="14" t="s">
        <v>8199</v>
      </c>
      <c r="O4009" s="14" t="s">
        <v>8199</v>
      </c>
    </row>
    <row r="4010" spans="1:15" x14ac:dyDescent="0.25">
      <c r="A4010">
        <v>600</v>
      </c>
      <c r="B4010">
        <v>616990</v>
      </c>
      <c r="C4010">
        <v>8</v>
      </c>
      <c r="D4010" t="s">
        <v>5451</v>
      </c>
      <c r="E4010" s="3">
        <v>70.5</v>
      </c>
      <c r="F4010">
        <v>250</v>
      </c>
      <c r="G4010" s="2" t="s">
        <v>528</v>
      </c>
      <c r="H4010" s="2" t="s">
        <v>528</v>
      </c>
      <c r="I4010" s="2" t="s">
        <v>528</v>
      </c>
      <c r="J4010" s="14" t="s">
        <v>8199</v>
      </c>
      <c r="K4010" s="14" t="s">
        <v>8199</v>
      </c>
      <c r="L4010" s="14" t="s">
        <v>8199</v>
      </c>
      <c r="M4010" s="14" t="s">
        <v>8199</v>
      </c>
      <c r="N4010" s="14" t="s">
        <v>8199</v>
      </c>
      <c r="O4010" s="14" t="s">
        <v>8199</v>
      </c>
    </row>
    <row r="4011" spans="1:15" x14ac:dyDescent="0.25">
      <c r="A4011">
        <v>600</v>
      </c>
      <c r="B4011">
        <v>616995</v>
      </c>
      <c r="C4011">
        <v>7</v>
      </c>
      <c r="D4011" t="s">
        <v>5452</v>
      </c>
      <c r="E4011" s="3">
        <v>14.5</v>
      </c>
      <c r="F4011">
        <v>250</v>
      </c>
      <c r="G4011" s="2" t="s">
        <v>528</v>
      </c>
      <c r="H4011" s="2" t="s">
        <v>528</v>
      </c>
      <c r="I4011" s="2" t="s">
        <v>528</v>
      </c>
      <c r="J4011" s="14" t="s">
        <v>8199</v>
      </c>
      <c r="K4011" s="14" t="s">
        <v>8199</v>
      </c>
      <c r="L4011" s="14" t="s">
        <v>8199</v>
      </c>
      <c r="M4011" s="14" t="s">
        <v>8199</v>
      </c>
      <c r="N4011" s="14" t="s">
        <v>8199</v>
      </c>
      <c r="O4011" s="14" t="s">
        <v>8199</v>
      </c>
    </row>
    <row r="4012" spans="1:15" x14ac:dyDescent="0.25">
      <c r="A4012">
        <v>600</v>
      </c>
      <c r="B4012">
        <v>617230</v>
      </c>
      <c r="C4012">
        <v>8</v>
      </c>
      <c r="D4012" t="s">
        <v>5453</v>
      </c>
      <c r="E4012" s="3">
        <v>9</v>
      </c>
      <c r="F4012">
        <v>250</v>
      </c>
      <c r="G4012" s="2" t="s">
        <v>528</v>
      </c>
      <c r="H4012" s="2" t="s">
        <v>528</v>
      </c>
      <c r="I4012" s="2" t="s">
        <v>528</v>
      </c>
      <c r="J4012" s="14" t="s">
        <v>8199</v>
      </c>
      <c r="K4012" s="14" t="s">
        <v>8199</v>
      </c>
      <c r="L4012" s="14" t="s">
        <v>8199</v>
      </c>
      <c r="M4012" s="14" t="s">
        <v>8199</v>
      </c>
      <c r="N4012" s="14" t="s">
        <v>8199</v>
      </c>
      <c r="O4012" s="14" t="s">
        <v>8199</v>
      </c>
    </row>
    <row r="4013" spans="1:15" x14ac:dyDescent="0.25">
      <c r="A4013">
        <v>600</v>
      </c>
      <c r="B4013">
        <v>617231</v>
      </c>
      <c r="C4013">
        <v>6</v>
      </c>
      <c r="D4013" t="s">
        <v>5454</v>
      </c>
      <c r="E4013" s="3">
        <v>13.5</v>
      </c>
      <c r="F4013">
        <v>250</v>
      </c>
      <c r="G4013" s="2" t="s">
        <v>528</v>
      </c>
      <c r="H4013" s="2" t="s">
        <v>528</v>
      </c>
      <c r="I4013" s="2" t="s">
        <v>528</v>
      </c>
      <c r="J4013" s="14" t="s">
        <v>8199</v>
      </c>
      <c r="K4013" s="14" t="s">
        <v>8199</v>
      </c>
      <c r="L4013" s="14" t="s">
        <v>8199</v>
      </c>
      <c r="M4013" s="14" t="s">
        <v>8199</v>
      </c>
      <c r="N4013" s="14" t="s">
        <v>8199</v>
      </c>
      <c r="O4013" s="14" t="s">
        <v>8199</v>
      </c>
    </row>
    <row r="4014" spans="1:15" x14ac:dyDescent="0.25">
      <c r="A4014">
        <v>600</v>
      </c>
      <c r="B4014">
        <v>617250</v>
      </c>
      <c r="C4014">
        <v>6</v>
      </c>
      <c r="D4014" t="s">
        <v>5455</v>
      </c>
      <c r="E4014" s="3">
        <v>23.5</v>
      </c>
      <c r="F4014">
        <v>250</v>
      </c>
      <c r="G4014" s="2" t="s">
        <v>528</v>
      </c>
      <c r="H4014" s="2" t="s">
        <v>528</v>
      </c>
      <c r="I4014" s="2" t="s">
        <v>528</v>
      </c>
      <c r="J4014" s="14" t="s">
        <v>8199</v>
      </c>
      <c r="K4014" s="14" t="s">
        <v>8199</v>
      </c>
      <c r="L4014" s="14" t="s">
        <v>8199</v>
      </c>
      <c r="M4014" s="14" t="s">
        <v>8199</v>
      </c>
      <c r="N4014" s="14" t="s">
        <v>8199</v>
      </c>
      <c r="O4014" s="14" t="s">
        <v>8199</v>
      </c>
    </row>
    <row r="4015" spans="1:15" x14ac:dyDescent="0.25">
      <c r="A4015">
        <v>600</v>
      </c>
      <c r="B4015">
        <v>617300</v>
      </c>
      <c r="C4015">
        <v>9</v>
      </c>
      <c r="D4015" t="s">
        <v>5456</v>
      </c>
      <c r="E4015" s="3">
        <v>33</v>
      </c>
      <c r="F4015">
        <v>636</v>
      </c>
      <c r="G4015" s="2" t="s">
        <v>5339</v>
      </c>
      <c r="H4015" s="2" t="s">
        <v>5339</v>
      </c>
      <c r="I4015" s="2" t="s">
        <v>5339</v>
      </c>
      <c r="J4015" s="14" t="s">
        <v>8199</v>
      </c>
      <c r="K4015" s="14" t="s">
        <v>8199</v>
      </c>
      <c r="L4015" s="14" t="s">
        <v>8199</v>
      </c>
      <c r="M4015" s="14" t="s">
        <v>8199</v>
      </c>
      <c r="N4015" s="14" t="s">
        <v>8199</v>
      </c>
      <c r="O4015" s="14" t="s">
        <v>8199</v>
      </c>
    </row>
    <row r="4016" spans="1:15" x14ac:dyDescent="0.25">
      <c r="A4016">
        <v>600</v>
      </c>
      <c r="B4016">
        <v>617305</v>
      </c>
      <c r="C4016">
        <v>8</v>
      </c>
      <c r="D4016" t="s">
        <v>5457</v>
      </c>
      <c r="E4016" s="3">
        <v>150</v>
      </c>
      <c r="F4016">
        <v>636</v>
      </c>
      <c r="G4016" s="2" t="s">
        <v>5458</v>
      </c>
      <c r="H4016" s="2" t="s">
        <v>5458</v>
      </c>
      <c r="I4016" s="2" t="s">
        <v>5458</v>
      </c>
      <c r="J4016" s="14" t="s">
        <v>8199</v>
      </c>
      <c r="K4016" s="14" t="s">
        <v>8199</v>
      </c>
      <c r="L4016" s="14" t="s">
        <v>8199</v>
      </c>
      <c r="M4016" s="14" t="s">
        <v>8199</v>
      </c>
      <c r="N4016" s="14" t="s">
        <v>8199</v>
      </c>
      <c r="O4016" s="14" t="s">
        <v>8199</v>
      </c>
    </row>
    <row r="4017" spans="1:15" x14ac:dyDescent="0.25">
      <c r="A4017">
        <v>600</v>
      </c>
      <c r="B4017">
        <v>617308</v>
      </c>
      <c r="C4017">
        <v>2</v>
      </c>
      <c r="D4017" t="s">
        <v>5459</v>
      </c>
      <c r="E4017" s="3">
        <v>1606</v>
      </c>
      <c r="F4017">
        <v>636</v>
      </c>
      <c r="G4017" s="2" t="s">
        <v>5458</v>
      </c>
      <c r="H4017" s="2" t="s">
        <v>5458</v>
      </c>
      <c r="I4017" s="2" t="s">
        <v>5458</v>
      </c>
      <c r="J4017" s="14" t="s">
        <v>8199</v>
      </c>
      <c r="K4017" s="14" t="s">
        <v>8199</v>
      </c>
      <c r="L4017" s="14" t="s">
        <v>8199</v>
      </c>
      <c r="M4017" s="14" t="s">
        <v>8199</v>
      </c>
      <c r="N4017" s="14" t="s">
        <v>8199</v>
      </c>
      <c r="O4017" s="14" t="s">
        <v>8199</v>
      </c>
    </row>
    <row r="4018" spans="1:15" x14ac:dyDescent="0.25">
      <c r="A4018">
        <v>600</v>
      </c>
      <c r="B4018">
        <v>617309</v>
      </c>
      <c r="C4018">
        <v>0</v>
      </c>
      <c r="D4018" t="s">
        <v>5460</v>
      </c>
      <c r="E4018" s="3">
        <v>224.5</v>
      </c>
      <c r="F4018">
        <v>636</v>
      </c>
      <c r="G4018" s="2" t="s">
        <v>5458</v>
      </c>
      <c r="H4018" s="2" t="s">
        <v>5458</v>
      </c>
      <c r="I4018" s="2" t="s">
        <v>5458</v>
      </c>
      <c r="J4018" s="14" t="s">
        <v>8199</v>
      </c>
      <c r="K4018" s="14" t="s">
        <v>8199</v>
      </c>
      <c r="L4018" s="14" t="s">
        <v>8199</v>
      </c>
      <c r="M4018" s="14" t="s">
        <v>8199</v>
      </c>
      <c r="N4018" s="14" t="s">
        <v>8199</v>
      </c>
      <c r="O4018" s="14" t="s">
        <v>8199</v>
      </c>
    </row>
    <row r="4019" spans="1:15" x14ac:dyDescent="0.25">
      <c r="A4019">
        <v>600</v>
      </c>
      <c r="B4019">
        <v>617310</v>
      </c>
      <c r="C4019">
        <v>8</v>
      </c>
      <c r="D4019" t="s">
        <v>5461</v>
      </c>
      <c r="E4019" s="3">
        <v>8</v>
      </c>
      <c r="F4019">
        <v>250</v>
      </c>
      <c r="G4019" s="2" t="s">
        <v>528</v>
      </c>
      <c r="H4019" s="2" t="s">
        <v>528</v>
      </c>
      <c r="I4019" s="2" t="s">
        <v>528</v>
      </c>
      <c r="J4019" s="14" t="s">
        <v>8199</v>
      </c>
      <c r="K4019" s="14" t="s">
        <v>8199</v>
      </c>
      <c r="L4019" s="14" t="s">
        <v>8199</v>
      </c>
      <c r="M4019" s="14" t="s">
        <v>8199</v>
      </c>
      <c r="N4019" s="14" t="s">
        <v>8199</v>
      </c>
      <c r="O4019" s="14" t="s">
        <v>8199</v>
      </c>
    </row>
    <row r="4020" spans="1:15" x14ac:dyDescent="0.25">
      <c r="A4020">
        <v>600</v>
      </c>
      <c r="B4020">
        <v>617312</v>
      </c>
      <c r="C4020">
        <v>4</v>
      </c>
      <c r="D4020" t="s">
        <v>5462</v>
      </c>
      <c r="E4020" s="3">
        <v>2469</v>
      </c>
      <c r="F4020">
        <v>636</v>
      </c>
      <c r="G4020" s="2" t="s">
        <v>5458</v>
      </c>
      <c r="H4020" s="2" t="s">
        <v>5458</v>
      </c>
      <c r="I4020" s="2" t="s">
        <v>5458</v>
      </c>
      <c r="J4020" s="14" t="s">
        <v>8199</v>
      </c>
      <c r="K4020" s="14" t="s">
        <v>8199</v>
      </c>
      <c r="L4020" s="14" t="s">
        <v>8199</v>
      </c>
      <c r="M4020" s="14" t="s">
        <v>8199</v>
      </c>
      <c r="N4020" s="14" t="s">
        <v>8199</v>
      </c>
      <c r="O4020" s="14" t="s">
        <v>8199</v>
      </c>
    </row>
    <row r="4021" spans="1:15" x14ac:dyDescent="0.25">
      <c r="A4021">
        <v>600</v>
      </c>
      <c r="B4021">
        <v>617315</v>
      </c>
      <c r="C4021">
        <v>7</v>
      </c>
      <c r="D4021" t="s">
        <v>5463</v>
      </c>
      <c r="E4021" s="3">
        <v>1235</v>
      </c>
      <c r="F4021">
        <v>636</v>
      </c>
      <c r="G4021" s="2" t="s">
        <v>5458</v>
      </c>
      <c r="H4021" s="2" t="s">
        <v>5458</v>
      </c>
      <c r="I4021" s="2" t="s">
        <v>5458</v>
      </c>
      <c r="J4021" s="14" t="s">
        <v>8199</v>
      </c>
      <c r="K4021" s="14" t="s">
        <v>8199</v>
      </c>
      <c r="L4021" s="14" t="s">
        <v>8199</v>
      </c>
      <c r="M4021" s="14" t="s">
        <v>8199</v>
      </c>
      <c r="N4021" s="14" t="s">
        <v>8199</v>
      </c>
      <c r="O4021" s="14" t="s">
        <v>8199</v>
      </c>
    </row>
    <row r="4022" spans="1:15" x14ac:dyDescent="0.25">
      <c r="A4022">
        <v>600</v>
      </c>
      <c r="B4022">
        <v>617400</v>
      </c>
      <c r="C4022">
        <v>7</v>
      </c>
      <c r="D4022" t="s">
        <v>5464</v>
      </c>
      <c r="E4022" s="3">
        <v>8</v>
      </c>
      <c r="F4022">
        <v>250</v>
      </c>
      <c r="G4022" s="2" t="s">
        <v>528</v>
      </c>
      <c r="H4022" s="2" t="s">
        <v>528</v>
      </c>
      <c r="I4022" s="2" t="s">
        <v>528</v>
      </c>
      <c r="J4022" s="14" t="s">
        <v>8199</v>
      </c>
      <c r="K4022" s="14" t="s">
        <v>8199</v>
      </c>
      <c r="L4022" s="14" t="s">
        <v>8199</v>
      </c>
      <c r="M4022" s="14" t="s">
        <v>8199</v>
      </c>
      <c r="N4022" s="14" t="s">
        <v>8199</v>
      </c>
      <c r="O4022" s="14" t="s">
        <v>8199</v>
      </c>
    </row>
    <row r="4023" spans="1:15" x14ac:dyDescent="0.25">
      <c r="A4023">
        <v>600</v>
      </c>
      <c r="B4023">
        <v>617487</v>
      </c>
      <c r="C4023">
        <v>4</v>
      </c>
      <c r="D4023" t="s">
        <v>5465</v>
      </c>
      <c r="E4023" s="3">
        <v>8</v>
      </c>
      <c r="F4023">
        <v>250</v>
      </c>
      <c r="G4023" s="2" t="s">
        <v>528</v>
      </c>
      <c r="H4023" s="2" t="s">
        <v>528</v>
      </c>
      <c r="I4023" s="2" t="s">
        <v>528</v>
      </c>
      <c r="J4023" s="14" t="s">
        <v>8199</v>
      </c>
      <c r="K4023" s="14" t="s">
        <v>8199</v>
      </c>
      <c r="L4023" s="14" t="s">
        <v>8199</v>
      </c>
      <c r="M4023" s="14" t="s">
        <v>8199</v>
      </c>
      <c r="N4023" s="14" t="s">
        <v>8199</v>
      </c>
      <c r="O4023" s="14" t="s">
        <v>8199</v>
      </c>
    </row>
    <row r="4024" spans="1:15" x14ac:dyDescent="0.25">
      <c r="A4024">
        <v>600</v>
      </c>
      <c r="B4024">
        <v>617488</v>
      </c>
      <c r="C4024">
        <v>2</v>
      </c>
      <c r="D4024" t="s">
        <v>5466</v>
      </c>
      <c r="E4024" s="3">
        <v>1806</v>
      </c>
      <c r="F4024">
        <v>250</v>
      </c>
      <c r="G4024" s="2" t="s">
        <v>528</v>
      </c>
      <c r="H4024" s="2" t="s">
        <v>528</v>
      </c>
      <c r="I4024" s="2" t="s">
        <v>528</v>
      </c>
      <c r="J4024" s="14" t="s">
        <v>8199</v>
      </c>
      <c r="K4024" s="14" t="s">
        <v>8199</v>
      </c>
      <c r="L4024" s="14" t="s">
        <v>8199</v>
      </c>
      <c r="M4024" s="14" t="s">
        <v>8199</v>
      </c>
      <c r="N4024" s="14" t="s">
        <v>8199</v>
      </c>
      <c r="O4024" s="14" t="s">
        <v>8199</v>
      </c>
    </row>
    <row r="4025" spans="1:15" x14ac:dyDescent="0.25">
      <c r="A4025">
        <v>600</v>
      </c>
      <c r="B4025">
        <v>617489</v>
      </c>
      <c r="C4025">
        <v>0</v>
      </c>
      <c r="D4025" t="s">
        <v>5467</v>
      </c>
      <c r="E4025" s="3">
        <v>46.5</v>
      </c>
      <c r="F4025">
        <v>250</v>
      </c>
      <c r="G4025" s="2" t="s">
        <v>528</v>
      </c>
      <c r="H4025" s="2" t="s">
        <v>528</v>
      </c>
      <c r="I4025" s="2" t="s">
        <v>528</v>
      </c>
      <c r="J4025" s="14" t="s">
        <v>8199</v>
      </c>
      <c r="K4025" s="14" t="s">
        <v>8199</v>
      </c>
      <c r="L4025" s="14" t="s">
        <v>8199</v>
      </c>
      <c r="M4025" s="14" t="s">
        <v>8199</v>
      </c>
      <c r="N4025" s="14" t="s">
        <v>8199</v>
      </c>
      <c r="O4025" s="14" t="s">
        <v>8199</v>
      </c>
    </row>
    <row r="4026" spans="1:15" x14ac:dyDescent="0.25">
      <c r="A4026">
        <v>600</v>
      </c>
      <c r="B4026">
        <v>617497</v>
      </c>
      <c r="C4026">
        <v>3</v>
      </c>
      <c r="D4026" t="s">
        <v>5468</v>
      </c>
      <c r="E4026" s="3">
        <v>31</v>
      </c>
      <c r="F4026">
        <v>636</v>
      </c>
      <c r="G4026" s="2" t="s">
        <v>5469</v>
      </c>
      <c r="H4026" s="2" t="s">
        <v>5469</v>
      </c>
      <c r="I4026" s="2" t="s">
        <v>5469</v>
      </c>
      <c r="J4026" s="14" t="s">
        <v>8199</v>
      </c>
      <c r="K4026" s="14" t="s">
        <v>8199</v>
      </c>
      <c r="L4026" s="14" t="s">
        <v>8199</v>
      </c>
      <c r="M4026" s="14" t="s">
        <v>8199</v>
      </c>
      <c r="N4026" s="14" t="s">
        <v>8199</v>
      </c>
      <c r="O4026" s="14" t="s">
        <v>8199</v>
      </c>
    </row>
    <row r="4027" spans="1:15" x14ac:dyDescent="0.25">
      <c r="A4027">
        <v>600</v>
      </c>
      <c r="B4027">
        <v>617499</v>
      </c>
      <c r="C4027">
        <v>9</v>
      </c>
      <c r="D4027" t="s">
        <v>5470</v>
      </c>
      <c r="E4027" s="3">
        <v>27.5</v>
      </c>
      <c r="F4027">
        <v>250</v>
      </c>
      <c r="G4027" s="2" t="s">
        <v>528</v>
      </c>
      <c r="H4027" s="2" t="s">
        <v>528</v>
      </c>
      <c r="I4027" s="2" t="s">
        <v>528</v>
      </c>
      <c r="J4027" s="14" t="s">
        <v>8199</v>
      </c>
      <c r="K4027" s="14" t="s">
        <v>8199</v>
      </c>
      <c r="L4027" s="14" t="s">
        <v>8199</v>
      </c>
      <c r="M4027" s="14" t="s">
        <v>8199</v>
      </c>
      <c r="N4027" s="14" t="s">
        <v>8199</v>
      </c>
      <c r="O4027" s="14" t="s">
        <v>8199</v>
      </c>
    </row>
    <row r="4028" spans="1:15" x14ac:dyDescent="0.25">
      <c r="A4028">
        <v>600</v>
      </c>
      <c r="B4028">
        <v>617500</v>
      </c>
      <c r="C4028">
        <v>4</v>
      </c>
      <c r="D4028" t="s">
        <v>5471</v>
      </c>
      <c r="E4028" s="3">
        <v>8</v>
      </c>
      <c r="F4028">
        <v>250</v>
      </c>
      <c r="G4028" s="2" t="s">
        <v>528</v>
      </c>
      <c r="H4028" s="2" t="s">
        <v>528</v>
      </c>
      <c r="I4028" s="2" t="s">
        <v>528</v>
      </c>
      <c r="J4028" s="14" t="s">
        <v>8199</v>
      </c>
      <c r="K4028" s="14" t="s">
        <v>8199</v>
      </c>
      <c r="L4028" s="14" t="s">
        <v>8199</v>
      </c>
      <c r="M4028" s="14" t="s">
        <v>8199</v>
      </c>
      <c r="N4028" s="14" t="s">
        <v>8199</v>
      </c>
      <c r="O4028" s="14" t="s">
        <v>8199</v>
      </c>
    </row>
    <row r="4029" spans="1:15" x14ac:dyDescent="0.25">
      <c r="A4029">
        <v>600</v>
      </c>
      <c r="B4029">
        <v>617550</v>
      </c>
      <c r="C4029">
        <v>9</v>
      </c>
      <c r="D4029" t="s">
        <v>5472</v>
      </c>
      <c r="E4029" s="3">
        <v>8</v>
      </c>
      <c r="F4029">
        <v>250</v>
      </c>
      <c r="G4029" s="2" t="s">
        <v>528</v>
      </c>
      <c r="H4029" s="2" t="s">
        <v>528</v>
      </c>
      <c r="I4029" s="2" t="s">
        <v>528</v>
      </c>
      <c r="J4029" s="14" t="s">
        <v>8199</v>
      </c>
      <c r="K4029" s="14" t="s">
        <v>8199</v>
      </c>
      <c r="L4029" s="14" t="s">
        <v>8199</v>
      </c>
      <c r="M4029" s="14" t="s">
        <v>8199</v>
      </c>
      <c r="N4029" s="14" t="s">
        <v>8199</v>
      </c>
      <c r="O4029" s="14" t="s">
        <v>8199</v>
      </c>
    </row>
    <row r="4030" spans="1:15" x14ac:dyDescent="0.25">
      <c r="A4030">
        <v>600</v>
      </c>
      <c r="B4030">
        <v>617555</v>
      </c>
      <c r="C4030">
        <v>8</v>
      </c>
      <c r="D4030" t="s">
        <v>5473</v>
      </c>
      <c r="E4030" s="3">
        <v>3.5</v>
      </c>
      <c r="F4030">
        <v>250</v>
      </c>
      <c r="G4030" s="2" t="s">
        <v>528</v>
      </c>
      <c r="H4030" s="2" t="s">
        <v>528</v>
      </c>
      <c r="I4030" s="2" t="s">
        <v>528</v>
      </c>
      <c r="J4030" s="14" t="s">
        <v>8199</v>
      </c>
      <c r="K4030" s="14" t="s">
        <v>8199</v>
      </c>
      <c r="L4030" s="14" t="s">
        <v>8199</v>
      </c>
      <c r="M4030" s="14" t="s">
        <v>8199</v>
      </c>
      <c r="N4030" s="14" t="s">
        <v>8199</v>
      </c>
      <c r="O4030" s="14" t="s">
        <v>8199</v>
      </c>
    </row>
    <row r="4031" spans="1:15" x14ac:dyDescent="0.25">
      <c r="A4031">
        <v>600</v>
      </c>
      <c r="B4031">
        <v>617650</v>
      </c>
      <c r="C4031">
        <v>7</v>
      </c>
      <c r="D4031" t="s">
        <v>5474</v>
      </c>
      <c r="E4031" s="3">
        <v>3.5</v>
      </c>
      <c r="F4031">
        <v>250</v>
      </c>
      <c r="G4031" s="2" t="s">
        <v>528</v>
      </c>
      <c r="H4031" s="2" t="s">
        <v>528</v>
      </c>
      <c r="I4031" s="2" t="s">
        <v>528</v>
      </c>
      <c r="J4031" s="14" t="s">
        <v>8199</v>
      </c>
      <c r="K4031" s="14" t="s">
        <v>8199</v>
      </c>
      <c r="L4031" s="14" t="s">
        <v>8199</v>
      </c>
      <c r="M4031" s="14" t="s">
        <v>8199</v>
      </c>
      <c r="N4031" s="14" t="s">
        <v>8199</v>
      </c>
      <c r="O4031" s="14" t="s">
        <v>8199</v>
      </c>
    </row>
    <row r="4032" spans="1:15" x14ac:dyDescent="0.25">
      <c r="A4032">
        <v>600</v>
      </c>
      <c r="B4032">
        <v>617660</v>
      </c>
      <c r="C4032">
        <v>6</v>
      </c>
      <c r="D4032" t="s">
        <v>5475</v>
      </c>
      <c r="E4032" s="3">
        <v>48.5</v>
      </c>
      <c r="F4032">
        <v>636</v>
      </c>
      <c r="G4032" s="2" t="s">
        <v>5469</v>
      </c>
      <c r="H4032" s="2" t="s">
        <v>5469</v>
      </c>
      <c r="I4032" s="2" t="s">
        <v>5469</v>
      </c>
      <c r="J4032" s="14" t="s">
        <v>8199</v>
      </c>
      <c r="K4032" s="14" t="s">
        <v>8199</v>
      </c>
      <c r="L4032" s="14" t="s">
        <v>8199</v>
      </c>
      <c r="M4032" s="14" t="s">
        <v>8199</v>
      </c>
      <c r="N4032" s="14" t="s">
        <v>8199</v>
      </c>
      <c r="O4032" s="14" t="s">
        <v>8199</v>
      </c>
    </row>
    <row r="4033" spans="1:15" x14ac:dyDescent="0.25">
      <c r="A4033">
        <v>600</v>
      </c>
      <c r="B4033">
        <v>617802</v>
      </c>
      <c r="C4033">
        <v>4</v>
      </c>
      <c r="D4033" t="s">
        <v>5476</v>
      </c>
      <c r="E4033" s="3">
        <v>22</v>
      </c>
      <c r="F4033">
        <v>250</v>
      </c>
      <c r="G4033" s="2" t="s">
        <v>528</v>
      </c>
      <c r="H4033" s="2" t="s">
        <v>528</v>
      </c>
      <c r="I4033" s="2" t="s">
        <v>528</v>
      </c>
      <c r="J4033" s="14" t="s">
        <v>8199</v>
      </c>
      <c r="K4033" s="14" t="s">
        <v>8199</v>
      </c>
      <c r="L4033" s="14" t="s">
        <v>8199</v>
      </c>
      <c r="M4033" s="14" t="s">
        <v>8199</v>
      </c>
      <c r="N4033" s="14" t="s">
        <v>8199</v>
      </c>
      <c r="O4033" s="14" t="s">
        <v>8199</v>
      </c>
    </row>
    <row r="4034" spans="1:15" x14ac:dyDescent="0.25">
      <c r="A4034">
        <v>600</v>
      </c>
      <c r="B4034">
        <v>617850</v>
      </c>
      <c r="C4034">
        <v>3</v>
      </c>
      <c r="D4034" t="s">
        <v>5477</v>
      </c>
      <c r="E4034" s="3">
        <v>816</v>
      </c>
      <c r="F4034">
        <v>636</v>
      </c>
      <c r="G4034" s="2" t="s">
        <v>4992</v>
      </c>
      <c r="H4034" s="2" t="s">
        <v>4992</v>
      </c>
      <c r="I4034" s="2" t="s">
        <v>4992</v>
      </c>
      <c r="J4034" s="14" t="s">
        <v>8199</v>
      </c>
      <c r="K4034" s="14" t="s">
        <v>8199</v>
      </c>
      <c r="L4034" s="14" t="s">
        <v>8199</v>
      </c>
      <c r="M4034" s="14" t="s">
        <v>8199</v>
      </c>
      <c r="N4034" s="14" t="s">
        <v>8199</v>
      </c>
      <c r="O4034" s="14" t="s">
        <v>8199</v>
      </c>
    </row>
    <row r="4035" spans="1:15" x14ac:dyDescent="0.25">
      <c r="A4035">
        <v>600</v>
      </c>
      <c r="B4035">
        <v>617865</v>
      </c>
      <c r="C4035">
        <v>1</v>
      </c>
      <c r="D4035" t="s">
        <v>5478</v>
      </c>
      <c r="E4035" s="3">
        <v>224.5</v>
      </c>
      <c r="F4035">
        <v>250</v>
      </c>
      <c r="G4035" s="2" t="s">
        <v>528</v>
      </c>
      <c r="H4035" s="2" t="s">
        <v>528</v>
      </c>
      <c r="I4035" s="2" t="s">
        <v>528</v>
      </c>
      <c r="J4035" s="14" t="s">
        <v>8199</v>
      </c>
      <c r="K4035" s="14" t="s">
        <v>8199</v>
      </c>
      <c r="L4035" s="14" t="s">
        <v>8199</v>
      </c>
      <c r="M4035" s="14" t="s">
        <v>8199</v>
      </c>
      <c r="N4035" s="14" t="s">
        <v>8199</v>
      </c>
      <c r="O4035" s="14" t="s">
        <v>8199</v>
      </c>
    </row>
    <row r="4036" spans="1:15" x14ac:dyDescent="0.25">
      <c r="A4036">
        <v>600</v>
      </c>
      <c r="B4036">
        <v>617867</v>
      </c>
      <c r="C4036">
        <v>7</v>
      </c>
      <c r="D4036" t="s">
        <v>5479</v>
      </c>
      <c r="E4036" s="3">
        <v>66</v>
      </c>
      <c r="F4036">
        <v>250</v>
      </c>
      <c r="G4036" s="2" t="s">
        <v>528</v>
      </c>
      <c r="H4036" s="2" t="s">
        <v>528</v>
      </c>
      <c r="I4036" s="2" t="s">
        <v>528</v>
      </c>
      <c r="J4036" s="14" t="s">
        <v>8199</v>
      </c>
      <c r="K4036" s="14" t="s">
        <v>8199</v>
      </c>
      <c r="L4036" s="14" t="s">
        <v>8199</v>
      </c>
      <c r="M4036" s="14" t="s">
        <v>8199</v>
      </c>
      <c r="N4036" s="14" t="s">
        <v>8199</v>
      </c>
      <c r="O4036" s="14" t="s">
        <v>8199</v>
      </c>
    </row>
    <row r="4037" spans="1:15" x14ac:dyDescent="0.25">
      <c r="A4037">
        <v>600</v>
      </c>
      <c r="B4037">
        <v>617869</v>
      </c>
      <c r="C4037">
        <v>3</v>
      </c>
      <c r="D4037" t="s">
        <v>5480</v>
      </c>
      <c r="E4037" s="3">
        <v>689</v>
      </c>
      <c r="F4037">
        <v>636</v>
      </c>
      <c r="G4037" s="2" t="s">
        <v>4992</v>
      </c>
      <c r="H4037" s="2" t="s">
        <v>4992</v>
      </c>
      <c r="I4037" s="2" t="s">
        <v>4992</v>
      </c>
      <c r="J4037" s="14" t="s">
        <v>8199</v>
      </c>
      <c r="K4037" s="14" t="s">
        <v>8199</v>
      </c>
      <c r="L4037" s="14" t="s">
        <v>8199</v>
      </c>
      <c r="M4037" s="14" t="s">
        <v>8199</v>
      </c>
      <c r="N4037" s="14" t="s">
        <v>8199</v>
      </c>
      <c r="O4037" s="14" t="s">
        <v>8199</v>
      </c>
    </row>
    <row r="4038" spans="1:15" x14ac:dyDescent="0.25">
      <c r="A4038">
        <v>600</v>
      </c>
      <c r="B4038">
        <v>617870</v>
      </c>
      <c r="C4038">
        <v>1</v>
      </c>
      <c r="D4038" t="s">
        <v>5481</v>
      </c>
      <c r="E4038" s="3">
        <v>5</v>
      </c>
      <c r="F4038">
        <v>250</v>
      </c>
      <c r="G4038" s="2" t="s">
        <v>528</v>
      </c>
      <c r="H4038" s="2" t="s">
        <v>528</v>
      </c>
      <c r="I4038" s="2" t="s">
        <v>528</v>
      </c>
      <c r="J4038" s="14" t="s">
        <v>8199</v>
      </c>
      <c r="K4038" s="14" t="s">
        <v>8199</v>
      </c>
      <c r="L4038" s="14" t="s">
        <v>8199</v>
      </c>
      <c r="M4038" s="14" t="s">
        <v>8199</v>
      </c>
      <c r="N4038" s="14" t="s">
        <v>8199</v>
      </c>
      <c r="O4038" s="14" t="s">
        <v>8199</v>
      </c>
    </row>
    <row r="4039" spans="1:15" x14ac:dyDescent="0.25">
      <c r="A4039">
        <v>600</v>
      </c>
      <c r="B4039">
        <v>617876</v>
      </c>
      <c r="C4039">
        <v>8</v>
      </c>
      <c r="D4039" t="s">
        <v>5482</v>
      </c>
      <c r="E4039" s="3">
        <v>19</v>
      </c>
      <c r="F4039">
        <v>250</v>
      </c>
      <c r="G4039" s="2" t="s">
        <v>528</v>
      </c>
      <c r="H4039" s="2" t="s">
        <v>528</v>
      </c>
      <c r="I4039" s="2" t="s">
        <v>528</v>
      </c>
      <c r="J4039" s="14" t="s">
        <v>8199</v>
      </c>
      <c r="K4039" s="14" t="s">
        <v>8199</v>
      </c>
      <c r="L4039" s="14" t="s">
        <v>8199</v>
      </c>
      <c r="M4039" s="14" t="s">
        <v>8199</v>
      </c>
      <c r="N4039" s="14" t="s">
        <v>8199</v>
      </c>
      <c r="O4039" s="14" t="s">
        <v>8199</v>
      </c>
    </row>
    <row r="4040" spans="1:15" x14ac:dyDescent="0.25">
      <c r="A4040">
        <v>600</v>
      </c>
      <c r="B4040">
        <v>617877</v>
      </c>
      <c r="C4040">
        <v>6</v>
      </c>
      <c r="D4040" t="s">
        <v>5483</v>
      </c>
      <c r="E4040" s="3">
        <v>5</v>
      </c>
      <c r="F4040">
        <v>250</v>
      </c>
      <c r="G4040" s="2" t="s">
        <v>528</v>
      </c>
      <c r="H4040" s="2" t="s">
        <v>528</v>
      </c>
      <c r="I4040" s="2" t="s">
        <v>528</v>
      </c>
      <c r="J4040" s="14" t="s">
        <v>8199</v>
      </c>
      <c r="K4040" s="14" t="s">
        <v>8199</v>
      </c>
      <c r="L4040" s="14" t="s">
        <v>8199</v>
      </c>
      <c r="M4040" s="14" t="s">
        <v>8199</v>
      </c>
      <c r="N4040" s="14" t="s">
        <v>8199</v>
      </c>
      <c r="O4040" s="14" t="s">
        <v>8199</v>
      </c>
    </row>
    <row r="4041" spans="1:15" x14ac:dyDescent="0.25">
      <c r="A4041">
        <v>600</v>
      </c>
      <c r="B4041">
        <v>617878</v>
      </c>
      <c r="C4041">
        <v>4</v>
      </c>
      <c r="D4041" t="s">
        <v>5484</v>
      </c>
      <c r="E4041" s="3">
        <v>8</v>
      </c>
      <c r="F4041">
        <v>250</v>
      </c>
      <c r="G4041" s="2" t="s">
        <v>528</v>
      </c>
      <c r="H4041" s="2" t="s">
        <v>528</v>
      </c>
      <c r="I4041" s="2" t="s">
        <v>528</v>
      </c>
      <c r="J4041" s="14" t="s">
        <v>8199</v>
      </c>
      <c r="K4041" s="14" t="s">
        <v>8199</v>
      </c>
      <c r="L4041" s="14" t="s">
        <v>8199</v>
      </c>
      <c r="M4041" s="14" t="s">
        <v>8199</v>
      </c>
      <c r="N4041" s="14" t="s">
        <v>8199</v>
      </c>
      <c r="O4041" s="14" t="s">
        <v>8199</v>
      </c>
    </row>
    <row r="4042" spans="1:15" x14ac:dyDescent="0.25">
      <c r="A4042">
        <v>600</v>
      </c>
      <c r="B4042">
        <v>617879</v>
      </c>
      <c r="C4042">
        <v>2</v>
      </c>
      <c r="D4042" t="s">
        <v>5485</v>
      </c>
      <c r="E4042" s="3">
        <v>15.5</v>
      </c>
      <c r="F4042">
        <v>250</v>
      </c>
      <c r="G4042" s="2" t="s">
        <v>528</v>
      </c>
      <c r="H4042" s="2" t="s">
        <v>528</v>
      </c>
      <c r="I4042" s="2" t="s">
        <v>528</v>
      </c>
      <c r="J4042" s="14" t="s">
        <v>8199</v>
      </c>
      <c r="K4042" s="14" t="s">
        <v>8199</v>
      </c>
      <c r="L4042" s="14" t="s">
        <v>8199</v>
      </c>
      <c r="M4042" s="14" t="s">
        <v>8199</v>
      </c>
      <c r="N4042" s="14" t="s">
        <v>8199</v>
      </c>
      <c r="O4042" s="14" t="s">
        <v>8199</v>
      </c>
    </row>
    <row r="4043" spans="1:15" x14ac:dyDescent="0.25">
      <c r="A4043">
        <v>600</v>
      </c>
      <c r="B4043">
        <v>617890</v>
      </c>
      <c r="C4043">
        <v>9</v>
      </c>
      <c r="D4043" t="s">
        <v>5486</v>
      </c>
      <c r="E4043" s="3">
        <v>8</v>
      </c>
      <c r="F4043">
        <v>250</v>
      </c>
      <c r="G4043" s="2" t="s">
        <v>528</v>
      </c>
      <c r="H4043" s="2" t="s">
        <v>528</v>
      </c>
      <c r="I4043" s="2" t="s">
        <v>528</v>
      </c>
      <c r="J4043" s="14" t="s">
        <v>8199</v>
      </c>
      <c r="K4043" s="14" t="s">
        <v>8199</v>
      </c>
      <c r="L4043" s="14" t="s">
        <v>8199</v>
      </c>
      <c r="M4043" s="14" t="s">
        <v>8199</v>
      </c>
      <c r="N4043" s="14" t="s">
        <v>8199</v>
      </c>
      <c r="O4043" s="14" t="s">
        <v>8199</v>
      </c>
    </row>
    <row r="4044" spans="1:15" x14ac:dyDescent="0.25">
      <c r="A4044">
        <v>600</v>
      </c>
      <c r="B4044">
        <v>617900</v>
      </c>
      <c r="C4044">
        <v>6</v>
      </c>
      <c r="D4044" t="s">
        <v>5487</v>
      </c>
      <c r="E4044" s="3">
        <v>262</v>
      </c>
      <c r="F4044">
        <v>250</v>
      </c>
      <c r="G4044" s="2" t="s">
        <v>528</v>
      </c>
      <c r="H4044" s="2" t="s">
        <v>528</v>
      </c>
      <c r="I4044" s="2" t="s">
        <v>528</v>
      </c>
      <c r="J4044" s="14" t="s">
        <v>8199</v>
      </c>
      <c r="K4044" s="14" t="s">
        <v>8199</v>
      </c>
      <c r="L4044" s="14" t="s">
        <v>8199</v>
      </c>
      <c r="M4044" s="14" t="s">
        <v>8199</v>
      </c>
      <c r="N4044" s="14" t="s">
        <v>8199</v>
      </c>
      <c r="O4044" s="14" t="s">
        <v>8199</v>
      </c>
    </row>
    <row r="4045" spans="1:15" x14ac:dyDescent="0.25">
      <c r="A4045">
        <v>600</v>
      </c>
      <c r="B4045">
        <v>617910</v>
      </c>
      <c r="C4045">
        <v>5</v>
      </c>
      <c r="D4045" t="s">
        <v>5488</v>
      </c>
      <c r="E4045" s="3">
        <v>8</v>
      </c>
      <c r="F4045">
        <v>250</v>
      </c>
      <c r="G4045" s="2" t="s">
        <v>528</v>
      </c>
      <c r="H4045" s="2" t="s">
        <v>528</v>
      </c>
      <c r="I4045" s="2" t="s">
        <v>528</v>
      </c>
      <c r="J4045" s="14" t="s">
        <v>8199</v>
      </c>
      <c r="K4045" s="14" t="s">
        <v>8199</v>
      </c>
      <c r="L4045" s="14" t="s">
        <v>8199</v>
      </c>
      <c r="M4045" s="14" t="s">
        <v>8199</v>
      </c>
      <c r="N4045" s="14" t="s">
        <v>8199</v>
      </c>
      <c r="O4045" s="14" t="s">
        <v>8199</v>
      </c>
    </row>
    <row r="4046" spans="1:15" x14ac:dyDescent="0.25">
      <c r="A4046">
        <v>600</v>
      </c>
      <c r="B4046">
        <v>617914</v>
      </c>
      <c r="C4046">
        <v>7</v>
      </c>
      <c r="D4046" t="s">
        <v>5489</v>
      </c>
      <c r="E4046" s="3">
        <v>99</v>
      </c>
      <c r="F4046">
        <v>250</v>
      </c>
      <c r="G4046" s="2" t="s">
        <v>528</v>
      </c>
      <c r="H4046" s="2" t="s">
        <v>528</v>
      </c>
      <c r="I4046" s="2" t="s">
        <v>528</v>
      </c>
      <c r="J4046" s="14" t="s">
        <v>8199</v>
      </c>
      <c r="K4046" s="14" t="s">
        <v>8199</v>
      </c>
      <c r="L4046" s="14" t="s">
        <v>8199</v>
      </c>
      <c r="M4046" s="14" t="s">
        <v>8199</v>
      </c>
      <c r="N4046" s="14" t="s">
        <v>8199</v>
      </c>
      <c r="O4046" s="14" t="s">
        <v>8199</v>
      </c>
    </row>
    <row r="4047" spans="1:15" x14ac:dyDescent="0.25">
      <c r="A4047">
        <v>600</v>
      </c>
      <c r="B4047">
        <v>617916</v>
      </c>
      <c r="C4047">
        <v>2</v>
      </c>
      <c r="D4047" t="s">
        <v>5490</v>
      </c>
      <c r="E4047" s="3">
        <v>43</v>
      </c>
      <c r="F4047">
        <v>250</v>
      </c>
      <c r="G4047" s="2" t="s">
        <v>528</v>
      </c>
      <c r="H4047" s="2" t="s">
        <v>528</v>
      </c>
      <c r="I4047" s="2" t="s">
        <v>528</v>
      </c>
      <c r="J4047" s="14" t="s">
        <v>8199</v>
      </c>
      <c r="K4047" s="14" t="s">
        <v>8199</v>
      </c>
      <c r="L4047" s="14" t="s">
        <v>8199</v>
      </c>
      <c r="M4047" s="14" t="s">
        <v>8199</v>
      </c>
      <c r="N4047" s="14" t="s">
        <v>8199</v>
      </c>
      <c r="O4047" s="14" t="s">
        <v>8199</v>
      </c>
    </row>
    <row r="4048" spans="1:15" x14ac:dyDescent="0.25">
      <c r="A4048">
        <v>600</v>
      </c>
      <c r="B4048">
        <v>617918</v>
      </c>
      <c r="C4048">
        <v>8</v>
      </c>
      <c r="D4048" t="s">
        <v>5491</v>
      </c>
      <c r="E4048" s="3">
        <v>21</v>
      </c>
      <c r="F4048">
        <v>250</v>
      </c>
      <c r="G4048" s="2" t="s">
        <v>528</v>
      </c>
      <c r="H4048" s="2" t="s">
        <v>528</v>
      </c>
      <c r="I4048" s="2" t="s">
        <v>528</v>
      </c>
      <c r="J4048" s="14" t="s">
        <v>8199</v>
      </c>
      <c r="K4048" s="14" t="s">
        <v>8199</v>
      </c>
      <c r="L4048" s="14" t="s">
        <v>8199</v>
      </c>
      <c r="M4048" s="14" t="s">
        <v>8199</v>
      </c>
      <c r="N4048" s="14" t="s">
        <v>8199</v>
      </c>
      <c r="O4048" s="14" t="s">
        <v>8199</v>
      </c>
    </row>
    <row r="4049" spans="1:15" x14ac:dyDescent="0.25">
      <c r="A4049">
        <v>600</v>
      </c>
      <c r="B4049">
        <v>617919</v>
      </c>
      <c r="C4049">
        <v>6</v>
      </c>
      <c r="D4049" t="s">
        <v>5492</v>
      </c>
      <c r="E4049" s="3">
        <v>20</v>
      </c>
      <c r="F4049">
        <v>250</v>
      </c>
      <c r="G4049" s="2" t="s">
        <v>528</v>
      </c>
      <c r="H4049" s="2" t="s">
        <v>528</v>
      </c>
      <c r="I4049" s="2" t="s">
        <v>528</v>
      </c>
      <c r="J4049" s="14" t="s">
        <v>8199</v>
      </c>
      <c r="K4049" s="14" t="s">
        <v>8199</v>
      </c>
      <c r="L4049" s="14" t="s">
        <v>8199</v>
      </c>
      <c r="M4049" s="14" t="s">
        <v>8199</v>
      </c>
      <c r="N4049" s="14" t="s">
        <v>8199</v>
      </c>
      <c r="O4049" s="14" t="s">
        <v>8199</v>
      </c>
    </row>
    <row r="4050" spans="1:15" x14ac:dyDescent="0.25">
      <c r="A4050">
        <v>600</v>
      </c>
      <c r="B4050">
        <v>617920</v>
      </c>
      <c r="C4050">
        <v>4</v>
      </c>
      <c r="D4050" t="s">
        <v>5493</v>
      </c>
      <c r="E4050" s="3">
        <v>150</v>
      </c>
      <c r="F4050">
        <v>250</v>
      </c>
      <c r="G4050" s="2" t="s">
        <v>528</v>
      </c>
      <c r="H4050" s="2" t="s">
        <v>528</v>
      </c>
      <c r="I4050" s="2" t="s">
        <v>528</v>
      </c>
      <c r="J4050" s="14" t="s">
        <v>8199</v>
      </c>
      <c r="K4050" s="14" t="s">
        <v>8199</v>
      </c>
      <c r="L4050" s="14" t="s">
        <v>8199</v>
      </c>
      <c r="M4050" s="14" t="s">
        <v>8199</v>
      </c>
      <c r="N4050" s="14" t="s">
        <v>8199</v>
      </c>
      <c r="O4050" s="14" t="s">
        <v>8199</v>
      </c>
    </row>
    <row r="4051" spans="1:15" x14ac:dyDescent="0.25">
      <c r="A4051">
        <v>600</v>
      </c>
      <c r="B4051">
        <v>617925</v>
      </c>
      <c r="C4051">
        <v>3</v>
      </c>
      <c r="D4051" t="s">
        <v>5494</v>
      </c>
      <c r="E4051" s="3">
        <v>16.5</v>
      </c>
      <c r="F4051">
        <v>250</v>
      </c>
      <c r="G4051" s="2" t="s">
        <v>528</v>
      </c>
      <c r="H4051" s="2" t="s">
        <v>528</v>
      </c>
      <c r="I4051" s="2" t="s">
        <v>528</v>
      </c>
      <c r="J4051" s="14" t="s">
        <v>8199</v>
      </c>
      <c r="K4051" s="14" t="s">
        <v>8199</v>
      </c>
      <c r="L4051" s="14" t="s">
        <v>8199</v>
      </c>
      <c r="M4051" s="14" t="s">
        <v>8199</v>
      </c>
      <c r="N4051" s="14" t="s">
        <v>8199</v>
      </c>
      <c r="O4051" s="14" t="s">
        <v>8199</v>
      </c>
    </row>
    <row r="4052" spans="1:15" x14ac:dyDescent="0.25">
      <c r="A4052">
        <v>600</v>
      </c>
      <c r="B4052">
        <v>617930</v>
      </c>
      <c r="C4052">
        <v>3</v>
      </c>
      <c r="D4052" t="s">
        <v>5495</v>
      </c>
      <c r="E4052" s="3">
        <v>8</v>
      </c>
      <c r="F4052">
        <v>250</v>
      </c>
      <c r="G4052" s="2" t="s">
        <v>528</v>
      </c>
      <c r="H4052" s="2" t="s">
        <v>528</v>
      </c>
      <c r="I4052" s="2" t="s">
        <v>528</v>
      </c>
      <c r="J4052" s="14" t="s">
        <v>8199</v>
      </c>
      <c r="K4052" s="14" t="s">
        <v>8199</v>
      </c>
      <c r="L4052" s="14" t="s">
        <v>8199</v>
      </c>
      <c r="M4052" s="14" t="s">
        <v>8199</v>
      </c>
      <c r="N4052" s="14" t="s">
        <v>8199</v>
      </c>
      <c r="O4052" s="14" t="s">
        <v>8199</v>
      </c>
    </row>
    <row r="4053" spans="1:15" x14ac:dyDescent="0.25">
      <c r="A4053">
        <v>600</v>
      </c>
      <c r="B4053">
        <v>617940</v>
      </c>
      <c r="C4053">
        <v>2</v>
      </c>
      <c r="D4053" t="s">
        <v>5496</v>
      </c>
      <c r="E4053" s="3">
        <v>43</v>
      </c>
      <c r="F4053">
        <v>250</v>
      </c>
      <c r="G4053" s="2" t="s">
        <v>528</v>
      </c>
      <c r="H4053" s="2" t="s">
        <v>528</v>
      </c>
      <c r="I4053" s="2" t="s">
        <v>528</v>
      </c>
      <c r="J4053" s="14" t="s">
        <v>8199</v>
      </c>
      <c r="K4053" s="14" t="s">
        <v>8199</v>
      </c>
      <c r="L4053" s="14" t="s">
        <v>8199</v>
      </c>
      <c r="M4053" s="14" t="s">
        <v>8199</v>
      </c>
      <c r="N4053" s="14" t="s">
        <v>8199</v>
      </c>
      <c r="O4053" s="14" t="s">
        <v>8199</v>
      </c>
    </row>
    <row r="4054" spans="1:15" x14ac:dyDescent="0.25">
      <c r="A4054">
        <v>600</v>
      </c>
      <c r="B4054">
        <v>617945</v>
      </c>
      <c r="C4054">
        <v>1</v>
      </c>
      <c r="D4054" t="s">
        <v>5497</v>
      </c>
      <c r="E4054" s="3">
        <v>29</v>
      </c>
      <c r="F4054">
        <v>250</v>
      </c>
      <c r="G4054" s="2" t="s">
        <v>528</v>
      </c>
      <c r="H4054" s="2" t="s">
        <v>528</v>
      </c>
      <c r="I4054" s="2" t="s">
        <v>528</v>
      </c>
      <c r="J4054" s="14" t="s">
        <v>8199</v>
      </c>
      <c r="K4054" s="14" t="s">
        <v>8199</v>
      </c>
      <c r="L4054" s="14" t="s">
        <v>8199</v>
      </c>
      <c r="M4054" s="14" t="s">
        <v>8199</v>
      </c>
      <c r="N4054" s="14" t="s">
        <v>8199</v>
      </c>
      <c r="O4054" s="14" t="s">
        <v>8199</v>
      </c>
    </row>
    <row r="4055" spans="1:15" x14ac:dyDescent="0.25">
      <c r="A4055">
        <v>600</v>
      </c>
      <c r="B4055">
        <v>617949</v>
      </c>
      <c r="C4055">
        <v>3</v>
      </c>
      <c r="D4055" t="s">
        <v>5498</v>
      </c>
      <c r="E4055" s="3">
        <v>80.5</v>
      </c>
      <c r="F4055">
        <v>250</v>
      </c>
      <c r="G4055" s="2" t="s">
        <v>528</v>
      </c>
      <c r="H4055" s="2" t="s">
        <v>528</v>
      </c>
      <c r="I4055" s="2" t="s">
        <v>528</v>
      </c>
      <c r="J4055" s="14" t="s">
        <v>8199</v>
      </c>
      <c r="K4055" s="14" t="s">
        <v>8199</v>
      </c>
      <c r="L4055" s="14" t="s">
        <v>8199</v>
      </c>
      <c r="M4055" s="14" t="s">
        <v>8199</v>
      </c>
      <c r="N4055" s="14" t="s">
        <v>8199</v>
      </c>
      <c r="O4055" s="14" t="s">
        <v>8199</v>
      </c>
    </row>
    <row r="4056" spans="1:15" x14ac:dyDescent="0.25">
      <c r="A4056">
        <v>600</v>
      </c>
      <c r="B4056">
        <v>617950</v>
      </c>
      <c r="C4056">
        <v>1</v>
      </c>
      <c r="D4056" t="s">
        <v>5500</v>
      </c>
      <c r="E4056" s="3">
        <v>62</v>
      </c>
      <c r="F4056">
        <v>250</v>
      </c>
      <c r="G4056" s="2" t="s">
        <v>528</v>
      </c>
      <c r="H4056" s="2" t="s">
        <v>528</v>
      </c>
      <c r="I4056" s="2" t="s">
        <v>528</v>
      </c>
      <c r="J4056" s="14" t="s">
        <v>8199</v>
      </c>
      <c r="K4056" s="14" t="s">
        <v>8199</v>
      </c>
      <c r="L4056" s="14" t="s">
        <v>8199</v>
      </c>
      <c r="M4056" s="14" t="s">
        <v>8199</v>
      </c>
      <c r="N4056" s="14" t="s">
        <v>8199</v>
      </c>
      <c r="O4056" s="14" t="s">
        <v>8199</v>
      </c>
    </row>
    <row r="4057" spans="1:15" x14ac:dyDescent="0.25">
      <c r="A4057">
        <v>600</v>
      </c>
      <c r="B4057">
        <v>617990</v>
      </c>
      <c r="C4057">
        <v>7</v>
      </c>
      <c r="D4057" t="s">
        <v>5501</v>
      </c>
      <c r="E4057" s="3">
        <v>14.5</v>
      </c>
      <c r="F4057">
        <v>250</v>
      </c>
      <c r="G4057" s="2" t="s">
        <v>528</v>
      </c>
      <c r="H4057" s="2" t="s">
        <v>528</v>
      </c>
      <c r="I4057" s="2" t="s">
        <v>528</v>
      </c>
      <c r="J4057" s="14" t="s">
        <v>8199</v>
      </c>
      <c r="K4057" s="14" t="s">
        <v>8199</v>
      </c>
      <c r="L4057" s="14" t="s">
        <v>8199</v>
      </c>
      <c r="M4057" s="14" t="s">
        <v>8199</v>
      </c>
      <c r="N4057" s="14" t="s">
        <v>8199</v>
      </c>
      <c r="O4057" s="14" t="s">
        <v>8199</v>
      </c>
    </row>
    <row r="4058" spans="1:15" x14ac:dyDescent="0.25">
      <c r="A4058">
        <v>600</v>
      </c>
      <c r="B4058">
        <v>617995</v>
      </c>
      <c r="C4058">
        <v>6</v>
      </c>
      <c r="D4058" t="s">
        <v>5502</v>
      </c>
      <c r="E4058" s="3">
        <v>19</v>
      </c>
      <c r="F4058">
        <v>250</v>
      </c>
      <c r="G4058" s="2" t="s">
        <v>528</v>
      </c>
      <c r="H4058" s="2" t="s">
        <v>528</v>
      </c>
      <c r="I4058" s="2" t="s">
        <v>528</v>
      </c>
      <c r="J4058" s="14" t="s">
        <v>8199</v>
      </c>
      <c r="K4058" s="14" t="s">
        <v>8199</v>
      </c>
      <c r="L4058" s="14" t="s">
        <v>8199</v>
      </c>
      <c r="M4058" s="14" t="s">
        <v>8199</v>
      </c>
      <c r="N4058" s="14" t="s">
        <v>8199</v>
      </c>
      <c r="O4058" s="14" t="s">
        <v>8199</v>
      </c>
    </row>
    <row r="4059" spans="1:15" x14ac:dyDescent="0.25">
      <c r="A4059">
        <v>600</v>
      </c>
      <c r="B4059">
        <v>618100</v>
      </c>
      <c r="C4059">
        <v>2</v>
      </c>
      <c r="D4059" t="s">
        <v>5503</v>
      </c>
      <c r="E4059" s="3">
        <v>229</v>
      </c>
      <c r="F4059">
        <v>636</v>
      </c>
      <c r="G4059" s="2" t="s">
        <v>5504</v>
      </c>
      <c r="H4059" s="2" t="s">
        <v>5504</v>
      </c>
      <c r="I4059" s="2" t="s">
        <v>5504</v>
      </c>
      <c r="J4059" s="14" t="s">
        <v>8199</v>
      </c>
      <c r="K4059" s="14" t="s">
        <v>8199</v>
      </c>
      <c r="L4059" s="14" t="s">
        <v>8199</v>
      </c>
      <c r="M4059" s="14" t="s">
        <v>8199</v>
      </c>
      <c r="N4059" s="14" t="s">
        <v>8199</v>
      </c>
      <c r="O4059" s="14" t="s">
        <v>8199</v>
      </c>
    </row>
    <row r="4060" spans="1:15" x14ac:dyDescent="0.25">
      <c r="A4060">
        <v>600</v>
      </c>
      <c r="B4060">
        <v>618150</v>
      </c>
      <c r="C4060">
        <v>7</v>
      </c>
      <c r="D4060" t="s">
        <v>5505</v>
      </c>
      <c r="E4060" s="3">
        <v>8</v>
      </c>
      <c r="F4060">
        <v>250</v>
      </c>
      <c r="G4060" s="2" t="s">
        <v>528</v>
      </c>
      <c r="H4060" s="2" t="s">
        <v>528</v>
      </c>
      <c r="I4060" s="2" t="s">
        <v>528</v>
      </c>
      <c r="J4060" s="14" t="s">
        <v>8199</v>
      </c>
      <c r="K4060" s="14" t="s">
        <v>8199</v>
      </c>
      <c r="L4060" s="14" t="s">
        <v>8199</v>
      </c>
      <c r="M4060" s="14" t="s">
        <v>8199</v>
      </c>
      <c r="N4060" s="14" t="s">
        <v>8199</v>
      </c>
      <c r="O4060" s="14" t="s">
        <v>8199</v>
      </c>
    </row>
    <row r="4061" spans="1:15" x14ac:dyDescent="0.25">
      <c r="A4061">
        <v>600</v>
      </c>
      <c r="B4061">
        <v>618203</v>
      </c>
      <c r="C4061">
        <v>4</v>
      </c>
      <c r="D4061" t="s">
        <v>5506</v>
      </c>
      <c r="E4061" s="3">
        <v>8</v>
      </c>
      <c r="F4061">
        <v>250</v>
      </c>
      <c r="G4061" s="2" t="s">
        <v>528</v>
      </c>
      <c r="H4061" s="2" t="s">
        <v>528</v>
      </c>
      <c r="I4061" s="2" t="s">
        <v>528</v>
      </c>
      <c r="J4061" s="14" t="s">
        <v>8199</v>
      </c>
      <c r="K4061" s="14" t="s">
        <v>8199</v>
      </c>
      <c r="L4061" s="14" t="s">
        <v>8199</v>
      </c>
      <c r="M4061" s="14" t="s">
        <v>8199</v>
      </c>
      <c r="N4061" s="14" t="s">
        <v>8199</v>
      </c>
      <c r="O4061" s="14" t="s">
        <v>8199</v>
      </c>
    </row>
    <row r="4062" spans="1:15" x14ac:dyDescent="0.25">
      <c r="A4062">
        <v>600</v>
      </c>
      <c r="B4062">
        <v>618214</v>
      </c>
      <c r="C4062">
        <v>1</v>
      </c>
      <c r="D4062" t="s">
        <v>5507</v>
      </c>
      <c r="E4062" s="3">
        <v>8</v>
      </c>
      <c r="F4062">
        <v>250</v>
      </c>
      <c r="G4062" s="2" t="s">
        <v>528</v>
      </c>
      <c r="H4062" s="2" t="s">
        <v>528</v>
      </c>
      <c r="I4062" s="2" t="s">
        <v>528</v>
      </c>
      <c r="J4062" s="14" t="s">
        <v>8199</v>
      </c>
      <c r="K4062" s="14" t="s">
        <v>8199</v>
      </c>
      <c r="L4062" s="14" t="s">
        <v>8199</v>
      </c>
      <c r="M4062" s="14" t="s">
        <v>8199</v>
      </c>
      <c r="N4062" s="14" t="s">
        <v>8199</v>
      </c>
      <c r="O4062" s="14" t="s">
        <v>8199</v>
      </c>
    </row>
    <row r="4063" spans="1:15" x14ac:dyDescent="0.25">
      <c r="A4063">
        <v>600</v>
      </c>
      <c r="B4063">
        <v>618220</v>
      </c>
      <c r="C4063">
        <v>8</v>
      </c>
      <c r="D4063" t="s">
        <v>5508</v>
      </c>
      <c r="E4063" s="3">
        <v>5</v>
      </c>
      <c r="F4063">
        <v>250</v>
      </c>
      <c r="G4063" s="2" t="s">
        <v>528</v>
      </c>
      <c r="H4063" s="2" t="s">
        <v>528</v>
      </c>
      <c r="I4063" s="2" t="s">
        <v>528</v>
      </c>
      <c r="J4063" s="14" t="s">
        <v>8199</v>
      </c>
      <c r="K4063" s="14" t="s">
        <v>8199</v>
      </c>
      <c r="L4063" s="14" t="s">
        <v>8199</v>
      </c>
      <c r="M4063" s="14" t="s">
        <v>8199</v>
      </c>
      <c r="N4063" s="14" t="s">
        <v>8199</v>
      </c>
      <c r="O4063" s="14" t="s">
        <v>8199</v>
      </c>
    </row>
    <row r="4064" spans="1:15" x14ac:dyDescent="0.25">
      <c r="A4064">
        <v>600</v>
      </c>
      <c r="B4064">
        <v>618234</v>
      </c>
      <c r="C4064">
        <v>9</v>
      </c>
      <c r="D4064" t="s">
        <v>5509</v>
      </c>
      <c r="E4064" s="3">
        <v>8</v>
      </c>
      <c r="F4064">
        <v>250</v>
      </c>
      <c r="G4064" s="2" t="s">
        <v>528</v>
      </c>
      <c r="H4064" s="2" t="s">
        <v>528</v>
      </c>
      <c r="I4064" s="2" t="s">
        <v>528</v>
      </c>
      <c r="J4064" s="14" t="s">
        <v>8199</v>
      </c>
      <c r="K4064" s="14" t="s">
        <v>8199</v>
      </c>
      <c r="L4064" s="14" t="s">
        <v>8199</v>
      </c>
      <c r="M4064" s="14" t="s">
        <v>8199</v>
      </c>
      <c r="N4064" s="14" t="s">
        <v>8199</v>
      </c>
      <c r="O4064" s="14" t="s">
        <v>8199</v>
      </c>
    </row>
    <row r="4065" spans="1:15" x14ac:dyDescent="0.25">
      <c r="A4065">
        <v>600</v>
      </c>
      <c r="B4065">
        <v>618236</v>
      </c>
      <c r="C4065">
        <v>4</v>
      </c>
      <c r="D4065" t="s">
        <v>5510</v>
      </c>
      <c r="E4065" s="3">
        <v>8</v>
      </c>
      <c r="F4065">
        <v>250</v>
      </c>
      <c r="G4065" s="2" t="s">
        <v>528</v>
      </c>
      <c r="H4065" s="2" t="s">
        <v>528</v>
      </c>
      <c r="I4065" s="2" t="s">
        <v>528</v>
      </c>
      <c r="J4065" s="14" t="s">
        <v>8199</v>
      </c>
      <c r="K4065" s="14" t="s">
        <v>8199</v>
      </c>
      <c r="L4065" s="14" t="s">
        <v>8199</v>
      </c>
      <c r="M4065" s="14" t="s">
        <v>8199</v>
      </c>
      <c r="N4065" s="14" t="s">
        <v>8199</v>
      </c>
      <c r="O4065" s="14" t="s">
        <v>8199</v>
      </c>
    </row>
    <row r="4066" spans="1:15" x14ac:dyDescent="0.25">
      <c r="A4066">
        <v>600</v>
      </c>
      <c r="B4066">
        <v>618240</v>
      </c>
      <c r="C4066">
        <v>6</v>
      </c>
      <c r="D4066" t="s">
        <v>5511</v>
      </c>
      <c r="E4066" s="3">
        <v>8</v>
      </c>
      <c r="F4066">
        <v>250</v>
      </c>
      <c r="G4066" s="2" t="s">
        <v>528</v>
      </c>
      <c r="H4066" s="2" t="s">
        <v>528</v>
      </c>
      <c r="I4066" s="2" t="s">
        <v>528</v>
      </c>
      <c r="J4066" s="14" t="s">
        <v>8199</v>
      </c>
      <c r="K4066" s="14" t="s">
        <v>8199</v>
      </c>
      <c r="L4066" s="14" t="s">
        <v>8199</v>
      </c>
      <c r="M4066" s="14" t="s">
        <v>8199</v>
      </c>
      <c r="N4066" s="14" t="s">
        <v>8199</v>
      </c>
      <c r="O4066" s="14" t="s">
        <v>8199</v>
      </c>
    </row>
    <row r="4067" spans="1:15" x14ac:dyDescent="0.25">
      <c r="A4067">
        <v>600</v>
      </c>
      <c r="B4067">
        <v>618241</v>
      </c>
      <c r="C4067">
        <v>4</v>
      </c>
      <c r="D4067" t="s">
        <v>5512</v>
      </c>
      <c r="E4067" s="3">
        <v>800</v>
      </c>
      <c r="F4067">
        <v>250</v>
      </c>
      <c r="G4067" s="2" t="s">
        <v>528</v>
      </c>
      <c r="H4067" s="2" t="s">
        <v>528</v>
      </c>
      <c r="I4067" s="2" t="s">
        <v>528</v>
      </c>
      <c r="J4067" s="14" t="s">
        <v>8199</v>
      </c>
      <c r="K4067" s="14" t="s">
        <v>8199</v>
      </c>
      <c r="L4067" s="14" t="s">
        <v>8199</v>
      </c>
      <c r="M4067" s="14" t="s">
        <v>8199</v>
      </c>
      <c r="N4067" s="14" t="s">
        <v>8199</v>
      </c>
      <c r="O4067" s="14" t="s">
        <v>8199</v>
      </c>
    </row>
    <row r="4068" spans="1:15" x14ac:dyDescent="0.25">
      <c r="A4068">
        <v>600</v>
      </c>
      <c r="B4068">
        <v>618348</v>
      </c>
      <c r="C4068">
        <v>7</v>
      </c>
      <c r="D4068" t="s">
        <v>5513</v>
      </c>
      <c r="E4068" s="3">
        <v>20</v>
      </c>
      <c r="F4068">
        <v>250</v>
      </c>
      <c r="G4068" s="2" t="s">
        <v>528</v>
      </c>
      <c r="H4068" s="2" t="s">
        <v>528</v>
      </c>
      <c r="I4068" s="2" t="s">
        <v>528</v>
      </c>
      <c r="J4068" s="14" t="s">
        <v>8199</v>
      </c>
      <c r="K4068" s="14" t="s">
        <v>8199</v>
      </c>
      <c r="L4068" s="14" t="s">
        <v>8199</v>
      </c>
      <c r="M4068" s="14" t="s">
        <v>8199</v>
      </c>
      <c r="N4068" s="14" t="s">
        <v>8199</v>
      </c>
      <c r="O4068" s="14" t="s">
        <v>8199</v>
      </c>
    </row>
    <row r="4069" spans="1:15" x14ac:dyDescent="0.25">
      <c r="A4069">
        <v>600</v>
      </c>
      <c r="B4069">
        <v>618350</v>
      </c>
      <c r="C4069">
        <v>3</v>
      </c>
      <c r="D4069" t="s">
        <v>5514</v>
      </c>
      <c r="E4069" s="3">
        <v>8</v>
      </c>
      <c r="F4069">
        <v>250</v>
      </c>
      <c r="G4069" s="2" t="s">
        <v>528</v>
      </c>
      <c r="H4069" s="2" t="s">
        <v>528</v>
      </c>
      <c r="I4069" s="2" t="s">
        <v>528</v>
      </c>
      <c r="J4069" s="14" t="s">
        <v>8199</v>
      </c>
      <c r="K4069" s="14" t="s">
        <v>8199</v>
      </c>
      <c r="L4069" s="14" t="s">
        <v>8199</v>
      </c>
      <c r="M4069" s="14" t="s">
        <v>8199</v>
      </c>
      <c r="N4069" s="14" t="s">
        <v>8199</v>
      </c>
      <c r="O4069" s="14" t="s">
        <v>8199</v>
      </c>
    </row>
    <row r="4070" spans="1:15" x14ac:dyDescent="0.25">
      <c r="A4070">
        <v>600</v>
      </c>
      <c r="B4070">
        <v>618375</v>
      </c>
      <c r="C4070">
        <v>0</v>
      </c>
      <c r="D4070" t="s">
        <v>5515</v>
      </c>
      <c r="E4070" s="3">
        <v>177.5</v>
      </c>
      <c r="F4070">
        <v>250</v>
      </c>
      <c r="G4070" s="2" t="s">
        <v>528</v>
      </c>
      <c r="H4070" s="2" t="s">
        <v>528</v>
      </c>
      <c r="I4070" s="2" t="s">
        <v>528</v>
      </c>
      <c r="J4070" s="14" t="s">
        <v>8199</v>
      </c>
      <c r="K4070" s="14" t="s">
        <v>8199</v>
      </c>
      <c r="L4070" s="14" t="s">
        <v>8199</v>
      </c>
      <c r="M4070" s="14" t="s">
        <v>8199</v>
      </c>
      <c r="N4070" s="14" t="s">
        <v>8199</v>
      </c>
      <c r="O4070" s="14" t="s">
        <v>8199</v>
      </c>
    </row>
    <row r="4071" spans="1:15" x14ac:dyDescent="0.25">
      <c r="A4071">
        <v>600</v>
      </c>
      <c r="B4071">
        <v>618395</v>
      </c>
      <c r="C4071">
        <v>8</v>
      </c>
      <c r="D4071" t="s">
        <v>5516</v>
      </c>
      <c r="E4071" s="3">
        <v>22</v>
      </c>
      <c r="F4071">
        <v>250</v>
      </c>
      <c r="G4071" s="2" t="s">
        <v>528</v>
      </c>
      <c r="H4071" s="2" t="s">
        <v>528</v>
      </c>
      <c r="I4071" s="2" t="s">
        <v>528</v>
      </c>
      <c r="J4071" s="14" t="s">
        <v>8199</v>
      </c>
      <c r="K4071" s="14" t="s">
        <v>8199</v>
      </c>
      <c r="L4071" s="14" t="s">
        <v>8199</v>
      </c>
      <c r="M4071" s="14" t="s">
        <v>8199</v>
      </c>
      <c r="N4071" s="14" t="s">
        <v>8199</v>
      </c>
      <c r="O4071" s="14" t="s">
        <v>8199</v>
      </c>
    </row>
    <row r="4072" spans="1:15" x14ac:dyDescent="0.25">
      <c r="A4072">
        <v>600</v>
      </c>
      <c r="B4072">
        <v>618400</v>
      </c>
      <c r="C4072">
        <v>6</v>
      </c>
      <c r="D4072" t="s">
        <v>5517</v>
      </c>
      <c r="E4072" s="3">
        <v>23.5</v>
      </c>
      <c r="F4072">
        <v>250</v>
      </c>
      <c r="G4072" s="2" t="s">
        <v>528</v>
      </c>
      <c r="H4072" s="2" t="s">
        <v>528</v>
      </c>
      <c r="I4072" s="2" t="s">
        <v>528</v>
      </c>
      <c r="J4072" s="14" t="s">
        <v>8199</v>
      </c>
      <c r="K4072" s="14" t="s">
        <v>8199</v>
      </c>
      <c r="L4072" s="14" t="s">
        <v>8199</v>
      </c>
      <c r="M4072" s="14" t="s">
        <v>8199</v>
      </c>
      <c r="N4072" s="14" t="s">
        <v>8199</v>
      </c>
      <c r="O4072" s="14" t="s">
        <v>8199</v>
      </c>
    </row>
    <row r="4073" spans="1:15" x14ac:dyDescent="0.25">
      <c r="A4073">
        <v>600</v>
      </c>
      <c r="B4073">
        <v>618450</v>
      </c>
      <c r="C4073">
        <v>1</v>
      </c>
      <c r="D4073" t="s">
        <v>5518</v>
      </c>
      <c r="E4073" s="3">
        <v>8</v>
      </c>
      <c r="F4073">
        <v>250</v>
      </c>
      <c r="G4073" s="2" t="s">
        <v>528</v>
      </c>
      <c r="H4073" s="2" t="s">
        <v>528</v>
      </c>
      <c r="I4073" s="2" t="s">
        <v>528</v>
      </c>
      <c r="J4073" s="14" t="s">
        <v>8199</v>
      </c>
      <c r="K4073" s="14" t="s">
        <v>8199</v>
      </c>
      <c r="L4073" s="14" t="s">
        <v>8199</v>
      </c>
      <c r="M4073" s="14" t="s">
        <v>8199</v>
      </c>
      <c r="N4073" s="14" t="s">
        <v>8199</v>
      </c>
      <c r="O4073" s="14" t="s">
        <v>8199</v>
      </c>
    </row>
    <row r="4074" spans="1:15" x14ac:dyDescent="0.25">
      <c r="A4074">
        <v>600</v>
      </c>
      <c r="B4074">
        <v>618456</v>
      </c>
      <c r="C4074">
        <v>8</v>
      </c>
      <c r="D4074" t="s">
        <v>5519</v>
      </c>
      <c r="E4074" s="3">
        <v>13.5</v>
      </c>
      <c r="F4074">
        <v>250</v>
      </c>
      <c r="G4074" s="2" t="s">
        <v>528</v>
      </c>
      <c r="H4074" s="2" t="s">
        <v>528</v>
      </c>
      <c r="I4074" s="2" t="s">
        <v>528</v>
      </c>
      <c r="J4074" s="14" t="s">
        <v>8199</v>
      </c>
      <c r="K4074" s="14" t="s">
        <v>8199</v>
      </c>
      <c r="L4074" s="14" t="s">
        <v>8199</v>
      </c>
      <c r="M4074" s="14" t="s">
        <v>8199</v>
      </c>
      <c r="N4074" s="14" t="s">
        <v>8199</v>
      </c>
      <c r="O4074" s="14" t="s">
        <v>8199</v>
      </c>
    </row>
    <row r="4075" spans="1:15" x14ac:dyDescent="0.25">
      <c r="A4075">
        <v>600</v>
      </c>
      <c r="B4075">
        <v>618464</v>
      </c>
      <c r="C4075">
        <v>2</v>
      </c>
      <c r="D4075" t="s">
        <v>5520</v>
      </c>
      <c r="E4075" s="3">
        <v>394</v>
      </c>
      <c r="F4075">
        <v>250</v>
      </c>
      <c r="G4075" s="2" t="s">
        <v>528</v>
      </c>
      <c r="H4075" s="2" t="s">
        <v>528</v>
      </c>
      <c r="I4075" s="2" t="s">
        <v>528</v>
      </c>
      <c r="J4075" s="14" t="s">
        <v>8199</v>
      </c>
      <c r="K4075" s="14" t="s">
        <v>8199</v>
      </c>
      <c r="L4075" s="14" t="s">
        <v>8199</v>
      </c>
      <c r="M4075" s="14" t="s">
        <v>8199</v>
      </c>
      <c r="N4075" s="14" t="s">
        <v>8199</v>
      </c>
      <c r="O4075" s="14" t="s">
        <v>8199</v>
      </c>
    </row>
    <row r="4076" spans="1:15" x14ac:dyDescent="0.25">
      <c r="A4076">
        <v>600</v>
      </c>
      <c r="B4076">
        <v>618478</v>
      </c>
      <c r="C4076">
        <v>2</v>
      </c>
      <c r="D4076" t="s">
        <v>5521</v>
      </c>
      <c r="E4076" s="3">
        <v>379.5</v>
      </c>
      <c r="F4076">
        <v>250</v>
      </c>
      <c r="G4076" s="2" t="s">
        <v>528</v>
      </c>
      <c r="H4076" s="2" t="s">
        <v>528</v>
      </c>
      <c r="I4076" s="2" t="s">
        <v>528</v>
      </c>
      <c r="J4076" s="14" t="s">
        <v>8199</v>
      </c>
      <c r="K4076" s="14" t="s">
        <v>8199</v>
      </c>
      <c r="L4076" s="14" t="s">
        <v>8199</v>
      </c>
      <c r="M4076" s="14" t="s">
        <v>8199</v>
      </c>
      <c r="N4076" s="14" t="s">
        <v>8199</v>
      </c>
      <c r="O4076" s="14" t="s">
        <v>8199</v>
      </c>
    </row>
    <row r="4077" spans="1:15" x14ac:dyDescent="0.25">
      <c r="A4077">
        <v>600</v>
      </c>
      <c r="B4077">
        <v>618479</v>
      </c>
      <c r="C4077">
        <v>0</v>
      </c>
      <c r="D4077" t="s">
        <v>5522</v>
      </c>
      <c r="E4077" s="3">
        <v>509.5</v>
      </c>
      <c r="F4077">
        <v>250</v>
      </c>
      <c r="G4077" s="2" t="s">
        <v>528</v>
      </c>
      <c r="H4077" s="2" t="s">
        <v>528</v>
      </c>
      <c r="I4077" s="2" t="s">
        <v>528</v>
      </c>
      <c r="J4077" s="14" t="s">
        <v>8199</v>
      </c>
      <c r="K4077" s="14" t="s">
        <v>8199</v>
      </c>
      <c r="L4077" s="14" t="s">
        <v>8199</v>
      </c>
      <c r="M4077" s="14" t="s">
        <v>8199</v>
      </c>
      <c r="N4077" s="14" t="s">
        <v>8199</v>
      </c>
      <c r="O4077" s="14" t="s">
        <v>8199</v>
      </c>
    </row>
    <row r="4078" spans="1:15" x14ac:dyDescent="0.25">
      <c r="A4078">
        <v>600</v>
      </c>
      <c r="B4078">
        <v>618480</v>
      </c>
      <c r="C4078">
        <v>8</v>
      </c>
      <c r="D4078" t="s">
        <v>5523</v>
      </c>
      <c r="E4078" s="3">
        <v>791</v>
      </c>
      <c r="F4078">
        <v>250</v>
      </c>
      <c r="G4078" s="2" t="s">
        <v>528</v>
      </c>
      <c r="H4078" s="2" t="s">
        <v>528</v>
      </c>
      <c r="I4078" s="2" t="s">
        <v>528</v>
      </c>
      <c r="J4078" s="14" t="s">
        <v>8199</v>
      </c>
      <c r="K4078" s="14" t="s">
        <v>8199</v>
      </c>
      <c r="L4078" s="14" t="s">
        <v>8199</v>
      </c>
      <c r="M4078" s="14" t="s">
        <v>8199</v>
      </c>
      <c r="N4078" s="14" t="s">
        <v>8199</v>
      </c>
      <c r="O4078" s="14" t="s">
        <v>8199</v>
      </c>
    </row>
    <row r="4079" spans="1:15" x14ac:dyDescent="0.25">
      <c r="A4079">
        <v>600</v>
      </c>
      <c r="B4079">
        <v>618490</v>
      </c>
      <c r="C4079">
        <v>7</v>
      </c>
      <c r="D4079" t="s">
        <v>5524</v>
      </c>
      <c r="E4079" s="3">
        <v>326</v>
      </c>
      <c r="F4079">
        <v>250</v>
      </c>
      <c r="G4079" s="2" t="s">
        <v>528</v>
      </c>
      <c r="H4079" s="2" t="s">
        <v>528</v>
      </c>
      <c r="I4079" s="2" t="s">
        <v>528</v>
      </c>
      <c r="J4079" s="14" t="s">
        <v>8199</v>
      </c>
      <c r="K4079" s="14" t="s">
        <v>8199</v>
      </c>
      <c r="L4079" s="14" t="s">
        <v>8199</v>
      </c>
      <c r="M4079" s="14" t="s">
        <v>8199</v>
      </c>
      <c r="N4079" s="14" t="s">
        <v>8199</v>
      </c>
      <c r="O4079" s="14" t="s">
        <v>8199</v>
      </c>
    </row>
    <row r="4080" spans="1:15" x14ac:dyDescent="0.25">
      <c r="A4080">
        <v>600</v>
      </c>
      <c r="B4080">
        <v>618495</v>
      </c>
      <c r="C4080">
        <v>6</v>
      </c>
      <c r="D4080" t="s">
        <v>5525</v>
      </c>
      <c r="E4080" s="3">
        <v>281</v>
      </c>
      <c r="F4080">
        <v>250</v>
      </c>
      <c r="G4080" s="2" t="s">
        <v>528</v>
      </c>
      <c r="H4080" s="2" t="s">
        <v>528</v>
      </c>
      <c r="I4080" s="2" t="s">
        <v>528</v>
      </c>
      <c r="J4080" s="14" t="s">
        <v>8199</v>
      </c>
      <c r="K4080" s="14" t="s">
        <v>8199</v>
      </c>
      <c r="L4080" s="14" t="s">
        <v>8199</v>
      </c>
      <c r="M4080" s="14" t="s">
        <v>8199</v>
      </c>
      <c r="N4080" s="14" t="s">
        <v>8199</v>
      </c>
      <c r="O4080" s="14" t="s">
        <v>8199</v>
      </c>
    </row>
    <row r="4081" spans="1:15" x14ac:dyDescent="0.25">
      <c r="A4081">
        <v>600</v>
      </c>
      <c r="B4081">
        <v>618574</v>
      </c>
      <c r="C4081">
        <v>8</v>
      </c>
      <c r="D4081" t="s">
        <v>5526</v>
      </c>
      <c r="E4081" s="3">
        <v>89.5</v>
      </c>
      <c r="F4081">
        <v>250</v>
      </c>
      <c r="G4081" s="2" t="s">
        <v>528</v>
      </c>
      <c r="H4081" s="2" t="s">
        <v>528</v>
      </c>
      <c r="I4081" s="2" t="s">
        <v>528</v>
      </c>
      <c r="J4081" s="14" t="s">
        <v>8199</v>
      </c>
      <c r="K4081" s="14" t="s">
        <v>8199</v>
      </c>
      <c r="L4081" s="14" t="s">
        <v>8199</v>
      </c>
      <c r="M4081" s="14" t="s">
        <v>8199</v>
      </c>
      <c r="N4081" s="14" t="s">
        <v>8199</v>
      </c>
      <c r="O4081" s="14" t="s">
        <v>8199</v>
      </c>
    </row>
    <row r="4082" spans="1:15" x14ac:dyDescent="0.25">
      <c r="A4082">
        <v>600</v>
      </c>
      <c r="B4082">
        <v>618577</v>
      </c>
      <c r="C4082">
        <v>1</v>
      </c>
      <c r="D4082" t="s">
        <v>5527</v>
      </c>
      <c r="E4082" s="3">
        <v>357.5</v>
      </c>
      <c r="F4082">
        <v>250</v>
      </c>
      <c r="G4082" s="2" t="s">
        <v>528</v>
      </c>
      <c r="H4082" s="2" t="s">
        <v>528</v>
      </c>
      <c r="I4082" s="2" t="s">
        <v>528</v>
      </c>
      <c r="J4082" s="14" t="s">
        <v>8199</v>
      </c>
      <c r="K4082" s="14" t="s">
        <v>8199</v>
      </c>
      <c r="L4082" s="14" t="s">
        <v>8199</v>
      </c>
      <c r="M4082" s="14" t="s">
        <v>8199</v>
      </c>
      <c r="N4082" s="14" t="s">
        <v>8199</v>
      </c>
      <c r="O4082" s="14" t="s">
        <v>8199</v>
      </c>
    </row>
    <row r="4083" spans="1:15" x14ac:dyDescent="0.25">
      <c r="A4083">
        <v>600</v>
      </c>
      <c r="B4083">
        <v>618578</v>
      </c>
      <c r="C4083">
        <v>9</v>
      </c>
      <c r="D4083" t="s">
        <v>5528</v>
      </c>
      <c r="E4083" s="3">
        <v>3.5</v>
      </c>
      <c r="F4083">
        <v>250</v>
      </c>
      <c r="G4083" s="2" t="s">
        <v>528</v>
      </c>
      <c r="H4083" s="2" t="s">
        <v>528</v>
      </c>
      <c r="I4083" s="2" t="s">
        <v>528</v>
      </c>
      <c r="J4083" s="14" t="s">
        <v>8199</v>
      </c>
      <c r="K4083" s="14" t="s">
        <v>8199</v>
      </c>
      <c r="L4083" s="14" t="s">
        <v>8199</v>
      </c>
      <c r="M4083" s="14" t="s">
        <v>8199</v>
      </c>
      <c r="N4083" s="14" t="s">
        <v>8199</v>
      </c>
      <c r="O4083" s="14" t="s">
        <v>8199</v>
      </c>
    </row>
    <row r="4084" spans="1:15" x14ac:dyDescent="0.25">
      <c r="A4084">
        <v>600</v>
      </c>
      <c r="B4084">
        <v>618579</v>
      </c>
      <c r="C4084">
        <v>7</v>
      </c>
      <c r="D4084" t="s">
        <v>5529</v>
      </c>
      <c r="E4084" s="3">
        <v>8</v>
      </c>
      <c r="F4084">
        <v>250</v>
      </c>
      <c r="G4084" s="2" t="s">
        <v>528</v>
      </c>
      <c r="H4084" s="2" t="s">
        <v>528</v>
      </c>
      <c r="I4084" s="2" t="s">
        <v>528</v>
      </c>
      <c r="J4084" s="14" t="s">
        <v>8199</v>
      </c>
      <c r="K4084" s="14" t="s">
        <v>8199</v>
      </c>
      <c r="L4084" s="14" t="s">
        <v>8199</v>
      </c>
      <c r="M4084" s="14" t="s">
        <v>8199</v>
      </c>
      <c r="N4084" s="14" t="s">
        <v>8199</v>
      </c>
      <c r="O4084" s="14" t="s">
        <v>8199</v>
      </c>
    </row>
    <row r="4085" spans="1:15" x14ac:dyDescent="0.25">
      <c r="A4085">
        <v>600</v>
      </c>
      <c r="B4085">
        <v>618580</v>
      </c>
      <c r="C4085">
        <v>5</v>
      </c>
      <c r="D4085" t="s">
        <v>5530</v>
      </c>
      <c r="E4085" s="3">
        <v>305</v>
      </c>
      <c r="F4085">
        <v>636</v>
      </c>
      <c r="G4085" s="2" t="s">
        <v>5531</v>
      </c>
      <c r="H4085" s="2" t="s">
        <v>5531</v>
      </c>
      <c r="I4085" s="2" t="s">
        <v>5531</v>
      </c>
      <c r="J4085" s="14" t="s">
        <v>8199</v>
      </c>
      <c r="K4085" s="14" t="s">
        <v>8199</v>
      </c>
      <c r="L4085" s="14" t="s">
        <v>8199</v>
      </c>
      <c r="M4085" s="14" t="s">
        <v>8199</v>
      </c>
      <c r="N4085" s="14" t="s">
        <v>8199</v>
      </c>
      <c r="O4085" s="14" t="s">
        <v>8199</v>
      </c>
    </row>
    <row r="4086" spans="1:15" x14ac:dyDescent="0.25">
      <c r="A4086">
        <v>600</v>
      </c>
      <c r="B4086">
        <v>618600</v>
      </c>
      <c r="C4086">
        <v>1</v>
      </c>
      <c r="D4086" t="s">
        <v>5532</v>
      </c>
      <c r="E4086" s="3">
        <v>8</v>
      </c>
      <c r="F4086">
        <v>250</v>
      </c>
      <c r="G4086" s="2" t="s">
        <v>528</v>
      </c>
      <c r="H4086" s="2" t="s">
        <v>528</v>
      </c>
      <c r="I4086" s="2" t="s">
        <v>528</v>
      </c>
      <c r="J4086" s="14" t="s">
        <v>8199</v>
      </c>
      <c r="K4086" s="14" t="s">
        <v>8199</v>
      </c>
      <c r="L4086" s="14" t="s">
        <v>8199</v>
      </c>
      <c r="M4086" s="14" t="s">
        <v>8199</v>
      </c>
      <c r="N4086" s="14" t="s">
        <v>8199</v>
      </c>
      <c r="O4086" s="14" t="s">
        <v>8199</v>
      </c>
    </row>
    <row r="4087" spans="1:15" x14ac:dyDescent="0.25">
      <c r="A4087">
        <v>600</v>
      </c>
      <c r="B4087">
        <v>618650</v>
      </c>
      <c r="C4087">
        <v>6</v>
      </c>
      <c r="D4087" t="s">
        <v>5533</v>
      </c>
      <c r="E4087" s="3">
        <v>13.5</v>
      </c>
      <c r="F4087">
        <v>250</v>
      </c>
      <c r="G4087" s="2" t="s">
        <v>528</v>
      </c>
      <c r="H4087" s="2" t="s">
        <v>528</v>
      </c>
      <c r="I4087" s="2" t="s">
        <v>528</v>
      </c>
      <c r="J4087" s="14" t="s">
        <v>8199</v>
      </c>
      <c r="K4087" s="14" t="s">
        <v>8199</v>
      </c>
      <c r="L4087" s="14" t="s">
        <v>8199</v>
      </c>
      <c r="M4087" s="14" t="s">
        <v>8199</v>
      </c>
      <c r="N4087" s="14" t="s">
        <v>8199</v>
      </c>
      <c r="O4087" s="14" t="s">
        <v>8199</v>
      </c>
    </row>
    <row r="4088" spans="1:15" x14ac:dyDescent="0.25">
      <c r="A4088">
        <v>600</v>
      </c>
      <c r="B4088">
        <v>618660</v>
      </c>
      <c r="C4088">
        <v>5</v>
      </c>
      <c r="D4088" t="s">
        <v>5534</v>
      </c>
      <c r="E4088" s="3">
        <v>8</v>
      </c>
      <c r="F4088">
        <v>250</v>
      </c>
      <c r="G4088" s="2" t="s">
        <v>528</v>
      </c>
      <c r="H4088" s="2" t="s">
        <v>528</v>
      </c>
      <c r="I4088" s="2" t="s">
        <v>528</v>
      </c>
      <c r="J4088" s="14" t="s">
        <v>8199</v>
      </c>
      <c r="K4088" s="14" t="s">
        <v>8199</v>
      </c>
      <c r="L4088" s="14" t="s">
        <v>8199</v>
      </c>
      <c r="M4088" s="14" t="s">
        <v>8199</v>
      </c>
      <c r="N4088" s="14" t="s">
        <v>8199</v>
      </c>
      <c r="O4088" s="14" t="s">
        <v>8199</v>
      </c>
    </row>
    <row r="4089" spans="1:15" x14ac:dyDescent="0.25">
      <c r="A4089">
        <v>600</v>
      </c>
      <c r="B4089">
        <v>618674</v>
      </c>
      <c r="C4089">
        <v>6</v>
      </c>
      <c r="D4089" t="s">
        <v>5535</v>
      </c>
      <c r="E4089" s="3">
        <v>16.5</v>
      </c>
      <c r="F4089">
        <v>250</v>
      </c>
      <c r="G4089" s="2" t="s">
        <v>528</v>
      </c>
      <c r="H4089" s="2" t="s">
        <v>528</v>
      </c>
      <c r="I4089" s="2" t="s">
        <v>528</v>
      </c>
      <c r="J4089" s="14" t="s">
        <v>8199</v>
      </c>
      <c r="K4089" s="14" t="s">
        <v>8199</v>
      </c>
      <c r="L4089" s="14" t="s">
        <v>8199</v>
      </c>
      <c r="M4089" s="14" t="s">
        <v>8199</v>
      </c>
      <c r="N4089" s="14" t="s">
        <v>8199</v>
      </c>
      <c r="O4089" s="14" t="s">
        <v>8199</v>
      </c>
    </row>
    <row r="4090" spans="1:15" x14ac:dyDescent="0.25">
      <c r="A4090">
        <v>600</v>
      </c>
      <c r="B4090">
        <v>618675</v>
      </c>
      <c r="C4090">
        <v>3</v>
      </c>
      <c r="D4090" t="s">
        <v>5536</v>
      </c>
      <c r="E4090" s="3">
        <v>8</v>
      </c>
      <c r="F4090">
        <v>250</v>
      </c>
      <c r="G4090" s="2" t="s">
        <v>528</v>
      </c>
      <c r="H4090" s="2" t="s">
        <v>528</v>
      </c>
      <c r="I4090" s="2" t="s">
        <v>528</v>
      </c>
      <c r="J4090" s="14" t="s">
        <v>8199</v>
      </c>
      <c r="K4090" s="14" t="s">
        <v>8199</v>
      </c>
      <c r="L4090" s="14" t="s">
        <v>8199</v>
      </c>
      <c r="M4090" s="14" t="s">
        <v>8199</v>
      </c>
      <c r="N4090" s="14" t="s">
        <v>8199</v>
      </c>
      <c r="O4090" s="14" t="s">
        <v>8199</v>
      </c>
    </row>
    <row r="4091" spans="1:15" x14ac:dyDescent="0.25">
      <c r="A4091">
        <v>600</v>
      </c>
      <c r="B4091">
        <v>618678</v>
      </c>
      <c r="C4091">
        <v>7</v>
      </c>
      <c r="D4091" t="s">
        <v>5537</v>
      </c>
      <c r="E4091" s="3">
        <v>43</v>
      </c>
      <c r="F4091">
        <v>636</v>
      </c>
      <c r="G4091" s="2" t="s">
        <v>5538</v>
      </c>
      <c r="H4091" s="2" t="s">
        <v>5538</v>
      </c>
      <c r="I4091" s="2" t="s">
        <v>5538</v>
      </c>
      <c r="J4091" s="14" t="s">
        <v>8199</v>
      </c>
      <c r="K4091" s="14" t="s">
        <v>8199</v>
      </c>
      <c r="L4091" s="14" t="s">
        <v>8199</v>
      </c>
      <c r="M4091" s="14" t="s">
        <v>8199</v>
      </c>
      <c r="N4091" s="14" t="s">
        <v>8199</v>
      </c>
      <c r="O4091" s="14" t="s">
        <v>8199</v>
      </c>
    </row>
    <row r="4092" spans="1:15" x14ac:dyDescent="0.25">
      <c r="A4092">
        <v>600</v>
      </c>
      <c r="B4092">
        <v>618680</v>
      </c>
      <c r="C4092">
        <v>3</v>
      </c>
      <c r="D4092" t="s">
        <v>5539</v>
      </c>
      <c r="E4092" s="3">
        <v>88</v>
      </c>
      <c r="F4092">
        <v>636</v>
      </c>
      <c r="G4092" s="2" t="s">
        <v>5538</v>
      </c>
      <c r="H4092" s="2" t="s">
        <v>5538</v>
      </c>
      <c r="I4092" s="2" t="s">
        <v>5538</v>
      </c>
      <c r="J4092" s="14" t="s">
        <v>8199</v>
      </c>
      <c r="K4092" s="14" t="s">
        <v>8199</v>
      </c>
      <c r="L4092" s="14" t="s">
        <v>8199</v>
      </c>
      <c r="M4092" s="14" t="s">
        <v>8199</v>
      </c>
      <c r="N4092" s="14" t="s">
        <v>8199</v>
      </c>
      <c r="O4092" s="14" t="s">
        <v>8199</v>
      </c>
    </row>
    <row r="4093" spans="1:15" x14ac:dyDescent="0.25">
      <c r="A4093">
        <v>600</v>
      </c>
      <c r="B4093">
        <v>618681</v>
      </c>
      <c r="C4093">
        <v>1</v>
      </c>
      <c r="D4093" t="s">
        <v>5540</v>
      </c>
      <c r="E4093" s="3">
        <v>19</v>
      </c>
      <c r="F4093">
        <v>250</v>
      </c>
      <c r="G4093" s="2" t="s">
        <v>528</v>
      </c>
      <c r="H4093" s="2" t="s">
        <v>528</v>
      </c>
      <c r="I4093" s="2" t="s">
        <v>528</v>
      </c>
      <c r="J4093" s="14" t="s">
        <v>8199</v>
      </c>
      <c r="K4093" s="14" t="s">
        <v>8199</v>
      </c>
      <c r="L4093" s="14" t="s">
        <v>8199</v>
      </c>
      <c r="M4093" s="14" t="s">
        <v>8199</v>
      </c>
      <c r="N4093" s="14" t="s">
        <v>8199</v>
      </c>
      <c r="O4093" s="14" t="s">
        <v>8199</v>
      </c>
    </row>
    <row r="4094" spans="1:15" x14ac:dyDescent="0.25">
      <c r="A4094">
        <v>600</v>
      </c>
      <c r="B4094">
        <v>618683</v>
      </c>
      <c r="C4094">
        <v>7</v>
      </c>
      <c r="D4094" t="s">
        <v>5541</v>
      </c>
      <c r="E4094" s="3">
        <v>154</v>
      </c>
      <c r="F4094">
        <v>636</v>
      </c>
      <c r="G4094" s="2" t="s">
        <v>5538</v>
      </c>
      <c r="H4094" s="2" t="s">
        <v>5542</v>
      </c>
      <c r="I4094" s="2" t="s">
        <v>5542</v>
      </c>
      <c r="J4094" s="14" t="s">
        <v>8199</v>
      </c>
      <c r="K4094" s="14" t="s">
        <v>8199</v>
      </c>
      <c r="L4094" s="14" t="s">
        <v>8199</v>
      </c>
      <c r="M4094" s="14" t="s">
        <v>8199</v>
      </c>
      <c r="N4094" s="14" t="s">
        <v>8199</v>
      </c>
      <c r="O4094" s="14" t="s">
        <v>8199</v>
      </c>
    </row>
    <row r="4095" spans="1:15" x14ac:dyDescent="0.25">
      <c r="A4095">
        <v>600</v>
      </c>
      <c r="B4095">
        <v>618685</v>
      </c>
      <c r="C4095">
        <v>2</v>
      </c>
      <c r="D4095" t="s">
        <v>5543</v>
      </c>
      <c r="E4095" s="3">
        <v>5</v>
      </c>
      <c r="F4095">
        <v>250</v>
      </c>
      <c r="G4095" s="2" t="s">
        <v>528</v>
      </c>
      <c r="H4095" s="2" t="s">
        <v>528</v>
      </c>
      <c r="I4095" s="2" t="s">
        <v>528</v>
      </c>
      <c r="J4095" s="14" t="s">
        <v>8199</v>
      </c>
      <c r="K4095" s="14" t="s">
        <v>8199</v>
      </c>
      <c r="L4095" s="14" t="s">
        <v>8199</v>
      </c>
      <c r="M4095" s="14" t="s">
        <v>8199</v>
      </c>
      <c r="N4095" s="14" t="s">
        <v>8199</v>
      </c>
      <c r="O4095" s="14" t="s">
        <v>8199</v>
      </c>
    </row>
    <row r="4096" spans="1:15" x14ac:dyDescent="0.25">
      <c r="A4096">
        <v>600</v>
      </c>
      <c r="B4096">
        <v>618700</v>
      </c>
      <c r="C4096">
        <v>9</v>
      </c>
      <c r="D4096" t="s">
        <v>5544</v>
      </c>
      <c r="E4096" s="3">
        <v>111.5</v>
      </c>
      <c r="F4096">
        <v>636</v>
      </c>
      <c r="G4096" s="2" t="s">
        <v>4892</v>
      </c>
      <c r="H4096" s="2" t="s">
        <v>4892</v>
      </c>
      <c r="I4096" s="2" t="s">
        <v>4892</v>
      </c>
      <c r="J4096" s="14" t="s">
        <v>8199</v>
      </c>
      <c r="K4096" s="14" t="s">
        <v>8199</v>
      </c>
      <c r="L4096" s="14" t="s">
        <v>8199</v>
      </c>
      <c r="M4096" s="14" t="s">
        <v>8199</v>
      </c>
      <c r="N4096" s="14" t="s">
        <v>8199</v>
      </c>
      <c r="O4096" s="14" t="s">
        <v>8199</v>
      </c>
    </row>
    <row r="4097" spans="1:15" x14ac:dyDescent="0.25">
      <c r="A4097">
        <v>600</v>
      </c>
      <c r="B4097">
        <v>618725</v>
      </c>
      <c r="C4097">
        <v>6</v>
      </c>
      <c r="D4097" t="s">
        <v>5545</v>
      </c>
      <c r="E4097" s="3">
        <v>20</v>
      </c>
      <c r="F4097">
        <v>636</v>
      </c>
      <c r="G4097" s="2" t="s">
        <v>5546</v>
      </c>
      <c r="H4097" s="2" t="s">
        <v>5546</v>
      </c>
      <c r="I4097" s="2" t="s">
        <v>5546</v>
      </c>
      <c r="J4097" s="14" t="s">
        <v>8199</v>
      </c>
      <c r="K4097" s="14" t="s">
        <v>8199</v>
      </c>
      <c r="L4097" s="14" t="s">
        <v>8199</v>
      </c>
      <c r="M4097" s="14" t="s">
        <v>8199</v>
      </c>
      <c r="N4097" s="14" t="s">
        <v>8199</v>
      </c>
      <c r="O4097" s="14" t="s">
        <v>8199</v>
      </c>
    </row>
    <row r="4098" spans="1:15" x14ac:dyDescent="0.25">
      <c r="A4098">
        <v>600</v>
      </c>
      <c r="B4098">
        <v>618800</v>
      </c>
      <c r="C4098">
        <v>7</v>
      </c>
      <c r="D4098" t="s">
        <v>5547</v>
      </c>
      <c r="E4098" s="3">
        <v>2.5</v>
      </c>
      <c r="F4098">
        <v>250</v>
      </c>
      <c r="G4098" s="2" t="s">
        <v>528</v>
      </c>
      <c r="H4098" s="2" t="s">
        <v>528</v>
      </c>
      <c r="I4098" s="2" t="s">
        <v>528</v>
      </c>
      <c r="J4098" s="14" t="s">
        <v>8199</v>
      </c>
      <c r="K4098" s="14" t="s">
        <v>8199</v>
      </c>
      <c r="L4098" s="14" t="s">
        <v>8199</v>
      </c>
      <c r="M4098" s="14" t="s">
        <v>8199</v>
      </c>
      <c r="N4098" s="14" t="s">
        <v>8199</v>
      </c>
      <c r="O4098" s="14" t="s">
        <v>8199</v>
      </c>
    </row>
    <row r="4099" spans="1:15" x14ac:dyDescent="0.25">
      <c r="A4099">
        <v>600</v>
      </c>
      <c r="B4099">
        <v>618900</v>
      </c>
      <c r="C4099">
        <v>5</v>
      </c>
      <c r="D4099" t="s">
        <v>5548</v>
      </c>
      <c r="E4099" s="3">
        <v>12</v>
      </c>
      <c r="F4099">
        <v>250</v>
      </c>
      <c r="G4099" s="2" t="s">
        <v>528</v>
      </c>
      <c r="H4099" s="2" t="s">
        <v>528</v>
      </c>
      <c r="I4099" s="2" t="s">
        <v>528</v>
      </c>
      <c r="J4099" s="14" t="s">
        <v>8199</v>
      </c>
      <c r="K4099" s="14" t="s">
        <v>8199</v>
      </c>
      <c r="L4099" s="14" t="s">
        <v>8199</v>
      </c>
      <c r="M4099" s="14" t="s">
        <v>8199</v>
      </c>
      <c r="N4099" s="14" t="s">
        <v>8199</v>
      </c>
      <c r="O4099" s="14" t="s">
        <v>8199</v>
      </c>
    </row>
    <row r="4100" spans="1:15" x14ac:dyDescent="0.25">
      <c r="A4100">
        <v>600</v>
      </c>
      <c r="B4100">
        <v>618950</v>
      </c>
      <c r="C4100">
        <v>0</v>
      </c>
      <c r="D4100" t="s">
        <v>5549</v>
      </c>
      <c r="E4100" s="3">
        <v>6235</v>
      </c>
      <c r="F4100">
        <v>636</v>
      </c>
      <c r="G4100" s="2" t="s">
        <v>5550</v>
      </c>
      <c r="H4100" s="2" t="s">
        <v>5550</v>
      </c>
      <c r="I4100" s="2" t="s">
        <v>5550</v>
      </c>
      <c r="J4100" s="14" t="s">
        <v>8199</v>
      </c>
      <c r="K4100" s="14" t="s">
        <v>8199</v>
      </c>
      <c r="L4100" s="14" t="s">
        <v>8199</v>
      </c>
      <c r="M4100" s="14" t="s">
        <v>8199</v>
      </c>
      <c r="N4100" s="14" t="s">
        <v>8199</v>
      </c>
      <c r="O4100" s="14" t="s">
        <v>8199</v>
      </c>
    </row>
    <row r="4101" spans="1:15" x14ac:dyDescent="0.25">
      <c r="A4101">
        <v>600</v>
      </c>
      <c r="B4101">
        <v>619250</v>
      </c>
      <c r="C4101">
        <v>4</v>
      </c>
      <c r="D4101" t="s">
        <v>5551</v>
      </c>
      <c r="E4101" s="3">
        <v>13.5</v>
      </c>
      <c r="F4101">
        <v>636</v>
      </c>
      <c r="G4101" s="2" t="s">
        <v>5552</v>
      </c>
      <c r="H4101" s="2" t="s">
        <v>5552</v>
      </c>
      <c r="I4101" s="2" t="s">
        <v>5552</v>
      </c>
      <c r="J4101" s="14" t="s">
        <v>8199</v>
      </c>
      <c r="K4101" s="14" t="s">
        <v>8199</v>
      </c>
      <c r="L4101" s="14" t="s">
        <v>8199</v>
      </c>
      <c r="M4101" s="14" t="s">
        <v>8199</v>
      </c>
      <c r="N4101" s="14" t="s">
        <v>8199</v>
      </c>
      <c r="O4101" s="14" t="s">
        <v>8199</v>
      </c>
    </row>
    <row r="4102" spans="1:15" x14ac:dyDescent="0.25">
      <c r="A4102">
        <v>600</v>
      </c>
      <c r="B4102">
        <v>619270</v>
      </c>
      <c r="C4102">
        <v>2</v>
      </c>
      <c r="D4102" t="s">
        <v>5553</v>
      </c>
      <c r="E4102" s="3">
        <v>36.5</v>
      </c>
      <c r="F4102">
        <v>636</v>
      </c>
      <c r="G4102" s="2" t="s">
        <v>5552</v>
      </c>
      <c r="H4102" s="2" t="s">
        <v>5552</v>
      </c>
      <c r="I4102" s="2" t="s">
        <v>5552</v>
      </c>
      <c r="J4102" s="14" t="s">
        <v>8199</v>
      </c>
      <c r="K4102" s="14" t="s">
        <v>8199</v>
      </c>
      <c r="L4102" s="14" t="s">
        <v>8199</v>
      </c>
      <c r="M4102" s="14" t="s">
        <v>8199</v>
      </c>
      <c r="N4102" s="14" t="s">
        <v>8199</v>
      </c>
      <c r="O4102" s="14" t="s">
        <v>8199</v>
      </c>
    </row>
    <row r="4103" spans="1:15" x14ac:dyDescent="0.25">
      <c r="A4103">
        <v>600</v>
      </c>
      <c r="B4103">
        <v>619300</v>
      </c>
      <c r="C4103">
        <v>7</v>
      </c>
      <c r="D4103" t="s">
        <v>5554</v>
      </c>
      <c r="E4103" s="3">
        <v>34.5</v>
      </c>
      <c r="F4103">
        <v>250</v>
      </c>
      <c r="G4103" s="2" t="s">
        <v>5552</v>
      </c>
      <c r="H4103" s="2" t="s">
        <v>5552</v>
      </c>
      <c r="I4103" s="2" t="s">
        <v>5552</v>
      </c>
      <c r="J4103" s="14" t="s">
        <v>8199</v>
      </c>
      <c r="K4103" s="14" t="s">
        <v>8199</v>
      </c>
      <c r="L4103" s="14" t="s">
        <v>8199</v>
      </c>
      <c r="M4103" s="14" t="s">
        <v>8199</v>
      </c>
      <c r="N4103" s="14" t="s">
        <v>8199</v>
      </c>
      <c r="O4103" s="14" t="s">
        <v>8199</v>
      </c>
    </row>
    <row r="4104" spans="1:15" x14ac:dyDescent="0.25">
      <c r="A4104">
        <v>600</v>
      </c>
      <c r="B4104">
        <v>619350</v>
      </c>
      <c r="C4104">
        <v>2</v>
      </c>
      <c r="D4104" t="s">
        <v>5555</v>
      </c>
      <c r="E4104" s="3">
        <v>16.5</v>
      </c>
      <c r="F4104">
        <v>636</v>
      </c>
      <c r="G4104" s="2" t="s">
        <v>5552</v>
      </c>
      <c r="H4104" s="2" t="s">
        <v>5552</v>
      </c>
      <c r="I4104" s="2" t="s">
        <v>5552</v>
      </c>
      <c r="J4104" s="14" t="s">
        <v>8199</v>
      </c>
      <c r="K4104" s="14" t="s">
        <v>8199</v>
      </c>
      <c r="L4104" s="14" t="s">
        <v>8199</v>
      </c>
      <c r="M4104" s="14" t="s">
        <v>8199</v>
      </c>
      <c r="N4104" s="14" t="s">
        <v>8199</v>
      </c>
      <c r="O4104" s="14" t="s">
        <v>8199</v>
      </c>
    </row>
    <row r="4105" spans="1:15" x14ac:dyDescent="0.25">
      <c r="A4105">
        <v>600</v>
      </c>
      <c r="B4105">
        <v>619370</v>
      </c>
      <c r="C4105">
        <v>0</v>
      </c>
      <c r="D4105" t="s">
        <v>5556</v>
      </c>
      <c r="E4105" s="3">
        <v>238</v>
      </c>
      <c r="F4105">
        <v>636</v>
      </c>
      <c r="G4105" s="2" t="s">
        <v>5557</v>
      </c>
      <c r="H4105" s="2" t="s">
        <v>5557</v>
      </c>
      <c r="I4105" s="2" t="s">
        <v>5557</v>
      </c>
      <c r="J4105" s="14" t="s">
        <v>8199</v>
      </c>
      <c r="K4105" s="14" t="s">
        <v>8199</v>
      </c>
      <c r="L4105" s="14" t="s">
        <v>8199</v>
      </c>
      <c r="M4105" s="14" t="s">
        <v>8199</v>
      </c>
      <c r="N4105" s="14" t="s">
        <v>8199</v>
      </c>
      <c r="O4105" s="14" t="s">
        <v>8199</v>
      </c>
    </row>
    <row r="4106" spans="1:15" x14ac:dyDescent="0.25">
      <c r="A4106">
        <v>600</v>
      </c>
      <c r="B4106">
        <v>619375</v>
      </c>
      <c r="C4106">
        <v>9</v>
      </c>
      <c r="D4106" t="s">
        <v>5558</v>
      </c>
      <c r="E4106" s="3">
        <v>51</v>
      </c>
      <c r="F4106">
        <v>250</v>
      </c>
      <c r="G4106" s="2" t="s">
        <v>528</v>
      </c>
      <c r="H4106" s="2" t="s">
        <v>528</v>
      </c>
      <c r="I4106" s="2" t="s">
        <v>528</v>
      </c>
      <c r="J4106" s="14" t="s">
        <v>8199</v>
      </c>
      <c r="K4106" s="14" t="s">
        <v>8199</v>
      </c>
      <c r="L4106" s="14" t="s">
        <v>8199</v>
      </c>
      <c r="M4106" s="14" t="s">
        <v>8199</v>
      </c>
      <c r="N4106" s="14" t="s">
        <v>8199</v>
      </c>
      <c r="O4106" s="14" t="s">
        <v>8199</v>
      </c>
    </row>
    <row r="4107" spans="1:15" x14ac:dyDescent="0.25">
      <c r="A4107">
        <v>600</v>
      </c>
      <c r="B4107">
        <v>619380</v>
      </c>
      <c r="C4107">
        <v>9</v>
      </c>
      <c r="D4107" t="s">
        <v>5559</v>
      </c>
      <c r="E4107" s="3">
        <v>45.5</v>
      </c>
      <c r="F4107">
        <v>250</v>
      </c>
      <c r="G4107" s="2" t="s">
        <v>528</v>
      </c>
      <c r="H4107" s="2" t="s">
        <v>528</v>
      </c>
      <c r="I4107" s="2" t="s">
        <v>528</v>
      </c>
      <c r="J4107" s="14" t="s">
        <v>8199</v>
      </c>
      <c r="K4107" s="14" t="s">
        <v>8199</v>
      </c>
      <c r="L4107" s="14" t="s">
        <v>8199</v>
      </c>
      <c r="M4107" s="14" t="s">
        <v>8199</v>
      </c>
      <c r="N4107" s="14" t="s">
        <v>8199</v>
      </c>
      <c r="O4107" s="14" t="s">
        <v>8199</v>
      </c>
    </row>
    <row r="4108" spans="1:15" x14ac:dyDescent="0.25">
      <c r="A4108">
        <v>600</v>
      </c>
      <c r="B4108">
        <v>619400</v>
      </c>
      <c r="C4108">
        <v>5</v>
      </c>
      <c r="D4108" t="s">
        <v>5560</v>
      </c>
      <c r="E4108" s="3">
        <v>46.5</v>
      </c>
      <c r="F4108">
        <v>250</v>
      </c>
      <c r="G4108" s="2" t="s">
        <v>528</v>
      </c>
      <c r="H4108" s="2" t="s">
        <v>528</v>
      </c>
      <c r="I4108" s="2" t="s">
        <v>528</v>
      </c>
      <c r="J4108" s="14" t="s">
        <v>8199</v>
      </c>
      <c r="K4108" s="14" t="s">
        <v>8199</v>
      </c>
      <c r="L4108" s="14" t="s">
        <v>8199</v>
      </c>
      <c r="M4108" s="14" t="s">
        <v>8199</v>
      </c>
      <c r="N4108" s="14" t="s">
        <v>8199</v>
      </c>
      <c r="O4108" s="14" t="s">
        <v>8199</v>
      </c>
    </row>
    <row r="4109" spans="1:15" x14ac:dyDescent="0.25">
      <c r="A4109">
        <v>600</v>
      </c>
      <c r="B4109">
        <v>619425</v>
      </c>
      <c r="C4109">
        <v>2</v>
      </c>
      <c r="D4109" t="s">
        <v>5561</v>
      </c>
      <c r="E4109" s="3">
        <v>46.5</v>
      </c>
      <c r="F4109">
        <v>250</v>
      </c>
      <c r="G4109" s="2" t="s">
        <v>528</v>
      </c>
      <c r="H4109" s="2" t="s">
        <v>528</v>
      </c>
      <c r="I4109" s="2" t="s">
        <v>528</v>
      </c>
      <c r="J4109" s="14" t="s">
        <v>8199</v>
      </c>
      <c r="K4109" s="14" t="s">
        <v>8199</v>
      </c>
      <c r="L4109" s="14" t="s">
        <v>8199</v>
      </c>
      <c r="M4109" s="14" t="s">
        <v>8199</v>
      </c>
      <c r="N4109" s="14" t="s">
        <v>8199</v>
      </c>
      <c r="O4109" s="14" t="s">
        <v>8199</v>
      </c>
    </row>
    <row r="4110" spans="1:15" x14ac:dyDescent="0.25">
      <c r="A4110">
        <v>600</v>
      </c>
      <c r="B4110">
        <v>619500</v>
      </c>
      <c r="C4110">
        <v>2</v>
      </c>
      <c r="D4110" t="s">
        <v>5562</v>
      </c>
      <c r="E4110" s="3">
        <v>118</v>
      </c>
      <c r="F4110">
        <v>250</v>
      </c>
      <c r="G4110" s="2" t="s">
        <v>528</v>
      </c>
      <c r="H4110" s="2" t="s">
        <v>528</v>
      </c>
      <c r="I4110" s="2" t="s">
        <v>528</v>
      </c>
      <c r="J4110" s="14" t="s">
        <v>8199</v>
      </c>
      <c r="K4110" s="14" t="s">
        <v>8199</v>
      </c>
      <c r="L4110" s="14" t="s">
        <v>8199</v>
      </c>
      <c r="M4110" s="14" t="s">
        <v>8199</v>
      </c>
      <c r="N4110" s="14" t="s">
        <v>8199</v>
      </c>
      <c r="O4110" s="14" t="s">
        <v>8199</v>
      </c>
    </row>
    <row r="4111" spans="1:15" x14ac:dyDescent="0.25">
      <c r="A4111">
        <v>600</v>
      </c>
      <c r="B4111">
        <v>619525</v>
      </c>
      <c r="C4111">
        <v>9</v>
      </c>
      <c r="D4111" t="s">
        <v>5563</v>
      </c>
      <c r="E4111" s="3">
        <v>75</v>
      </c>
      <c r="F4111">
        <v>250</v>
      </c>
      <c r="G4111" s="2" t="s">
        <v>528</v>
      </c>
      <c r="H4111" s="2" t="s">
        <v>528</v>
      </c>
      <c r="I4111" s="2" t="s">
        <v>528</v>
      </c>
      <c r="J4111" s="14" t="s">
        <v>8199</v>
      </c>
      <c r="K4111" s="14" t="s">
        <v>8199</v>
      </c>
      <c r="L4111" s="14" t="s">
        <v>8199</v>
      </c>
      <c r="M4111" s="14" t="s">
        <v>8199</v>
      </c>
      <c r="N4111" s="14" t="s">
        <v>8199</v>
      </c>
      <c r="O4111" s="14" t="s">
        <v>8199</v>
      </c>
    </row>
    <row r="4112" spans="1:15" x14ac:dyDescent="0.25">
      <c r="A4112">
        <v>600</v>
      </c>
      <c r="B4112">
        <v>619718</v>
      </c>
      <c r="C4112">
        <v>0</v>
      </c>
      <c r="D4112" t="s">
        <v>5564</v>
      </c>
      <c r="E4112" s="3">
        <v>60.5</v>
      </c>
      <c r="F4112">
        <v>250</v>
      </c>
      <c r="G4112" s="2" t="s">
        <v>528</v>
      </c>
      <c r="H4112" s="2" t="s">
        <v>528</v>
      </c>
      <c r="I4112" s="2" t="s">
        <v>528</v>
      </c>
      <c r="J4112" s="14" t="s">
        <v>8199</v>
      </c>
      <c r="K4112" s="14" t="s">
        <v>8199</v>
      </c>
      <c r="L4112" s="14" t="s">
        <v>8199</v>
      </c>
      <c r="M4112" s="14" t="s">
        <v>8199</v>
      </c>
      <c r="N4112" s="14" t="s">
        <v>8199</v>
      </c>
      <c r="O4112" s="14" t="s">
        <v>8199</v>
      </c>
    </row>
    <row r="4113" spans="1:15" x14ac:dyDescent="0.25">
      <c r="A4113">
        <v>600</v>
      </c>
      <c r="B4113">
        <v>619935</v>
      </c>
      <c r="C4113">
        <v>0</v>
      </c>
      <c r="D4113" t="s">
        <v>5565</v>
      </c>
      <c r="E4113" s="3">
        <v>1.5</v>
      </c>
      <c r="F4113">
        <v>250</v>
      </c>
      <c r="G4113" s="2" t="s">
        <v>528</v>
      </c>
      <c r="H4113" s="2" t="s">
        <v>528</v>
      </c>
      <c r="I4113" s="2" t="s">
        <v>528</v>
      </c>
      <c r="J4113" s="14" t="s">
        <v>8199</v>
      </c>
      <c r="K4113" s="14" t="s">
        <v>8199</v>
      </c>
      <c r="L4113" s="14" t="s">
        <v>8199</v>
      </c>
      <c r="M4113" s="14" t="s">
        <v>8199</v>
      </c>
      <c r="N4113" s="14" t="s">
        <v>8199</v>
      </c>
      <c r="O4113" s="14" t="s">
        <v>8199</v>
      </c>
    </row>
    <row r="4114" spans="1:15" x14ac:dyDescent="0.25">
      <c r="A4114">
        <v>600</v>
      </c>
      <c r="B4114">
        <v>619950</v>
      </c>
      <c r="C4114">
        <v>9</v>
      </c>
      <c r="D4114" t="s">
        <v>5566</v>
      </c>
      <c r="E4114" s="3">
        <v>2.5</v>
      </c>
      <c r="F4114">
        <v>250</v>
      </c>
      <c r="G4114" s="2" t="s">
        <v>528</v>
      </c>
      <c r="H4114" s="2" t="s">
        <v>528</v>
      </c>
      <c r="I4114" s="2" t="s">
        <v>528</v>
      </c>
      <c r="J4114" s="14" t="s">
        <v>8199</v>
      </c>
      <c r="K4114" s="14" t="s">
        <v>8199</v>
      </c>
      <c r="L4114" s="14" t="s">
        <v>8199</v>
      </c>
      <c r="M4114" s="14" t="s">
        <v>8199</v>
      </c>
      <c r="N4114" s="14" t="s">
        <v>8199</v>
      </c>
      <c r="O4114" s="14" t="s">
        <v>8199</v>
      </c>
    </row>
    <row r="4115" spans="1:15" x14ac:dyDescent="0.25">
      <c r="A4115">
        <v>600</v>
      </c>
      <c r="B4115">
        <v>619975</v>
      </c>
      <c r="C4115">
        <v>6</v>
      </c>
      <c r="D4115" t="s">
        <v>5567</v>
      </c>
      <c r="E4115" s="3">
        <v>573</v>
      </c>
      <c r="F4115">
        <v>636</v>
      </c>
      <c r="G4115" s="2" t="s">
        <v>5568</v>
      </c>
      <c r="H4115" s="2" t="s">
        <v>5568</v>
      </c>
      <c r="I4115" s="2" t="s">
        <v>5568</v>
      </c>
      <c r="J4115" s="14" t="s">
        <v>8199</v>
      </c>
      <c r="K4115" s="14" t="s">
        <v>8199</v>
      </c>
      <c r="L4115" s="14" t="s">
        <v>8199</v>
      </c>
      <c r="M4115" s="14" t="s">
        <v>8199</v>
      </c>
      <c r="N4115" s="14" t="s">
        <v>8199</v>
      </c>
      <c r="O4115" s="14" t="s">
        <v>8199</v>
      </c>
    </row>
    <row r="4116" spans="1:15" x14ac:dyDescent="0.25">
      <c r="A4116">
        <v>600</v>
      </c>
      <c r="B4116">
        <v>619999</v>
      </c>
      <c r="C4116">
        <v>6</v>
      </c>
      <c r="D4116" t="s">
        <v>5569</v>
      </c>
      <c r="E4116" s="3">
        <v>410</v>
      </c>
      <c r="F4116">
        <v>636</v>
      </c>
      <c r="G4116" s="2" t="s">
        <v>5570</v>
      </c>
      <c r="H4116" s="2" t="s">
        <v>5570</v>
      </c>
      <c r="I4116" s="2" t="s">
        <v>5570</v>
      </c>
      <c r="J4116" s="14" t="s">
        <v>8199</v>
      </c>
      <c r="K4116" s="14" t="s">
        <v>8199</v>
      </c>
      <c r="L4116" s="14" t="s">
        <v>8199</v>
      </c>
      <c r="M4116" s="14" t="s">
        <v>8199</v>
      </c>
      <c r="N4116" s="14" t="s">
        <v>8199</v>
      </c>
      <c r="O4116" s="14" t="s">
        <v>8199</v>
      </c>
    </row>
    <row r="4117" spans="1:15" x14ac:dyDescent="0.25">
      <c r="A4117">
        <v>600</v>
      </c>
      <c r="B4117">
        <v>620000</v>
      </c>
      <c r="C4117">
        <v>0</v>
      </c>
      <c r="D4117" t="s">
        <v>5571</v>
      </c>
      <c r="E4117" s="3">
        <v>416</v>
      </c>
      <c r="F4117">
        <v>636</v>
      </c>
      <c r="G4117" s="2" t="s">
        <v>5570</v>
      </c>
      <c r="H4117" s="2" t="s">
        <v>5570</v>
      </c>
      <c r="I4117" s="2" t="s">
        <v>5570</v>
      </c>
      <c r="J4117" s="14" t="s">
        <v>8199</v>
      </c>
      <c r="K4117" s="14" t="s">
        <v>8199</v>
      </c>
      <c r="L4117" s="14" t="s">
        <v>8199</v>
      </c>
      <c r="M4117" s="14" t="s">
        <v>8199</v>
      </c>
      <c r="N4117" s="14" t="s">
        <v>8199</v>
      </c>
      <c r="O4117" s="14" t="s">
        <v>8199</v>
      </c>
    </row>
    <row r="4118" spans="1:15" x14ac:dyDescent="0.25">
      <c r="A4118">
        <v>600</v>
      </c>
      <c r="B4118">
        <v>620018</v>
      </c>
      <c r="C4118">
        <v>2</v>
      </c>
      <c r="D4118" t="s">
        <v>5572</v>
      </c>
      <c r="E4118" s="3">
        <v>5</v>
      </c>
      <c r="F4118">
        <v>250</v>
      </c>
      <c r="G4118" s="2" t="s">
        <v>528</v>
      </c>
      <c r="H4118" s="2" t="s">
        <v>528</v>
      </c>
      <c r="I4118" s="2" t="s">
        <v>528</v>
      </c>
      <c r="J4118" s="14" t="s">
        <v>8199</v>
      </c>
      <c r="K4118" s="14" t="s">
        <v>8199</v>
      </c>
      <c r="L4118" s="14" t="s">
        <v>8199</v>
      </c>
      <c r="M4118" s="14" t="s">
        <v>8199</v>
      </c>
      <c r="N4118" s="14" t="s">
        <v>8199</v>
      </c>
      <c r="O4118" s="14" t="s">
        <v>8199</v>
      </c>
    </row>
    <row r="4119" spans="1:15" x14ac:dyDescent="0.25">
      <c r="A4119">
        <v>600</v>
      </c>
      <c r="B4119">
        <v>620019</v>
      </c>
      <c r="C4119">
        <v>0</v>
      </c>
      <c r="D4119" t="s">
        <v>5573</v>
      </c>
      <c r="E4119" s="3">
        <v>8</v>
      </c>
      <c r="F4119">
        <v>250</v>
      </c>
      <c r="G4119" s="2" t="s">
        <v>528</v>
      </c>
      <c r="H4119" s="2" t="s">
        <v>528</v>
      </c>
      <c r="I4119" s="2" t="s">
        <v>528</v>
      </c>
      <c r="J4119" s="14" t="s">
        <v>8199</v>
      </c>
      <c r="K4119" s="14" t="s">
        <v>8199</v>
      </c>
      <c r="L4119" s="14" t="s">
        <v>8199</v>
      </c>
      <c r="M4119" s="14" t="s">
        <v>8199</v>
      </c>
      <c r="N4119" s="14" t="s">
        <v>8199</v>
      </c>
      <c r="O4119" s="14" t="s">
        <v>8199</v>
      </c>
    </row>
    <row r="4120" spans="1:15" x14ac:dyDescent="0.25">
      <c r="A4120">
        <v>600</v>
      </c>
      <c r="B4120">
        <v>620020</v>
      </c>
      <c r="C4120">
        <v>8</v>
      </c>
      <c r="D4120" t="s">
        <v>5574</v>
      </c>
      <c r="E4120" s="3">
        <v>9</v>
      </c>
      <c r="F4120">
        <v>250</v>
      </c>
      <c r="G4120" s="2" t="s">
        <v>528</v>
      </c>
      <c r="H4120" s="2" t="s">
        <v>528</v>
      </c>
      <c r="I4120" s="2" t="s">
        <v>528</v>
      </c>
      <c r="J4120" s="14" t="s">
        <v>8199</v>
      </c>
      <c r="K4120" s="14" t="s">
        <v>8199</v>
      </c>
      <c r="L4120" s="14" t="s">
        <v>8199</v>
      </c>
      <c r="M4120" s="14" t="s">
        <v>8199</v>
      </c>
      <c r="N4120" s="14" t="s">
        <v>8199</v>
      </c>
      <c r="O4120" s="14" t="s">
        <v>8199</v>
      </c>
    </row>
    <row r="4121" spans="1:15" x14ac:dyDescent="0.25">
      <c r="A4121">
        <v>600</v>
      </c>
      <c r="B4121">
        <v>620022</v>
      </c>
      <c r="C4121">
        <v>4</v>
      </c>
      <c r="D4121" t="s">
        <v>5575</v>
      </c>
      <c r="E4121" s="3">
        <v>8</v>
      </c>
      <c r="F4121">
        <v>250</v>
      </c>
      <c r="G4121" s="2" t="s">
        <v>528</v>
      </c>
      <c r="H4121" s="2" t="s">
        <v>528</v>
      </c>
      <c r="I4121" s="2" t="s">
        <v>528</v>
      </c>
      <c r="J4121" s="14" t="s">
        <v>8199</v>
      </c>
      <c r="K4121" s="14" t="s">
        <v>8199</v>
      </c>
      <c r="L4121" s="14" t="s">
        <v>8199</v>
      </c>
      <c r="M4121" s="14" t="s">
        <v>8199</v>
      </c>
      <c r="N4121" s="14" t="s">
        <v>8199</v>
      </c>
      <c r="O4121" s="14" t="s">
        <v>8199</v>
      </c>
    </row>
    <row r="4122" spans="1:15" x14ac:dyDescent="0.25">
      <c r="A4122">
        <v>600</v>
      </c>
      <c r="B4122">
        <v>620025</v>
      </c>
      <c r="C4122">
        <v>7</v>
      </c>
      <c r="D4122" t="s">
        <v>5576</v>
      </c>
      <c r="E4122" s="3">
        <v>31</v>
      </c>
      <c r="F4122">
        <v>250</v>
      </c>
      <c r="G4122" s="2" t="s">
        <v>528</v>
      </c>
      <c r="H4122" s="2" t="s">
        <v>528</v>
      </c>
      <c r="I4122" s="2" t="s">
        <v>528</v>
      </c>
      <c r="J4122" s="14" t="s">
        <v>8199</v>
      </c>
      <c r="K4122" s="14" t="s">
        <v>8199</v>
      </c>
      <c r="L4122" s="14" t="s">
        <v>8199</v>
      </c>
      <c r="M4122" s="14" t="s">
        <v>8199</v>
      </c>
      <c r="N4122" s="14" t="s">
        <v>8199</v>
      </c>
      <c r="O4122" s="14" t="s">
        <v>8199</v>
      </c>
    </row>
    <row r="4123" spans="1:15" x14ac:dyDescent="0.25">
      <c r="A4123">
        <v>600</v>
      </c>
      <c r="B4123">
        <v>620026</v>
      </c>
      <c r="C4123">
        <v>5</v>
      </c>
      <c r="D4123" t="s">
        <v>5577</v>
      </c>
      <c r="E4123" s="3">
        <v>70</v>
      </c>
      <c r="F4123">
        <v>250</v>
      </c>
      <c r="G4123" s="2" t="s">
        <v>528</v>
      </c>
      <c r="H4123" s="2" t="s">
        <v>528</v>
      </c>
      <c r="I4123" s="2" t="s">
        <v>528</v>
      </c>
      <c r="J4123" s="14" t="s">
        <v>8199</v>
      </c>
      <c r="K4123" s="14" t="s">
        <v>8199</v>
      </c>
      <c r="L4123" s="14" t="s">
        <v>8199</v>
      </c>
      <c r="M4123" s="14" t="s">
        <v>8199</v>
      </c>
      <c r="N4123" s="14" t="s">
        <v>8199</v>
      </c>
      <c r="O4123" s="14" t="s">
        <v>8199</v>
      </c>
    </row>
    <row r="4124" spans="1:15" x14ac:dyDescent="0.25">
      <c r="A4124">
        <v>600</v>
      </c>
      <c r="B4124">
        <v>620030</v>
      </c>
      <c r="C4124">
        <v>7</v>
      </c>
      <c r="D4124" t="s">
        <v>5578</v>
      </c>
      <c r="E4124" s="3">
        <v>8</v>
      </c>
      <c r="F4124">
        <v>250</v>
      </c>
      <c r="G4124" s="2" t="s">
        <v>528</v>
      </c>
      <c r="H4124" s="2" t="s">
        <v>528</v>
      </c>
      <c r="I4124" s="2" t="s">
        <v>528</v>
      </c>
      <c r="J4124" s="14" t="s">
        <v>8199</v>
      </c>
      <c r="K4124" s="14" t="s">
        <v>8199</v>
      </c>
      <c r="L4124" s="14" t="s">
        <v>8199</v>
      </c>
      <c r="M4124" s="14" t="s">
        <v>8199</v>
      </c>
      <c r="N4124" s="14" t="s">
        <v>8199</v>
      </c>
      <c r="O4124" s="14" t="s">
        <v>8199</v>
      </c>
    </row>
    <row r="4125" spans="1:15" x14ac:dyDescent="0.25">
      <c r="A4125">
        <v>600</v>
      </c>
      <c r="B4125">
        <v>620040</v>
      </c>
      <c r="C4125">
        <v>6</v>
      </c>
      <c r="D4125" t="s">
        <v>5579</v>
      </c>
      <c r="E4125" s="3">
        <v>8</v>
      </c>
      <c r="F4125">
        <v>250</v>
      </c>
      <c r="G4125" s="2" t="s">
        <v>528</v>
      </c>
      <c r="H4125" s="2" t="s">
        <v>528</v>
      </c>
      <c r="I4125" s="2" t="s">
        <v>528</v>
      </c>
      <c r="J4125" s="14" t="s">
        <v>8199</v>
      </c>
      <c r="K4125" s="14" t="s">
        <v>8199</v>
      </c>
      <c r="L4125" s="14" t="s">
        <v>8199</v>
      </c>
      <c r="M4125" s="14" t="s">
        <v>8199</v>
      </c>
      <c r="N4125" s="14" t="s">
        <v>8199</v>
      </c>
      <c r="O4125" s="14" t="s">
        <v>8199</v>
      </c>
    </row>
    <row r="4126" spans="1:15" x14ac:dyDescent="0.25">
      <c r="A4126">
        <v>600</v>
      </c>
      <c r="B4126">
        <v>620041</v>
      </c>
      <c r="C4126">
        <v>4</v>
      </c>
      <c r="D4126" t="s">
        <v>5580</v>
      </c>
      <c r="E4126" s="3">
        <v>8</v>
      </c>
      <c r="F4126">
        <v>250</v>
      </c>
      <c r="G4126" s="2" t="s">
        <v>528</v>
      </c>
      <c r="H4126" s="2" t="s">
        <v>528</v>
      </c>
      <c r="I4126" s="2" t="s">
        <v>528</v>
      </c>
      <c r="J4126" s="14" t="s">
        <v>8199</v>
      </c>
      <c r="K4126" s="14" t="s">
        <v>8199</v>
      </c>
      <c r="L4126" s="14" t="s">
        <v>8199</v>
      </c>
      <c r="M4126" s="14" t="s">
        <v>8199</v>
      </c>
      <c r="N4126" s="14" t="s">
        <v>8199</v>
      </c>
      <c r="O4126" s="14" t="s">
        <v>8199</v>
      </c>
    </row>
    <row r="4127" spans="1:15" x14ac:dyDescent="0.25">
      <c r="A4127">
        <v>600</v>
      </c>
      <c r="B4127">
        <v>620042</v>
      </c>
      <c r="C4127">
        <v>2</v>
      </c>
      <c r="D4127" t="s">
        <v>5581</v>
      </c>
      <c r="E4127" s="3">
        <v>8</v>
      </c>
      <c r="F4127">
        <v>250</v>
      </c>
      <c r="G4127" s="2" t="s">
        <v>528</v>
      </c>
      <c r="H4127" s="2" t="s">
        <v>528</v>
      </c>
      <c r="I4127" s="2" t="s">
        <v>528</v>
      </c>
      <c r="J4127" s="14" t="s">
        <v>8199</v>
      </c>
      <c r="K4127" s="14" t="s">
        <v>8199</v>
      </c>
      <c r="L4127" s="14" t="s">
        <v>8199</v>
      </c>
      <c r="M4127" s="14" t="s">
        <v>8199</v>
      </c>
      <c r="N4127" s="14" t="s">
        <v>8199</v>
      </c>
      <c r="O4127" s="14" t="s">
        <v>8199</v>
      </c>
    </row>
    <row r="4128" spans="1:15" x14ac:dyDescent="0.25">
      <c r="A4128">
        <v>600</v>
      </c>
      <c r="B4128">
        <v>620043</v>
      </c>
      <c r="C4128">
        <v>0</v>
      </c>
      <c r="D4128" t="s">
        <v>5582</v>
      </c>
      <c r="E4128" s="3">
        <v>5</v>
      </c>
      <c r="F4128">
        <v>250</v>
      </c>
      <c r="G4128" s="2" t="s">
        <v>528</v>
      </c>
      <c r="H4128" s="2" t="s">
        <v>528</v>
      </c>
      <c r="I4128" s="2" t="s">
        <v>528</v>
      </c>
      <c r="J4128" s="14" t="s">
        <v>8199</v>
      </c>
      <c r="K4128" s="14" t="s">
        <v>8199</v>
      </c>
      <c r="L4128" s="14" t="s">
        <v>8199</v>
      </c>
      <c r="M4128" s="14" t="s">
        <v>8199</v>
      </c>
      <c r="N4128" s="14" t="s">
        <v>8199</v>
      </c>
      <c r="O4128" s="14" t="s">
        <v>8199</v>
      </c>
    </row>
    <row r="4129" spans="1:15" x14ac:dyDescent="0.25">
      <c r="A4129">
        <v>600</v>
      </c>
      <c r="B4129">
        <v>620045</v>
      </c>
      <c r="C4129">
        <v>5</v>
      </c>
      <c r="D4129" t="s">
        <v>5583</v>
      </c>
      <c r="E4129" s="3">
        <v>8</v>
      </c>
      <c r="F4129">
        <v>250</v>
      </c>
      <c r="G4129" s="2" t="s">
        <v>528</v>
      </c>
      <c r="H4129" s="2" t="s">
        <v>528</v>
      </c>
      <c r="I4129" s="2" t="s">
        <v>528</v>
      </c>
      <c r="J4129" s="14" t="s">
        <v>8199</v>
      </c>
      <c r="K4129" s="14" t="s">
        <v>8199</v>
      </c>
      <c r="L4129" s="14" t="s">
        <v>8199</v>
      </c>
      <c r="M4129" s="14" t="s">
        <v>8199</v>
      </c>
      <c r="N4129" s="14" t="s">
        <v>8199</v>
      </c>
      <c r="O4129" s="14" t="s">
        <v>8199</v>
      </c>
    </row>
    <row r="4130" spans="1:15" x14ac:dyDescent="0.25">
      <c r="A4130">
        <v>600</v>
      </c>
      <c r="B4130">
        <v>620048</v>
      </c>
      <c r="C4130">
        <v>9</v>
      </c>
      <c r="D4130" t="s">
        <v>5584</v>
      </c>
      <c r="E4130" s="3">
        <v>8</v>
      </c>
      <c r="F4130">
        <v>250</v>
      </c>
      <c r="G4130" s="2" t="s">
        <v>528</v>
      </c>
      <c r="H4130" s="2" t="s">
        <v>528</v>
      </c>
      <c r="I4130" s="2" t="s">
        <v>528</v>
      </c>
      <c r="J4130" s="14" t="s">
        <v>8199</v>
      </c>
      <c r="K4130" s="14" t="s">
        <v>8199</v>
      </c>
      <c r="L4130" s="14" t="s">
        <v>8199</v>
      </c>
      <c r="M4130" s="14" t="s">
        <v>8199</v>
      </c>
      <c r="N4130" s="14" t="s">
        <v>8199</v>
      </c>
      <c r="O4130" s="14" t="s">
        <v>8199</v>
      </c>
    </row>
    <row r="4131" spans="1:15" x14ac:dyDescent="0.25">
      <c r="A4131">
        <v>600</v>
      </c>
      <c r="B4131">
        <v>620050</v>
      </c>
      <c r="C4131">
        <v>5</v>
      </c>
      <c r="D4131" t="s">
        <v>5585</v>
      </c>
      <c r="E4131" s="3">
        <v>8</v>
      </c>
      <c r="F4131">
        <v>250</v>
      </c>
      <c r="G4131" s="2" t="s">
        <v>528</v>
      </c>
      <c r="H4131" s="2" t="s">
        <v>528</v>
      </c>
      <c r="I4131" s="2" t="s">
        <v>528</v>
      </c>
      <c r="J4131" s="14" t="s">
        <v>8199</v>
      </c>
      <c r="K4131" s="14" t="s">
        <v>8199</v>
      </c>
      <c r="L4131" s="14" t="s">
        <v>8199</v>
      </c>
      <c r="M4131" s="14" t="s">
        <v>8199</v>
      </c>
      <c r="N4131" s="14" t="s">
        <v>8199</v>
      </c>
      <c r="O4131" s="14" t="s">
        <v>8199</v>
      </c>
    </row>
    <row r="4132" spans="1:15" x14ac:dyDescent="0.25">
      <c r="A4132">
        <v>600</v>
      </c>
      <c r="B4132">
        <v>620051</v>
      </c>
      <c r="C4132">
        <v>3</v>
      </c>
      <c r="D4132" t="s">
        <v>5586</v>
      </c>
      <c r="E4132" s="3">
        <v>8</v>
      </c>
      <c r="F4132">
        <v>250</v>
      </c>
      <c r="G4132" s="2" t="s">
        <v>528</v>
      </c>
      <c r="H4132" s="2" t="s">
        <v>528</v>
      </c>
      <c r="I4132" s="2" t="s">
        <v>528</v>
      </c>
      <c r="J4132" s="14" t="s">
        <v>8199</v>
      </c>
      <c r="K4132" s="14" t="s">
        <v>8199</v>
      </c>
      <c r="L4132" s="14" t="s">
        <v>8199</v>
      </c>
      <c r="M4132" s="14" t="s">
        <v>8199</v>
      </c>
      <c r="N4132" s="14" t="s">
        <v>8199</v>
      </c>
      <c r="O4132" s="14" t="s">
        <v>8199</v>
      </c>
    </row>
    <row r="4133" spans="1:15" x14ac:dyDescent="0.25">
      <c r="A4133">
        <v>600</v>
      </c>
      <c r="B4133">
        <v>620109</v>
      </c>
      <c r="C4133">
        <v>9</v>
      </c>
      <c r="D4133" t="s">
        <v>5587</v>
      </c>
      <c r="E4133" s="3">
        <v>8</v>
      </c>
      <c r="F4133">
        <v>250</v>
      </c>
      <c r="G4133" s="2" t="s">
        <v>528</v>
      </c>
      <c r="H4133" s="2" t="s">
        <v>528</v>
      </c>
      <c r="I4133" s="2" t="s">
        <v>528</v>
      </c>
      <c r="J4133" s="14" t="s">
        <v>8199</v>
      </c>
      <c r="K4133" s="14" t="s">
        <v>8199</v>
      </c>
      <c r="L4133" s="14" t="s">
        <v>8199</v>
      </c>
      <c r="M4133" s="14" t="s">
        <v>8199</v>
      </c>
      <c r="N4133" s="14" t="s">
        <v>8199</v>
      </c>
      <c r="O4133" s="14" t="s">
        <v>8199</v>
      </c>
    </row>
    <row r="4134" spans="1:15" x14ac:dyDescent="0.25">
      <c r="A4134">
        <v>600</v>
      </c>
      <c r="B4134">
        <v>620132</v>
      </c>
      <c r="C4134">
        <v>1</v>
      </c>
      <c r="D4134" t="s">
        <v>5588</v>
      </c>
      <c r="E4134" s="3">
        <v>255.5</v>
      </c>
      <c r="F4134">
        <v>250</v>
      </c>
      <c r="G4134" s="2" t="s">
        <v>528</v>
      </c>
      <c r="H4134" s="2" t="s">
        <v>528</v>
      </c>
      <c r="I4134" s="2" t="s">
        <v>528</v>
      </c>
      <c r="J4134" s="14" t="s">
        <v>8199</v>
      </c>
      <c r="K4134" s="14" t="s">
        <v>8199</v>
      </c>
      <c r="L4134" s="14" t="s">
        <v>8199</v>
      </c>
      <c r="M4134" s="14" t="s">
        <v>8199</v>
      </c>
      <c r="N4134" s="14" t="s">
        <v>8199</v>
      </c>
      <c r="O4134" s="14" t="s">
        <v>8199</v>
      </c>
    </row>
    <row r="4135" spans="1:15" x14ac:dyDescent="0.25">
      <c r="A4135">
        <v>600</v>
      </c>
      <c r="B4135">
        <v>620150</v>
      </c>
      <c r="C4135">
        <v>3</v>
      </c>
      <c r="D4135" t="s">
        <v>5589</v>
      </c>
      <c r="E4135" s="3">
        <v>75</v>
      </c>
      <c r="F4135">
        <v>250</v>
      </c>
      <c r="G4135" s="2" t="s">
        <v>528</v>
      </c>
      <c r="H4135" s="2" t="s">
        <v>528</v>
      </c>
      <c r="I4135" s="2" t="s">
        <v>528</v>
      </c>
      <c r="J4135" s="14" t="s">
        <v>8199</v>
      </c>
      <c r="K4135" s="14" t="s">
        <v>8199</v>
      </c>
      <c r="L4135" s="14" t="s">
        <v>8199</v>
      </c>
      <c r="M4135" s="14" t="s">
        <v>8199</v>
      </c>
      <c r="N4135" s="14" t="s">
        <v>8199</v>
      </c>
      <c r="O4135" s="14" t="s">
        <v>8199</v>
      </c>
    </row>
    <row r="4136" spans="1:15" x14ac:dyDescent="0.25">
      <c r="A4136">
        <v>600</v>
      </c>
      <c r="B4136">
        <v>620200</v>
      </c>
      <c r="C4136">
        <v>6</v>
      </c>
      <c r="D4136" t="s">
        <v>5590</v>
      </c>
      <c r="E4136" s="3">
        <v>82.5</v>
      </c>
      <c r="F4136">
        <v>250</v>
      </c>
      <c r="G4136" s="2" t="s">
        <v>528</v>
      </c>
      <c r="H4136" s="2" t="s">
        <v>528</v>
      </c>
      <c r="I4136" s="2" t="s">
        <v>528</v>
      </c>
      <c r="J4136" s="14" t="s">
        <v>8199</v>
      </c>
      <c r="K4136" s="14" t="s">
        <v>8199</v>
      </c>
      <c r="L4136" s="14" t="s">
        <v>8199</v>
      </c>
      <c r="M4136" s="14" t="s">
        <v>8199</v>
      </c>
      <c r="N4136" s="14" t="s">
        <v>8199</v>
      </c>
      <c r="O4136" s="14" t="s">
        <v>8199</v>
      </c>
    </row>
    <row r="4137" spans="1:15" x14ac:dyDescent="0.25">
      <c r="A4137">
        <v>600</v>
      </c>
      <c r="B4137">
        <v>620250</v>
      </c>
      <c r="C4137">
        <v>1</v>
      </c>
      <c r="D4137" t="s">
        <v>5591</v>
      </c>
      <c r="E4137" s="3">
        <v>8</v>
      </c>
      <c r="F4137">
        <v>250</v>
      </c>
      <c r="G4137" s="2" t="s">
        <v>528</v>
      </c>
      <c r="H4137" s="2" t="s">
        <v>528</v>
      </c>
      <c r="I4137" s="2" t="s">
        <v>528</v>
      </c>
      <c r="J4137" s="14" t="s">
        <v>8199</v>
      </c>
      <c r="K4137" s="14" t="s">
        <v>8199</v>
      </c>
      <c r="L4137" s="14" t="s">
        <v>8199</v>
      </c>
      <c r="M4137" s="14" t="s">
        <v>8199</v>
      </c>
      <c r="N4137" s="14" t="s">
        <v>8199</v>
      </c>
      <c r="O4137" s="14" t="s">
        <v>8199</v>
      </c>
    </row>
    <row r="4138" spans="1:15" x14ac:dyDescent="0.25">
      <c r="A4138">
        <v>600</v>
      </c>
      <c r="B4138">
        <v>620259</v>
      </c>
      <c r="C4138">
        <v>2</v>
      </c>
      <c r="D4138" t="s">
        <v>5592</v>
      </c>
      <c r="E4138" s="3">
        <v>8</v>
      </c>
      <c r="F4138">
        <v>250</v>
      </c>
      <c r="G4138" s="2" t="s">
        <v>528</v>
      </c>
      <c r="H4138" s="2" t="s">
        <v>528</v>
      </c>
      <c r="I4138" s="2" t="s">
        <v>528</v>
      </c>
      <c r="J4138" s="14" t="s">
        <v>8199</v>
      </c>
      <c r="K4138" s="14" t="s">
        <v>8199</v>
      </c>
      <c r="L4138" s="14" t="s">
        <v>8199</v>
      </c>
      <c r="M4138" s="14" t="s">
        <v>8199</v>
      </c>
      <c r="N4138" s="14" t="s">
        <v>8199</v>
      </c>
      <c r="O4138" s="14" t="s">
        <v>8199</v>
      </c>
    </row>
    <row r="4139" spans="1:15" x14ac:dyDescent="0.25">
      <c r="A4139">
        <v>600</v>
      </c>
      <c r="B4139">
        <v>620260</v>
      </c>
      <c r="C4139">
        <v>0</v>
      </c>
      <c r="D4139" t="s">
        <v>5593</v>
      </c>
      <c r="E4139" s="3">
        <v>8</v>
      </c>
      <c r="F4139">
        <v>250</v>
      </c>
      <c r="G4139" s="2" t="s">
        <v>528</v>
      </c>
      <c r="H4139" s="2" t="s">
        <v>528</v>
      </c>
      <c r="I4139" s="2" t="s">
        <v>528</v>
      </c>
      <c r="J4139" s="14" t="s">
        <v>8199</v>
      </c>
      <c r="K4139" s="14" t="s">
        <v>8199</v>
      </c>
      <c r="L4139" s="14" t="s">
        <v>8199</v>
      </c>
      <c r="M4139" s="14" t="s">
        <v>8199</v>
      </c>
      <c r="N4139" s="14" t="s">
        <v>8199</v>
      </c>
      <c r="O4139" s="14" t="s">
        <v>8199</v>
      </c>
    </row>
    <row r="4140" spans="1:15" x14ac:dyDescent="0.25">
      <c r="A4140">
        <v>600</v>
      </c>
      <c r="B4140">
        <v>620261</v>
      </c>
      <c r="C4140">
        <v>8</v>
      </c>
      <c r="D4140" t="s">
        <v>5594</v>
      </c>
      <c r="E4140" s="3">
        <v>8</v>
      </c>
      <c r="F4140">
        <v>250</v>
      </c>
      <c r="G4140" s="2" t="s">
        <v>528</v>
      </c>
      <c r="H4140" s="2" t="s">
        <v>528</v>
      </c>
      <c r="I4140" s="2" t="s">
        <v>528</v>
      </c>
      <c r="J4140" s="14" t="s">
        <v>8199</v>
      </c>
      <c r="K4140" s="14" t="s">
        <v>8199</v>
      </c>
      <c r="L4140" s="14" t="s">
        <v>8199</v>
      </c>
      <c r="M4140" s="14" t="s">
        <v>8199</v>
      </c>
      <c r="N4140" s="14" t="s">
        <v>8199</v>
      </c>
      <c r="O4140" s="14" t="s">
        <v>8199</v>
      </c>
    </row>
    <row r="4141" spans="1:15" x14ac:dyDescent="0.25">
      <c r="A4141">
        <v>600</v>
      </c>
      <c r="B4141">
        <v>620262</v>
      </c>
      <c r="C4141">
        <v>6</v>
      </c>
      <c r="D4141" t="s">
        <v>5595</v>
      </c>
      <c r="E4141" s="3">
        <v>2.5</v>
      </c>
      <c r="F4141">
        <v>250</v>
      </c>
      <c r="G4141" s="2" t="s">
        <v>528</v>
      </c>
      <c r="H4141" s="2" t="s">
        <v>528</v>
      </c>
      <c r="I4141" s="2" t="s">
        <v>528</v>
      </c>
      <c r="J4141" s="14" t="s">
        <v>8199</v>
      </c>
      <c r="K4141" s="14" t="s">
        <v>8199</v>
      </c>
      <c r="L4141" s="14" t="s">
        <v>8199</v>
      </c>
      <c r="M4141" s="14" t="s">
        <v>8199</v>
      </c>
      <c r="N4141" s="14" t="s">
        <v>8199</v>
      </c>
      <c r="O4141" s="14" t="s">
        <v>8199</v>
      </c>
    </row>
    <row r="4142" spans="1:15" x14ac:dyDescent="0.25">
      <c r="A4142">
        <v>600</v>
      </c>
      <c r="B4142">
        <v>620263</v>
      </c>
      <c r="C4142">
        <v>4</v>
      </c>
      <c r="D4142" t="s">
        <v>5596</v>
      </c>
      <c r="E4142" s="3">
        <v>19</v>
      </c>
      <c r="F4142">
        <v>250</v>
      </c>
      <c r="G4142" s="2" t="s">
        <v>528</v>
      </c>
      <c r="H4142" s="2" t="s">
        <v>528</v>
      </c>
      <c r="I4142" s="2" t="s">
        <v>528</v>
      </c>
      <c r="J4142" s="14" t="s">
        <v>8199</v>
      </c>
      <c r="K4142" s="14" t="s">
        <v>8199</v>
      </c>
      <c r="L4142" s="14" t="s">
        <v>8199</v>
      </c>
      <c r="M4142" s="14" t="s">
        <v>8199</v>
      </c>
      <c r="N4142" s="14" t="s">
        <v>8199</v>
      </c>
      <c r="O4142" s="14" t="s">
        <v>8199</v>
      </c>
    </row>
    <row r="4143" spans="1:15" x14ac:dyDescent="0.25">
      <c r="A4143">
        <v>600</v>
      </c>
      <c r="B4143">
        <v>620265</v>
      </c>
      <c r="C4143">
        <v>9</v>
      </c>
      <c r="D4143" t="s">
        <v>5597</v>
      </c>
      <c r="E4143" s="3">
        <v>5.5</v>
      </c>
      <c r="F4143">
        <v>250</v>
      </c>
      <c r="G4143" s="2" t="s">
        <v>528</v>
      </c>
      <c r="H4143" s="2" t="s">
        <v>528</v>
      </c>
      <c r="I4143" s="2" t="s">
        <v>528</v>
      </c>
      <c r="J4143" s="14" t="s">
        <v>8199</v>
      </c>
      <c r="K4143" s="14" t="s">
        <v>8199</v>
      </c>
      <c r="L4143" s="14" t="s">
        <v>8199</v>
      </c>
      <c r="M4143" s="14" t="s">
        <v>8199</v>
      </c>
      <c r="N4143" s="14" t="s">
        <v>8199</v>
      </c>
      <c r="O4143" s="14" t="s">
        <v>8199</v>
      </c>
    </row>
    <row r="4144" spans="1:15" x14ac:dyDescent="0.25">
      <c r="A4144">
        <v>600</v>
      </c>
      <c r="B4144">
        <v>620270</v>
      </c>
      <c r="C4144">
        <v>9</v>
      </c>
      <c r="D4144" t="s">
        <v>5598</v>
      </c>
      <c r="E4144" s="3">
        <v>2.5</v>
      </c>
      <c r="F4144">
        <v>250</v>
      </c>
      <c r="G4144" s="2" t="s">
        <v>528</v>
      </c>
      <c r="H4144" s="2" t="s">
        <v>528</v>
      </c>
      <c r="I4144" s="2" t="s">
        <v>528</v>
      </c>
      <c r="J4144" s="14" t="s">
        <v>8199</v>
      </c>
      <c r="K4144" s="14" t="s">
        <v>8199</v>
      </c>
      <c r="L4144" s="14" t="s">
        <v>8199</v>
      </c>
      <c r="M4144" s="14" t="s">
        <v>8199</v>
      </c>
      <c r="N4144" s="14" t="s">
        <v>8199</v>
      </c>
      <c r="O4144" s="14" t="s">
        <v>8199</v>
      </c>
    </row>
    <row r="4145" spans="1:15" x14ac:dyDescent="0.25">
      <c r="A4145">
        <v>600</v>
      </c>
      <c r="B4145">
        <v>620274</v>
      </c>
      <c r="C4145">
        <v>1</v>
      </c>
      <c r="D4145" t="s">
        <v>5599</v>
      </c>
      <c r="E4145" s="3">
        <v>21</v>
      </c>
      <c r="F4145">
        <v>250</v>
      </c>
      <c r="G4145" s="2" t="s">
        <v>528</v>
      </c>
      <c r="H4145" s="2" t="s">
        <v>528</v>
      </c>
      <c r="I4145" s="2" t="s">
        <v>528</v>
      </c>
      <c r="J4145" s="14" t="s">
        <v>8199</v>
      </c>
      <c r="K4145" s="14" t="s">
        <v>8199</v>
      </c>
      <c r="L4145" s="14" t="s">
        <v>8199</v>
      </c>
      <c r="M4145" s="14" t="s">
        <v>8199</v>
      </c>
      <c r="N4145" s="14" t="s">
        <v>8199</v>
      </c>
      <c r="O4145" s="14" t="s">
        <v>8199</v>
      </c>
    </row>
    <row r="4146" spans="1:15" x14ac:dyDescent="0.25">
      <c r="A4146">
        <v>600</v>
      </c>
      <c r="B4146">
        <v>620275</v>
      </c>
      <c r="C4146">
        <v>8</v>
      </c>
      <c r="D4146" t="s">
        <v>5600</v>
      </c>
      <c r="E4146" s="3">
        <v>51</v>
      </c>
      <c r="F4146">
        <v>250</v>
      </c>
      <c r="G4146" s="2" t="s">
        <v>528</v>
      </c>
      <c r="H4146" s="2" t="s">
        <v>528</v>
      </c>
      <c r="I4146" s="2" t="s">
        <v>528</v>
      </c>
      <c r="J4146" s="14" t="s">
        <v>8199</v>
      </c>
      <c r="K4146" s="14" t="s">
        <v>8199</v>
      </c>
      <c r="L4146" s="14" t="s">
        <v>8199</v>
      </c>
      <c r="M4146" s="14" t="s">
        <v>8199</v>
      </c>
      <c r="N4146" s="14" t="s">
        <v>8199</v>
      </c>
      <c r="O4146" s="14" t="s">
        <v>8199</v>
      </c>
    </row>
    <row r="4147" spans="1:15" x14ac:dyDescent="0.25">
      <c r="A4147">
        <v>600</v>
      </c>
      <c r="B4147">
        <v>620277</v>
      </c>
      <c r="C4147">
        <v>4</v>
      </c>
      <c r="D4147" t="s">
        <v>5601</v>
      </c>
      <c r="E4147" s="3">
        <v>70.5</v>
      </c>
      <c r="F4147">
        <v>250</v>
      </c>
      <c r="G4147" s="2" t="s">
        <v>528</v>
      </c>
      <c r="H4147" s="2" t="s">
        <v>528</v>
      </c>
      <c r="I4147" s="2" t="s">
        <v>528</v>
      </c>
      <c r="J4147" s="14" t="s">
        <v>8199</v>
      </c>
      <c r="K4147" s="14" t="s">
        <v>8199</v>
      </c>
      <c r="L4147" s="14" t="s">
        <v>8199</v>
      </c>
      <c r="M4147" s="14" t="s">
        <v>8199</v>
      </c>
      <c r="N4147" s="14" t="s">
        <v>8199</v>
      </c>
      <c r="O4147" s="14" t="s">
        <v>8199</v>
      </c>
    </row>
    <row r="4148" spans="1:15" x14ac:dyDescent="0.25">
      <c r="A4148">
        <v>600</v>
      </c>
      <c r="B4148">
        <v>620400</v>
      </c>
      <c r="C4148">
        <v>2</v>
      </c>
      <c r="D4148" t="s">
        <v>5602</v>
      </c>
      <c r="E4148" s="3">
        <v>47.5</v>
      </c>
      <c r="F4148">
        <v>636</v>
      </c>
      <c r="G4148" s="2" t="s">
        <v>5603</v>
      </c>
      <c r="H4148" s="2" t="s">
        <v>5603</v>
      </c>
      <c r="I4148" s="2" t="s">
        <v>5603</v>
      </c>
      <c r="J4148" s="14" t="s">
        <v>8199</v>
      </c>
      <c r="K4148" s="14" t="s">
        <v>8199</v>
      </c>
      <c r="L4148" s="14" t="s">
        <v>8199</v>
      </c>
      <c r="M4148" s="14" t="s">
        <v>8199</v>
      </c>
      <c r="N4148" s="14" t="s">
        <v>8199</v>
      </c>
      <c r="O4148" s="14" t="s">
        <v>8199</v>
      </c>
    </row>
    <row r="4149" spans="1:15" x14ac:dyDescent="0.25">
      <c r="A4149">
        <v>600</v>
      </c>
      <c r="B4149">
        <v>620405</v>
      </c>
      <c r="C4149">
        <v>1</v>
      </c>
      <c r="D4149" t="s">
        <v>5604</v>
      </c>
      <c r="E4149" s="3">
        <v>258.5</v>
      </c>
      <c r="F4149">
        <v>636</v>
      </c>
      <c r="G4149" s="2" t="s">
        <v>5605</v>
      </c>
      <c r="H4149" s="2" t="s">
        <v>5605</v>
      </c>
      <c r="I4149" s="2" t="s">
        <v>5605</v>
      </c>
      <c r="J4149" s="14" t="s">
        <v>8199</v>
      </c>
      <c r="K4149" s="14" t="s">
        <v>8199</v>
      </c>
      <c r="L4149" s="14" t="s">
        <v>8199</v>
      </c>
      <c r="M4149" s="14" t="s">
        <v>8199</v>
      </c>
      <c r="N4149" s="14" t="s">
        <v>8199</v>
      </c>
      <c r="O4149" s="14" t="s">
        <v>8199</v>
      </c>
    </row>
    <row r="4150" spans="1:15" x14ac:dyDescent="0.25">
      <c r="A4150">
        <v>600</v>
      </c>
      <c r="B4150">
        <v>620450</v>
      </c>
      <c r="C4150">
        <v>7</v>
      </c>
      <c r="D4150" t="s">
        <v>5606</v>
      </c>
      <c r="E4150" s="3">
        <v>8</v>
      </c>
      <c r="F4150">
        <v>250</v>
      </c>
      <c r="G4150" s="2" t="s">
        <v>528</v>
      </c>
      <c r="H4150" s="2" t="s">
        <v>528</v>
      </c>
      <c r="I4150" s="2" t="s">
        <v>528</v>
      </c>
      <c r="J4150" s="14" t="s">
        <v>8199</v>
      </c>
      <c r="K4150" s="14" t="s">
        <v>8199</v>
      </c>
      <c r="L4150" s="14" t="s">
        <v>8199</v>
      </c>
      <c r="M4150" s="14" t="s">
        <v>8199</v>
      </c>
      <c r="N4150" s="14" t="s">
        <v>8199</v>
      </c>
      <c r="O4150" s="14" t="s">
        <v>8199</v>
      </c>
    </row>
    <row r="4151" spans="1:15" x14ac:dyDescent="0.25">
      <c r="A4151">
        <v>600</v>
      </c>
      <c r="B4151">
        <v>620500</v>
      </c>
      <c r="C4151">
        <v>9</v>
      </c>
      <c r="D4151" t="s">
        <v>5607</v>
      </c>
      <c r="E4151" s="3">
        <v>8</v>
      </c>
      <c r="F4151">
        <v>250</v>
      </c>
      <c r="G4151" s="2" t="s">
        <v>528</v>
      </c>
      <c r="H4151" s="2" t="s">
        <v>528</v>
      </c>
      <c r="I4151" s="2" t="s">
        <v>528</v>
      </c>
      <c r="J4151" s="14" t="s">
        <v>8199</v>
      </c>
      <c r="K4151" s="14" t="s">
        <v>8199</v>
      </c>
      <c r="L4151" s="14" t="s">
        <v>8199</v>
      </c>
      <c r="M4151" s="14" t="s">
        <v>8199</v>
      </c>
      <c r="N4151" s="14" t="s">
        <v>8199</v>
      </c>
      <c r="O4151" s="14" t="s">
        <v>8199</v>
      </c>
    </row>
    <row r="4152" spans="1:15" x14ac:dyDescent="0.25">
      <c r="A4152">
        <v>600</v>
      </c>
      <c r="B4152">
        <v>620600</v>
      </c>
      <c r="C4152">
        <v>7</v>
      </c>
      <c r="D4152" t="s">
        <v>5608</v>
      </c>
      <c r="E4152" s="3">
        <v>8</v>
      </c>
      <c r="F4152">
        <v>250</v>
      </c>
      <c r="G4152" s="2" t="s">
        <v>528</v>
      </c>
      <c r="H4152" s="2" t="s">
        <v>528</v>
      </c>
      <c r="I4152" s="2" t="s">
        <v>528</v>
      </c>
      <c r="J4152" s="14" t="s">
        <v>8199</v>
      </c>
      <c r="K4152" s="14" t="s">
        <v>8199</v>
      </c>
      <c r="L4152" s="14" t="s">
        <v>8199</v>
      </c>
      <c r="M4152" s="14" t="s">
        <v>8199</v>
      </c>
      <c r="N4152" s="14" t="s">
        <v>8199</v>
      </c>
      <c r="O4152" s="14" t="s">
        <v>8199</v>
      </c>
    </row>
    <row r="4153" spans="1:15" x14ac:dyDescent="0.25">
      <c r="A4153">
        <v>600</v>
      </c>
      <c r="B4153">
        <v>620650</v>
      </c>
      <c r="C4153">
        <v>2</v>
      </c>
      <c r="D4153" t="s">
        <v>5609</v>
      </c>
      <c r="E4153" s="3">
        <v>352</v>
      </c>
      <c r="F4153">
        <v>250</v>
      </c>
      <c r="G4153" s="2" t="s">
        <v>528</v>
      </c>
      <c r="H4153" s="2" t="s">
        <v>528</v>
      </c>
      <c r="I4153" s="2" t="s">
        <v>528</v>
      </c>
      <c r="J4153" s="14" t="s">
        <v>8199</v>
      </c>
      <c r="K4153" s="14" t="s">
        <v>8199</v>
      </c>
      <c r="L4153" s="14" t="s">
        <v>8199</v>
      </c>
      <c r="M4153" s="14" t="s">
        <v>8199</v>
      </c>
      <c r="N4153" s="14" t="s">
        <v>8199</v>
      </c>
      <c r="O4153" s="14" t="s">
        <v>8199</v>
      </c>
    </row>
    <row r="4154" spans="1:15" x14ac:dyDescent="0.25">
      <c r="A4154">
        <v>600</v>
      </c>
      <c r="B4154">
        <v>620750</v>
      </c>
      <c r="C4154">
        <v>0</v>
      </c>
      <c r="D4154" t="s">
        <v>5610</v>
      </c>
      <c r="E4154" s="3">
        <v>10</v>
      </c>
      <c r="F4154">
        <v>250</v>
      </c>
      <c r="G4154" s="2" t="s">
        <v>5611</v>
      </c>
      <c r="H4154" s="2" t="s">
        <v>5611</v>
      </c>
      <c r="I4154" s="2" t="s">
        <v>5611</v>
      </c>
      <c r="J4154" s="14" t="s">
        <v>8199</v>
      </c>
      <c r="K4154" s="14" t="s">
        <v>8199</v>
      </c>
      <c r="L4154" s="14" t="s">
        <v>8199</v>
      </c>
      <c r="M4154" s="14" t="s">
        <v>8199</v>
      </c>
      <c r="N4154" s="14" t="s">
        <v>8199</v>
      </c>
      <c r="O4154" s="14" t="s">
        <v>8199</v>
      </c>
    </row>
    <row r="4155" spans="1:15" x14ac:dyDescent="0.25">
      <c r="A4155">
        <v>600</v>
      </c>
      <c r="B4155">
        <v>620751</v>
      </c>
      <c r="C4155">
        <v>8</v>
      </c>
      <c r="D4155" t="s">
        <v>5612</v>
      </c>
      <c r="E4155" s="3">
        <v>13.5</v>
      </c>
      <c r="F4155">
        <v>636</v>
      </c>
      <c r="G4155" s="2" t="s">
        <v>5611</v>
      </c>
      <c r="H4155" s="2" t="s">
        <v>5611</v>
      </c>
      <c r="I4155" s="2" t="s">
        <v>5611</v>
      </c>
      <c r="J4155" s="14" t="s">
        <v>8199</v>
      </c>
      <c r="K4155" s="14" t="s">
        <v>8199</v>
      </c>
      <c r="L4155" s="14" t="s">
        <v>8199</v>
      </c>
      <c r="M4155" s="14" t="s">
        <v>8199</v>
      </c>
      <c r="N4155" s="14" t="s">
        <v>8199</v>
      </c>
      <c r="O4155" s="14" t="s">
        <v>8199</v>
      </c>
    </row>
    <row r="4156" spans="1:15" x14ac:dyDescent="0.25">
      <c r="A4156">
        <v>600</v>
      </c>
      <c r="B4156">
        <v>620760</v>
      </c>
      <c r="C4156">
        <v>9</v>
      </c>
      <c r="D4156" t="s">
        <v>5613</v>
      </c>
      <c r="E4156" s="3">
        <v>36.5</v>
      </c>
      <c r="F4156">
        <v>250</v>
      </c>
      <c r="G4156" s="2" t="s">
        <v>528</v>
      </c>
      <c r="H4156" s="2" t="s">
        <v>528</v>
      </c>
      <c r="I4156" s="2" t="s">
        <v>528</v>
      </c>
      <c r="J4156" s="14" t="s">
        <v>8199</v>
      </c>
      <c r="K4156" s="14" t="s">
        <v>8199</v>
      </c>
      <c r="L4156" s="14" t="s">
        <v>8199</v>
      </c>
      <c r="M4156" s="14" t="s">
        <v>8199</v>
      </c>
      <c r="N4156" s="14" t="s">
        <v>8199</v>
      </c>
      <c r="O4156" s="14" t="s">
        <v>8199</v>
      </c>
    </row>
    <row r="4157" spans="1:15" x14ac:dyDescent="0.25">
      <c r="A4157">
        <v>600</v>
      </c>
      <c r="B4157">
        <v>620800</v>
      </c>
      <c r="C4157">
        <v>3</v>
      </c>
      <c r="D4157" t="s">
        <v>5614</v>
      </c>
      <c r="E4157" s="3">
        <v>9</v>
      </c>
      <c r="F4157">
        <v>250</v>
      </c>
      <c r="G4157" s="2" t="s">
        <v>528</v>
      </c>
      <c r="H4157" s="2" t="s">
        <v>528</v>
      </c>
      <c r="I4157" s="2" t="s">
        <v>528</v>
      </c>
      <c r="J4157" s="14" t="s">
        <v>8199</v>
      </c>
      <c r="K4157" s="14" t="s">
        <v>8199</v>
      </c>
      <c r="L4157" s="14" t="s">
        <v>8199</v>
      </c>
      <c r="M4157" s="14" t="s">
        <v>8199</v>
      </c>
      <c r="N4157" s="14" t="s">
        <v>8199</v>
      </c>
      <c r="O4157" s="14" t="s">
        <v>8199</v>
      </c>
    </row>
    <row r="4158" spans="1:15" x14ac:dyDescent="0.25">
      <c r="A4158">
        <v>600</v>
      </c>
      <c r="B4158">
        <v>620850</v>
      </c>
      <c r="C4158">
        <v>8</v>
      </c>
      <c r="D4158" t="s">
        <v>5616</v>
      </c>
      <c r="E4158" s="3">
        <v>13.5</v>
      </c>
      <c r="F4158">
        <v>636</v>
      </c>
      <c r="G4158" s="2" t="s">
        <v>5615</v>
      </c>
      <c r="H4158" s="2" t="s">
        <v>5615</v>
      </c>
      <c r="I4158" s="2" t="s">
        <v>5615</v>
      </c>
      <c r="J4158" s="14" t="s">
        <v>8199</v>
      </c>
      <c r="K4158" s="14" t="s">
        <v>8199</v>
      </c>
      <c r="L4158" s="14" t="s">
        <v>8199</v>
      </c>
      <c r="M4158" s="14" t="s">
        <v>8199</v>
      </c>
      <c r="N4158" s="14" t="s">
        <v>8199</v>
      </c>
      <c r="O4158" s="14" t="s">
        <v>8199</v>
      </c>
    </row>
    <row r="4159" spans="1:15" x14ac:dyDescent="0.25">
      <c r="A4159">
        <v>600</v>
      </c>
      <c r="B4159">
        <v>620851</v>
      </c>
      <c r="C4159">
        <v>6</v>
      </c>
      <c r="D4159" t="s">
        <v>5617</v>
      </c>
      <c r="E4159" s="3">
        <v>50</v>
      </c>
      <c r="F4159">
        <v>636</v>
      </c>
      <c r="G4159" s="2" t="s">
        <v>5615</v>
      </c>
      <c r="H4159" s="2" t="s">
        <v>5615</v>
      </c>
      <c r="I4159" s="2" t="s">
        <v>5615</v>
      </c>
      <c r="J4159" s="14" t="s">
        <v>8199</v>
      </c>
      <c r="K4159" s="14" t="s">
        <v>8199</v>
      </c>
      <c r="L4159" s="14" t="s">
        <v>8199</v>
      </c>
      <c r="M4159" s="14" t="s">
        <v>8199</v>
      </c>
      <c r="N4159" s="14" t="s">
        <v>8199</v>
      </c>
      <c r="O4159" s="14" t="s">
        <v>8199</v>
      </c>
    </row>
    <row r="4160" spans="1:15" x14ac:dyDescent="0.25">
      <c r="A4160">
        <v>600</v>
      </c>
      <c r="B4160">
        <v>620950</v>
      </c>
      <c r="C4160">
        <v>6</v>
      </c>
      <c r="D4160" t="s">
        <v>5618</v>
      </c>
      <c r="E4160" s="3">
        <v>13.5</v>
      </c>
      <c r="F4160">
        <v>250</v>
      </c>
      <c r="G4160" s="2" t="s">
        <v>528</v>
      </c>
      <c r="H4160" s="2" t="s">
        <v>528</v>
      </c>
      <c r="I4160" s="2" t="s">
        <v>528</v>
      </c>
      <c r="J4160" s="14" t="s">
        <v>8199</v>
      </c>
      <c r="K4160" s="14" t="s">
        <v>8199</v>
      </c>
      <c r="L4160" s="14" t="s">
        <v>8199</v>
      </c>
      <c r="M4160" s="14" t="s">
        <v>8199</v>
      </c>
      <c r="N4160" s="14" t="s">
        <v>8199</v>
      </c>
      <c r="O4160" s="14" t="s">
        <v>8199</v>
      </c>
    </row>
    <row r="4161" spans="1:15" x14ac:dyDescent="0.25">
      <c r="A4161">
        <v>600</v>
      </c>
      <c r="B4161">
        <v>620961</v>
      </c>
      <c r="C4161">
        <v>3</v>
      </c>
      <c r="D4161" t="s">
        <v>5619</v>
      </c>
      <c r="E4161" s="3">
        <v>978</v>
      </c>
      <c r="F4161">
        <v>636</v>
      </c>
      <c r="G4161" s="2" t="s">
        <v>5620</v>
      </c>
      <c r="H4161" s="2" t="s">
        <v>5620</v>
      </c>
      <c r="I4161" s="2" t="s">
        <v>5620</v>
      </c>
      <c r="J4161" s="14" t="s">
        <v>8199</v>
      </c>
      <c r="K4161" s="14" t="s">
        <v>8199</v>
      </c>
      <c r="L4161" s="14" t="s">
        <v>8199</v>
      </c>
      <c r="M4161" s="14" t="s">
        <v>8199</v>
      </c>
      <c r="N4161" s="14" t="s">
        <v>8199</v>
      </c>
      <c r="O4161" s="14" t="s">
        <v>8199</v>
      </c>
    </row>
    <row r="4162" spans="1:15" x14ac:dyDescent="0.25">
      <c r="A4162">
        <v>600</v>
      </c>
      <c r="B4162">
        <v>620965</v>
      </c>
      <c r="C4162">
        <v>4</v>
      </c>
      <c r="D4162" t="s">
        <v>5621</v>
      </c>
      <c r="E4162" s="3">
        <v>154</v>
      </c>
      <c r="F4162">
        <v>636</v>
      </c>
      <c r="G4162" s="2" t="s">
        <v>528</v>
      </c>
      <c r="H4162" s="2" t="s">
        <v>5622</v>
      </c>
      <c r="I4162" s="2" t="s">
        <v>5622</v>
      </c>
      <c r="J4162" s="14" t="s">
        <v>8199</v>
      </c>
      <c r="K4162" s="14" t="s">
        <v>8199</v>
      </c>
      <c r="L4162" s="14" t="s">
        <v>8199</v>
      </c>
      <c r="M4162" s="14" t="s">
        <v>8199</v>
      </c>
      <c r="N4162" s="14" t="s">
        <v>8199</v>
      </c>
      <c r="O4162" s="14" t="s">
        <v>8199</v>
      </c>
    </row>
    <row r="4163" spans="1:15" x14ac:dyDescent="0.25">
      <c r="A4163">
        <v>600</v>
      </c>
      <c r="B4163">
        <v>620970</v>
      </c>
      <c r="C4163">
        <v>4</v>
      </c>
      <c r="D4163" t="s">
        <v>5623</v>
      </c>
      <c r="E4163" s="3">
        <v>105</v>
      </c>
      <c r="F4163">
        <v>250</v>
      </c>
      <c r="G4163" s="2" t="s">
        <v>528</v>
      </c>
      <c r="H4163" s="2" t="s">
        <v>528</v>
      </c>
      <c r="I4163" s="2" t="s">
        <v>528</v>
      </c>
      <c r="J4163" s="14" t="s">
        <v>8199</v>
      </c>
      <c r="K4163" s="14" t="s">
        <v>8199</v>
      </c>
      <c r="L4163" s="14" t="s">
        <v>8199</v>
      </c>
      <c r="M4163" s="14" t="s">
        <v>8199</v>
      </c>
      <c r="N4163" s="14" t="s">
        <v>8199</v>
      </c>
      <c r="O4163" s="14" t="s">
        <v>8199</v>
      </c>
    </row>
    <row r="4164" spans="1:15" x14ac:dyDescent="0.25">
      <c r="A4164">
        <v>600</v>
      </c>
      <c r="B4164">
        <v>620990</v>
      </c>
      <c r="C4164">
        <v>2</v>
      </c>
      <c r="D4164" t="s">
        <v>5624</v>
      </c>
      <c r="E4164" s="3">
        <v>8</v>
      </c>
      <c r="F4164">
        <v>250</v>
      </c>
      <c r="G4164" s="2" t="s">
        <v>528</v>
      </c>
      <c r="H4164" s="2" t="s">
        <v>528</v>
      </c>
      <c r="I4164" s="2" t="s">
        <v>528</v>
      </c>
      <c r="J4164" s="14" t="s">
        <v>8199</v>
      </c>
      <c r="K4164" s="14" t="s">
        <v>8199</v>
      </c>
      <c r="L4164" s="14" t="s">
        <v>8199</v>
      </c>
      <c r="M4164" s="14" t="s">
        <v>8199</v>
      </c>
      <c r="N4164" s="14" t="s">
        <v>8199</v>
      </c>
      <c r="O4164" s="14" t="s">
        <v>8199</v>
      </c>
    </row>
    <row r="4165" spans="1:15" x14ac:dyDescent="0.25">
      <c r="A4165">
        <v>600</v>
      </c>
      <c r="B4165">
        <v>620991</v>
      </c>
      <c r="C4165">
        <v>0</v>
      </c>
      <c r="D4165" t="s">
        <v>5625</v>
      </c>
      <c r="E4165" s="3">
        <v>3.5</v>
      </c>
      <c r="F4165">
        <v>250</v>
      </c>
      <c r="G4165" s="2" t="s">
        <v>528</v>
      </c>
      <c r="H4165" s="2" t="s">
        <v>528</v>
      </c>
      <c r="I4165" s="2" t="s">
        <v>528</v>
      </c>
      <c r="J4165" s="14" t="s">
        <v>8199</v>
      </c>
      <c r="K4165" s="14" t="s">
        <v>8199</v>
      </c>
      <c r="L4165" s="14" t="s">
        <v>8199</v>
      </c>
      <c r="M4165" s="14" t="s">
        <v>8199</v>
      </c>
      <c r="N4165" s="14" t="s">
        <v>8199</v>
      </c>
      <c r="O4165" s="14" t="s">
        <v>8199</v>
      </c>
    </row>
    <row r="4166" spans="1:15" x14ac:dyDescent="0.25">
      <c r="A4166">
        <v>600</v>
      </c>
      <c r="B4166">
        <v>620992</v>
      </c>
      <c r="C4166">
        <v>8</v>
      </c>
      <c r="D4166" t="s">
        <v>5626</v>
      </c>
      <c r="E4166" s="3">
        <v>8</v>
      </c>
      <c r="F4166">
        <v>250</v>
      </c>
      <c r="G4166" s="2" t="s">
        <v>528</v>
      </c>
      <c r="H4166" s="2" t="s">
        <v>528</v>
      </c>
      <c r="I4166" s="2" t="s">
        <v>528</v>
      </c>
      <c r="J4166" s="14" t="s">
        <v>8199</v>
      </c>
      <c r="K4166" s="14" t="s">
        <v>8199</v>
      </c>
      <c r="L4166" s="14" t="s">
        <v>8199</v>
      </c>
      <c r="M4166" s="14" t="s">
        <v>8199</v>
      </c>
      <c r="N4166" s="14" t="s">
        <v>8199</v>
      </c>
      <c r="O4166" s="14" t="s">
        <v>8199</v>
      </c>
    </row>
    <row r="4167" spans="1:15" x14ac:dyDescent="0.25">
      <c r="A4167">
        <v>600</v>
      </c>
      <c r="B4167">
        <v>620994</v>
      </c>
      <c r="C4167">
        <v>4</v>
      </c>
      <c r="D4167" t="s">
        <v>5627</v>
      </c>
      <c r="E4167" s="3">
        <v>8</v>
      </c>
      <c r="F4167">
        <v>250</v>
      </c>
      <c r="G4167" s="2" t="s">
        <v>528</v>
      </c>
      <c r="H4167" s="2" t="s">
        <v>528</v>
      </c>
      <c r="I4167" s="2" t="s">
        <v>528</v>
      </c>
      <c r="J4167" s="14" t="s">
        <v>8199</v>
      </c>
      <c r="K4167" s="14" t="s">
        <v>8199</v>
      </c>
      <c r="L4167" s="14" t="s">
        <v>8199</v>
      </c>
      <c r="M4167" s="14" t="s">
        <v>8199</v>
      </c>
      <c r="N4167" s="14" t="s">
        <v>8199</v>
      </c>
      <c r="O4167" s="14" t="s">
        <v>8199</v>
      </c>
    </row>
    <row r="4168" spans="1:15" x14ac:dyDescent="0.25">
      <c r="A4168">
        <v>600</v>
      </c>
      <c r="B4168">
        <v>621001</v>
      </c>
      <c r="C4168">
        <v>7</v>
      </c>
      <c r="D4168" t="s">
        <v>5628</v>
      </c>
      <c r="E4168" s="3">
        <v>0.5</v>
      </c>
      <c r="F4168">
        <v>636</v>
      </c>
      <c r="G4168" s="2" t="s">
        <v>5629</v>
      </c>
      <c r="H4168" s="2" t="s">
        <v>5629</v>
      </c>
      <c r="I4168" s="2" t="s">
        <v>5629</v>
      </c>
      <c r="J4168" s="14" t="s">
        <v>8199</v>
      </c>
      <c r="K4168" s="14" t="s">
        <v>8199</v>
      </c>
      <c r="L4168" s="14" t="s">
        <v>8199</v>
      </c>
      <c r="M4168" s="14" t="s">
        <v>8199</v>
      </c>
      <c r="N4168" s="14" t="s">
        <v>8199</v>
      </c>
      <c r="O4168" s="14" t="s">
        <v>8199</v>
      </c>
    </row>
    <row r="4169" spans="1:15" x14ac:dyDescent="0.25">
      <c r="A4169">
        <v>600</v>
      </c>
      <c r="B4169">
        <v>621002</v>
      </c>
      <c r="C4169">
        <v>5</v>
      </c>
      <c r="D4169" t="s">
        <v>5630</v>
      </c>
      <c r="E4169" s="3">
        <v>0.5</v>
      </c>
      <c r="F4169">
        <v>250</v>
      </c>
      <c r="G4169" s="2" t="s">
        <v>5629</v>
      </c>
      <c r="H4169" s="2" t="s">
        <v>5629</v>
      </c>
      <c r="I4169" s="2" t="s">
        <v>5629</v>
      </c>
      <c r="J4169" s="14" t="s">
        <v>8199</v>
      </c>
      <c r="K4169" s="14" t="s">
        <v>8199</v>
      </c>
      <c r="L4169" s="14" t="s">
        <v>8199</v>
      </c>
      <c r="M4169" s="14" t="s">
        <v>8199</v>
      </c>
      <c r="N4169" s="14" t="s">
        <v>8199</v>
      </c>
      <c r="O4169" s="14" t="s">
        <v>8199</v>
      </c>
    </row>
    <row r="4170" spans="1:15" x14ac:dyDescent="0.25">
      <c r="A4170">
        <v>600</v>
      </c>
      <c r="B4170">
        <v>621005</v>
      </c>
      <c r="C4170">
        <v>8</v>
      </c>
      <c r="D4170" t="s">
        <v>5631</v>
      </c>
      <c r="E4170" s="3">
        <v>5</v>
      </c>
      <c r="F4170">
        <v>250</v>
      </c>
      <c r="G4170" s="2" t="s">
        <v>528</v>
      </c>
      <c r="H4170" s="2" t="s">
        <v>528</v>
      </c>
      <c r="I4170" s="2" t="s">
        <v>528</v>
      </c>
      <c r="J4170" s="14" t="s">
        <v>8199</v>
      </c>
      <c r="K4170" s="14" t="s">
        <v>8199</v>
      </c>
      <c r="L4170" s="14" t="s">
        <v>8199</v>
      </c>
      <c r="M4170" s="14" t="s">
        <v>8199</v>
      </c>
      <c r="N4170" s="14" t="s">
        <v>8199</v>
      </c>
      <c r="O4170" s="14" t="s">
        <v>8199</v>
      </c>
    </row>
    <row r="4171" spans="1:15" x14ac:dyDescent="0.25">
      <c r="A4171">
        <v>600</v>
      </c>
      <c r="B4171">
        <v>621010</v>
      </c>
      <c r="C4171">
        <v>8</v>
      </c>
      <c r="D4171" t="s">
        <v>5632</v>
      </c>
      <c r="E4171" s="3">
        <v>8</v>
      </c>
      <c r="F4171">
        <v>250</v>
      </c>
      <c r="G4171" s="2" t="s">
        <v>528</v>
      </c>
      <c r="H4171" s="2" t="s">
        <v>528</v>
      </c>
      <c r="I4171" s="2" t="s">
        <v>528</v>
      </c>
      <c r="J4171" s="14" t="s">
        <v>8199</v>
      </c>
      <c r="K4171" s="14" t="s">
        <v>8199</v>
      </c>
      <c r="L4171" s="14" t="s">
        <v>8199</v>
      </c>
      <c r="M4171" s="14" t="s">
        <v>8199</v>
      </c>
      <c r="N4171" s="14" t="s">
        <v>8199</v>
      </c>
      <c r="O4171" s="14" t="s">
        <v>8199</v>
      </c>
    </row>
    <row r="4172" spans="1:15" x14ac:dyDescent="0.25">
      <c r="A4172">
        <v>600</v>
      </c>
      <c r="B4172">
        <v>621014</v>
      </c>
      <c r="C4172">
        <v>0</v>
      </c>
      <c r="D4172" t="s">
        <v>5633</v>
      </c>
      <c r="E4172" s="3">
        <v>0.5</v>
      </c>
      <c r="F4172">
        <v>636</v>
      </c>
      <c r="G4172" s="2" t="s">
        <v>5629</v>
      </c>
      <c r="H4172" s="2" t="s">
        <v>5629</v>
      </c>
      <c r="I4172" s="2" t="s">
        <v>5629</v>
      </c>
      <c r="J4172" s="14" t="s">
        <v>8199</v>
      </c>
      <c r="K4172" s="14" t="s">
        <v>8199</v>
      </c>
      <c r="L4172" s="14" t="s">
        <v>8199</v>
      </c>
      <c r="M4172" s="14" t="s">
        <v>8199</v>
      </c>
      <c r="N4172" s="14" t="s">
        <v>8199</v>
      </c>
      <c r="O4172" s="14" t="s">
        <v>8199</v>
      </c>
    </row>
    <row r="4173" spans="1:15" x14ac:dyDescent="0.25">
      <c r="A4173">
        <v>600</v>
      </c>
      <c r="B4173">
        <v>621015</v>
      </c>
      <c r="C4173">
        <v>7</v>
      </c>
      <c r="D4173" t="s">
        <v>5634</v>
      </c>
      <c r="E4173" s="3">
        <v>0.5</v>
      </c>
      <c r="F4173">
        <v>636</v>
      </c>
      <c r="G4173" s="2" t="s">
        <v>5629</v>
      </c>
      <c r="H4173" s="2" t="s">
        <v>5629</v>
      </c>
      <c r="I4173" s="2" t="s">
        <v>5629</v>
      </c>
      <c r="J4173" s="14" t="s">
        <v>8199</v>
      </c>
      <c r="K4173" s="14" t="s">
        <v>8199</v>
      </c>
      <c r="L4173" s="14" t="s">
        <v>8199</v>
      </c>
      <c r="M4173" s="14" t="s">
        <v>8199</v>
      </c>
      <c r="N4173" s="14" t="s">
        <v>8199</v>
      </c>
      <c r="O4173" s="14" t="s">
        <v>8199</v>
      </c>
    </row>
    <row r="4174" spans="1:15" x14ac:dyDescent="0.25">
      <c r="A4174">
        <v>600</v>
      </c>
      <c r="B4174">
        <v>621016</v>
      </c>
      <c r="C4174">
        <v>5</v>
      </c>
      <c r="D4174" t="s">
        <v>5635</v>
      </c>
      <c r="E4174" s="3">
        <v>0.5</v>
      </c>
      <c r="F4174">
        <v>636</v>
      </c>
      <c r="G4174" s="2" t="s">
        <v>5629</v>
      </c>
      <c r="H4174" s="2" t="s">
        <v>5629</v>
      </c>
      <c r="I4174" s="2" t="s">
        <v>5629</v>
      </c>
      <c r="J4174" s="14" t="s">
        <v>8199</v>
      </c>
      <c r="K4174" s="14" t="s">
        <v>8199</v>
      </c>
      <c r="L4174" s="14" t="s">
        <v>8199</v>
      </c>
      <c r="M4174" s="14" t="s">
        <v>8199</v>
      </c>
      <c r="N4174" s="14" t="s">
        <v>8199</v>
      </c>
      <c r="O4174" s="14" t="s">
        <v>8199</v>
      </c>
    </row>
    <row r="4175" spans="1:15" x14ac:dyDescent="0.25">
      <c r="A4175">
        <v>600</v>
      </c>
      <c r="B4175">
        <v>621020</v>
      </c>
      <c r="C4175">
        <v>7</v>
      </c>
      <c r="D4175" t="s">
        <v>5636</v>
      </c>
      <c r="E4175" s="3">
        <v>15.5</v>
      </c>
      <c r="F4175">
        <v>250</v>
      </c>
      <c r="G4175" s="2" t="s">
        <v>528</v>
      </c>
      <c r="H4175" s="2" t="s">
        <v>528</v>
      </c>
      <c r="I4175" s="2" t="s">
        <v>528</v>
      </c>
      <c r="J4175" s="14" t="s">
        <v>8199</v>
      </c>
      <c r="K4175" s="14" t="s">
        <v>8199</v>
      </c>
      <c r="L4175" s="14" t="s">
        <v>8199</v>
      </c>
      <c r="M4175" s="14" t="s">
        <v>8199</v>
      </c>
      <c r="N4175" s="14" t="s">
        <v>8199</v>
      </c>
      <c r="O4175" s="14" t="s">
        <v>8199</v>
      </c>
    </row>
    <row r="4176" spans="1:15" x14ac:dyDescent="0.25">
      <c r="A4176">
        <v>600</v>
      </c>
      <c r="B4176">
        <v>621100</v>
      </c>
      <c r="C4176">
        <v>7</v>
      </c>
      <c r="D4176" t="s">
        <v>5637</v>
      </c>
      <c r="E4176" s="3">
        <v>48</v>
      </c>
      <c r="F4176">
        <v>250</v>
      </c>
      <c r="G4176" s="2" t="s">
        <v>528</v>
      </c>
      <c r="H4176" s="2" t="s">
        <v>528</v>
      </c>
      <c r="I4176" s="2" t="s">
        <v>528</v>
      </c>
      <c r="J4176" s="14" t="s">
        <v>8199</v>
      </c>
      <c r="K4176" s="14" t="s">
        <v>8199</v>
      </c>
      <c r="L4176" s="14" t="s">
        <v>8199</v>
      </c>
      <c r="M4176" s="14" t="s">
        <v>8199</v>
      </c>
      <c r="N4176" s="14" t="s">
        <v>8199</v>
      </c>
      <c r="O4176" s="14" t="s">
        <v>8199</v>
      </c>
    </row>
    <row r="4177" spans="1:15" x14ac:dyDescent="0.25">
      <c r="A4177">
        <v>600</v>
      </c>
      <c r="B4177">
        <v>621110</v>
      </c>
      <c r="C4177">
        <v>6</v>
      </c>
      <c r="D4177" t="s">
        <v>5638</v>
      </c>
      <c r="E4177" s="3">
        <v>8</v>
      </c>
      <c r="F4177">
        <v>250</v>
      </c>
      <c r="G4177" s="2" t="s">
        <v>528</v>
      </c>
      <c r="H4177" s="2" t="s">
        <v>528</v>
      </c>
      <c r="I4177" s="2" t="s">
        <v>528</v>
      </c>
      <c r="J4177" s="14" t="s">
        <v>8199</v>
      </c>
      <c r="K4177" s="14" t="s">
        <v>8199</v>
      </c>
      <c r="L4177" s="14" t="s">
        <v>8199</v>
      </c>
      <c r="M4177" s="14" t="s">
        <v>8199</v>
      </c>
      <c r="N4177" s="14" t="s">
        <v>8199</v>
      </c>
      <c r="O4177" s="14" t="s">
        <v>8199</v>
      </c>
    </row>
    <row r="4178" spans="1:15" x14ac:dyDescent="0.25">
      <c r="A4178">
        <v>600</v>
      </c>
      <c r="B4178">
        <v>621120</v>
      </c>
      <c r="C4178">
        <v>5</v>
      </c>
      <c r="D4178" t="s">
        <v>5639</v>
      </c>
      <c r="E4178" s="3">
        <v>2.5</v>
      </c>
      <c r="F4178">
        <v>250</v>
      </c>
      <c r="G4178" s="2" t="s">
        <v>528</v>
      </c>
      <c r="H4178" s="2" t="s">
        <v>528</v>
      </c>
      <c r="I4178" s="2" t="s">
        <v>528</v>
      </c>
      <c r="J4178" s="14" t="s">
        <v>8199</v>
      </c>
      <c r="K4178" s="14" t="s">
        <v>8199</v>
      </c>
      <c r="L4178" s="14" t="s">
        <v>8199</v>
      </c>
      <c r="M4178" s="14" t="s">
        <v>8199</v>
      </c>
      <c r="N4178" s="14" t="s">
        <v>8199</v>
      </c>
      <c r="O4178" s="14" t="s">
        <v>8199</v>
      </c>
    </row>
    <row r="4179" spans="1:15" x14ac:dyDescent="0.25">
      <c r="A4179">
        <v>600</v>
      </c>
      <c r="B4179">
        <v>621125</v>
      </c>
      <c r="C4179">
        <v>4</v>
      </c>
      <c r="D4179" t="s">
        <v>5640</v>
      </c>
      <c r="E4179" s="3">
        <v>8</v>
      </c>
      <c r="F4179">
        <v>250</v>
      </c>
      <c r="G4179" s="2" t="s">
        <v>528</v>
      </c>
      <c r="H4179" s="2" t="s">
        <v>528</v>
      </c>
      <c r="I4179" s="2" t="s">
        <v>528</v>
      </c>
      <c r="J4179" s="14" t="s">
        <v>8199</v>
      </c>
      <c r="K4179" s="14" t="s">
        <v>8199</v>
      </c>
      <c r="L4179" s="14" t="s">
        <v>8199</v>
      </c>
      <c r="M4179" s="14" t="s">
        <v>8199</v>
      </c>
      <c r="N4179" s="14" t="s">
        <v>8199</v>
      </c>
      <c r="O4179" s="14" t="s">
        <v>8199</v>
      </c>
    </row>
    <row r="4180" spans="1:15" x14ac:dyDescent="0.25">
      <c r="A4180">
        <v>600</v>
      </c>
      <c r="B4180">
        <v>621126</v>
      </c>
      <c r="C4180">
        <v>2</v>
      </c>
      <c r="D4180" t="s">
        <v>5641</v>
      </c>
      <c r="E4180" s="3">
        <v>8</v>
      </c>
      <c r="F4180">
        <v>250</v>
      </c>
      <c r="G4180" s="2" t="s">
        <v>528</v>
      </c>
      <c r="H4180" s="2" t="s">
        <v>528</v>
      </c>
      <c r="I4180" s="2" t="s">
        <v>528</v>
      </c>
      <c r="J4180" s="14" t="s">
        <v>8199</v>
      </c>
      <c r="K4180" s="14" t="s">
        <v>8199</v>
      </c>
      <c r="L4180" s="14" t="s">
        <v>8199</v>
      </c>
      <c r="M4180" s="14" t="s">
        <v>8199</v>
      </c>
      <c r="N4180" s="14" t="s">
        <v>8199</v>
      </c>
      <c r="O4180" s="14" t="s">
        <v>8199</v>
      </c>
    </row>
    <row r="4181" spans="1:15" x14ac:dyDescent="0.25">
      <c r="A4181">
        <v>600</v>
      </c>
      <c r="B4181">
        <v>621127</v>
      </c>
      <c r="C4181">
        <v>0</v>
      </c>
      <c r="D4181" t="s">
        <v>5642</v>
      </c>
      <c r="E4181" s="3">
        <v>8</v>
      </c>
      <c r="F4181">
        <v>250</v>
      </c>
      <c r="G4181" s="2" t="s">
        <v>528</v>
      </c>
      <c r="H4181" s="2" t="s">
        <v>528</v>
      </c>
      <c r="I4181" s="2" t="s">
        <v>528</v>
      </c>
      <c r="J4181" s="14" t="s">
        <v>8199</v>
      </c>
      <c r="K4181" s="14" t="s">
        <v>8199</v>
      </c>
      <c r="L4181" s="14" t="s">
        <v>8199</v>
      </c>
      <c r="M4181" s="14" t="s">
        <v>8199</v>
      </c>
      <c r="N4181" s="14" t="s">
        <v>8199</v>
      </c>
      <c r="O4181" s="14" t="s">
        <v>8199</v>
      </c>
    </row>
    <row r="4182" spans="1:15" x14ac:dyDescent="0.25">
      <c r="A4182">
        <v>600</v>
      </c>
      <c r="B4182">
        <v>621128</v>
      </c>
      <c r="C4182">
        <v>8</v>
      </c>
      <c r="D4182" t="s">
        <v>5643</v>
      </c>
      <c r="E4182" s="3">
        <v>8</v>
      </c>
      <c r="F4182">
        <v>250</v>
      </c>
      <c r="G4182" s="2" t="s">
        <v>528</v>
      </c>
      <c r="H4182" s="2" t="s">
        <v>528</v>
      </c>
      <c r="I4182" s="2" t="s">
        <v>528</v>
      </c>
      <c r="J4182" s="14" t="s">
        <v>8199</v>
      </c>
      <c r="K4182" s="14" t="s">
        <v>8199</v>
      </c>
      <c r="L4182" s="14" t="s">
        <v>8199</v>
      </c>
      <c r="M4182" s="14" t="s">
        <v>8199</v>
      </c>
      <c r="N4182" s="14" t="s">
        <v>8199</v>
      </c>
      <c r="O4182" s="14" t="s">
        <v>8199</v>
      </c>
    </row>
    <row r="4183" spans="1:15" x14ac:dyDescent="0.25">
      <c r="A4183">
        <v>600</v>
      </c>
      <c r="B4183">
        <v>621129</v>
      </c>
      <c r="C4183">
        <v>6</v>
      </c>
      <c r="D4183" t="s">
        <v>5644</v>
      </c>
      <c r="E4183" s="3">
        <v>9</v>
      </c>
      <c r="F4183">
        <v>250</v>
      </c>
      <c r="G4183" s="2" t="s">
        <v>528</v>
      </c>
      <c r="H4183" s="2" t="s">
        <v>528</v>
      </c>
      <c r="I4183" s="2" t="s">
        <v>528</v>
      </c>
      <c r="J4183" s="14" t="s">
        <v>8199</v>
      </c>
      <c r="K4183" s="14" t="s">
        <v>8199</v>
      </c>
      <c r="L4183" s="14" t="s">
        <v>8199</v>
      </c>
      <c r="M4183" s="14" t="s">
        <v>8199</v>
      </c>
      <c r="N4183" s="14" t="s">
        <v>8199</v>
      </c>
      <c r="O4183" s="14" t="s">
        <v>8199</v>
      </c>
    </row>
    <row r="4184" spans="1:15" x14ac:dyDescent="0.25">
      <c r="A4184">
        <v>600</v>
      </c>
      <c r="B4184">
        <v>621130</v>
      </c>
      <c r="C4184">
        <v>4</v>
      </c>
      <c r="D4184" t="s">
        <v>5645</v>
      </c>
      <c r="E4184" s="3">
        <v>8</v>
      </c>
      <c r="F4184">
        <v>250</v>
      </c>
      <c r="G4184" s="2" t="s">
        <v>528</v>
      </c>
      <c r="H4184" s="2" t="s">
        <v>528</v>
      </c>
      <c r="I4184" s="2" t="s">
        <v>528</v>
      </c>
      <c r="J4184" s="14" t="s">
        <v>8199</v>
      </c>
      <c r="K4184" s="14" t="s">
        <v>8199</v>
      </c>
      <c r="L4184" s="14" t="s">
        <v>8199</v>
      </c>
      <c r="M4184" s="14" t="s">
        <v>8199</v>
      </c>
      <c r="N4184" s="14" t="s">
        <v>8199</v>
      </c>
      <c r="O4184" s="14" t="s">
        <v>8199</v>
      </c>
    </row>
    <row r="4185" spans="1:15" x14ac:dyDescent="0.25">
      <c r="A4185">
        <v>600</v>
      </c>
      <c r="B4185">
        <v>621131</v>
      </c>
      <c r="C4185">
        <v>2</v>
      </c>
      <c r="D4185" t="s">
        <v>5646</v>
      </c>
      <c r="E4185" s="3">
        <v>5</v>
      </c>
      <c r="F4185">
        <v>250</v>
      </c>
      <c r="G4185" s="2" t="s">
        <v>528</v>
      </c>
      <c r="H4185" s="2" t="s">
        <v>528</v>
      </c>
      <c r="I4185" s="2" t="s">
        <v>528</v>
      </c>
      <c r="J4185" s="14" t="s">
        <v>8199</v>
      </c>
      <c r="K4185" s="14" t="s">
        <v>8199</v>
      </c>
      <c r="L4185" s="14" t="s">
        <v>8199</v>
      </c>
      <c r="M4185" s="14" t="s">
        <v>8199</v>
      </c>
      <c r="N4185" s="14" t="s">
        <v>8199</v>
      </c>
      <c r="O4185" s="14" t="s">
        <v>8199</v>
      </c>
    </row>
    <row r="4186" spans="1:15" x14ac:dyDescent="0.25">
      <c r="A4186">
        <v>600</v>
      </c>
      <c r="B4186">
        <v>621133</v>
      </c>
      <c r="C4186">
        <v>8</v>
      </c>
      <c r="D4186" t="s">
        <v>5647</v>
      </c>
      <c r="E4186" s="3">
        <v>8</v>
      </c>
      <c r="F4186">
        <v>250</v>
      </c>
      <c r="G4186" s="2" t="s">
        <v>528</v>
      </c>
      <c r="H4186" s="2" t="s">
        <v>528</v>
      </c>
      <c r="I4186" s="2" t="s">
        <v>528</v>
      </c>
      <c r="J4186" s="14" t="s">
        <v>8199</v>
      </c>
      <c r="K4186" s="14" t="s">
        <v>8199</v>
      </c>
      <c r="L4186" s="14" t="s">
        <v>8199</v>
      </c>
      <c r="M4186" s="14" t="s">
        <v>8199</v>
      </c>
      <c r="N4186" s="14" t="s">
        <v>8199</v>
      </c>
      <c r="O4186" s="14" t="s">
        <v>8199</v>
      </c>
    </row>
    <row r="4187" spans="1:15" x14ac:dyDescent="0.25">
      <c r="A4187">
        <v>600</v>
      </c>
      <c r="B4187">
        <v>621134</v>
      </c>
      <c r="C4187">
        <v>6</v>
      </c>
      <c r="D4187" t="s">
        <v>5648</v>
      </c>
      <c r="E4187" s="3">
        <v>8</v>
      </c>
      <c r="F4187">
        <v>250</v>
      </c>
      <c r="G4187" s="2" t="s">
        <v>528</v>
      </c>
      <c r="H4187" s="2" t="s">
        <v>528</v>
      </c>
      <c r="I4187" s="2" t="s">
        <v>528</v>
      </c>
      <c r="J4187" s="14" t="s">
        <v>8199</v>
      </c>
      <c r="K4187" s="14" t="s">
        <v>8199</v>
      </c>
      <c r="L4187" s="14" t="s">
        <v>8199</v>
      </c>
      <c r="M4187" s="14" t="s">
        <v>8199</v>
      </c>
      <c r="N4187" s="14" t="s">
        <v>8199</v>
      </c>
      <c r="O4187" s="14" t="s">
        <v>8199</v>
      </c>
    </row>
    <row r="4188" spans="1:15" x14ac:dyDescent="0.25">
      <c r="A4188">
        <v>600</v>
      </c>
      <c r="B4188">
        <v>621137</v>
      </c>
      <c r="C4188">
        <v>9</v>
      </c>
      <c r="D4188" t="s">
        <v>5649</v>
      </c>
      <c r="E4188" s="3">
        <v>58.5</v>
      </c>
      <c r="F4188">
        <v>250</v>
      </c>
      <c r="G4188" s="2" t="s">
        <v>528</v>
      </c>
      <c r="H4188" s="2" t="s">
        <v>528</v>
      </c>
      <c r="I4188" s="2" t="s">
        <v>528</v>
      </c>
      <c r="J4188" s="14" t="s">
        <v>8199</v>
      </c>
      <c r="K4188" s="14" t="s">
        <v>8199</v>
      </c>
      <c r="L4188" s="14" t="s">
        <v>8199</v>
      </c>
      <c r="M4188" s="14" t="s">
        <v>8199</v>
      </c>
      <c r="N4188" s="14" t="s">
        <v>8199</v>
      </c>
      <c r="O4188" s="14" t="s">
        <v>8199</v>
      </c>
    </row>
    <row r="4189" spans="1:15" x14ac:dyDescent="0.25">
      <c r="A4189">
        <v>600</v>
      </c>
      <c r="B4189">
        <v>621138</v>
      </c>
      <c r="C4189">
        <v>7</v>
      </c>
      <c r="D4189" t="s">
        <v>5650</v>
      </c>
      <c r="E4189" s="3">
        <v>13.5</v>
      </c>
      <c r="F4189">
        <v>250</v>
      </c>
      <c r="G4189" s="2" t="s">
        <v>528</v>
      </c>
      <c r="H4189" s="2" t="s">
        <v>528</v>
      </c>
      <c r="I4189" s="2" t="s">
        <v>528</v>
      </c>
      <c r="J4189" s="14" t="s">
        <v>8199</v>
      </c>
      <c r="K4189" s="14" t="s">
        <v>8199</v>
      </c>
      <c r="L4189" s="14" t="s">
        <v>8199</v>
      </c>
      <c r="M4189" s="14" t="s">
        <v>8199</v>
      </c>
      <c r="N4189" s="14" t="s">
        <v>8199</v>
      </c>
      <c r="O4189" s="14" t="s">
        <v>8199</v>
      </c>
    </row>
    <row r="4190" spans="1:15" x14ac:dyDescent="0.25">
      <c r="A4190">
        <v>600</v>
      </c>
      <c r="B4190">
        <v>621139</v>
      </c>
      <c r="C4190">
        <v>5</v>
      </c>
      <c r="D4190" t="s">
        <v>5651</v>
      </c>
      <c r="E4190" s="3">
        <v>56.5</v>
      </c>
      <c r="F4190">
        <v>250</v>
      </c>
      <c r="G4190" s="2" t="s">
        <v>528</v>
      </c>
      <c r="H4190" s="2" t="s">
        <v>528</v>
      </c>
      <c r="I4190" s="2" t="s">
        <v>528</v>
      </c>
      <c r="J4190" s="14" t="s">
        <v>8199</v>
      </c>
      <c r="K4190" s="14" t="s">
        <v>8199</v>
      </c>
      <c r="L4190" s="14" t="s">
        <v>8199</v>
      </c>
      <c r="M4190" s="14" t="s">
        <v>8199</v>
      </c>
      <c r="N4190" s="14" t="s">
        <v>8199</v>
      </c>
      <c r="O4190" s="14" t="s">
        <v>8199</v>
      </c>
    </row>
    <row r="4191" spans="1:15" x14ac:dyDescent="0.25">
      <c r="A4191">
        <v>600</v>
      </c>
      <c r="B4191">
        <v>621140</v>
      </c>
      <c r="C4191">
        <v>3</v>
      </c>
      <c r="D4191" t="s">
        <v>5652</v>
      </c>
      <c r="E4191" s="3">
        <v>13.5</v>
      </c>
      <c r="F4191">
        <v>250</v>
      </c>
      <c r="G4191" s="2" t="s">
        <v>528</v>
      </c>
      <c r="H4191" s="2" t="s">
        <v>528</v>
      </c>
      <c r="I4191" s="2" t="s">
        <v>528</v>
      </c>
      <c r="J4191" s="14" t="s">
        <v>8199</v>
      </c>
      <c r="K4191" s="14" t="s">
        <v>8199</v>
      </c>
      <c r="L4191" s="14" t="s">
        <v>8199</v>
      </c>
      <c r="M4191" s="14" t="s">
        <v>8199</v>
      </c>
      <c r="N4191" s="14" t="s">
        <v>8199</v>
      </c>
      <c r="O4191" s="14" t="s">
        <v>8199</v>
      </c>
    </row>
    <row r="4192" spans="1:15" x14ac:dyDescent="0.25">
      <c r="A4192">
        <v>600</v>
      </c>
      <c r="B4192">
        <v>621141</v>
      </c>
      <c r="C4192">
        <v>1</v>
      </c>
      <c r="D4192" t="s">
        <v>5653</v>
      </c>
      <c r="E4192" s="3">
        <v>19</v>
      </c>
      <c r="F4192">
        <v>250</v>
      </c>
      <c r="G4192" s="2" t="s">
        <v>528</v>
      </c>
      <c r="H4192" s="2" t="s">
        <v>528</v>
      </c>
      <c r="I4192" s="2" t="s">
        <v>528</v>
      </c>
      <c r="J4192" s="14" t="s">
        <v>8199</v>
      </c>
      <c r="K4192" s="14" t="s">
        <v>8199</v>
      </c>
      <c r="L4192" s="14" t="s">
        <v>8199</v>
      </c>
      <c r="M4192" s="14" t="s">
        <v>8199</v>
      </c>
      <c r="N4192" s="14" t="s">
        <v>8199</v>
      </c>
      <c r="O4192" s="14" t="s">
        <v>8199</v>
      </c>
    </row>
    <row r="4193" spans="1:15" x14ac:dyDescent="0.25">
      <c r="A4193">
        <v>600</v>
      </c>
      <c r="B4193">
        <v>621142</v>
      </c>
      <c r="C4193">
        <v>9</v>
      </c>
      <c r="D4193" t="s">
        <v>5654</v>
      </c>
      <c r="E4193" s="3">
        <v>22</v>
      </c>
      <c r="F4193">
        <v>250</v>
      </c>
      <c r="G4193" s="2" t="s">
        <v>528</v>
      </c>
      <c r="H4193" s="2" t="s">
        <v>528</v>
      </c>
      <c r="I4193" s="2" t="s">
        <v>528</v>
      </c>
      <c r="J4193" s="14" t="s">
        <v>8199</v>
      </c>
      <c r="K4193" s="14" t="s">
        <v>8199</v>
      </c>
      <c r="L4193" s="14" t="s">
        <v>8199</v>
      </c>
      <c r="M4193" s="14" t="s">
        <v>8199</v>
      </c>
      <c r="N4193" s="14" t="s">
        <v>8199</v>
      </c>
      <c r="O4193" s="14" t="s">
        <v>8199</v>
      </c>
    </row>
    <row r="4194" spans="1:15" x14ac:dyDescent="0.25">
      <c r="A4194">
        <v>600</v>
      </c>
      <c r="B4194">
        <v>621150</v>
      </c>
      <c r="C4194">
        <v>2</v>
      </c>
      <c r="D4194" t="s">
        <v>5655</v>
      </c>
      <c r="E4194" s="3">
        <v>8</v>
      </c>
      <c r="F4194">
        <v>250</v>
      </c>
      <c r="G4194" s="2" t="s">
        <v>528</v>
      </c>
      <c r="H4194" s="2" t="s">
        <v>528</v>
      </c>
      <c r="I4194" s="2" t="s">
        <v>528</v>
      </c>
      <c r="J4194" s="14" t="s">
        <v>8199</v>
      </c>
      <c r="K4194" s="14" t="s">
        <v>8199</v>
      </c>
      <c r="L4194" s="14" t="s">
        <v>8199</v>
      </c>
      <c r="M4194" s="14" t="s">
        <v>8199</v>
      </c>
      <c r="N4194" s="14" t="s">
        <v>8199</v>
      </c>
      <c r="O4194" s="14" t="s">
        <v>8199</v>
      </c>
    </row>
    <row r="4195" spans="1:15" x14ac:dyDescent="0.25">
      <c r="A4195">
        <v>600</v>
      </c>
      <c r="B4195">
        <v>621200</v>
      </c>
      <c r="C4195">
        <v>5</v>
      </c>
      <c r="D4195" t="s">
        <v>5656</v>
      </c>
      <c r="E4195" s="3">
        <v>8</v>
      </c>
      <c r="F4195">
        <v>250</v>
      </c>
      <c r="G4195" s="2" t="s">
        <v>528</v>
      </c>
      <c r="H4195" s="2" t="s">
        <v>528</v>
      </c>
      <c r="I4195" s="2" t="s">
        <v>528</v>
      </c>
      <c r="J4195" s="14" t="s">
        <v>8199</v>
      </c>
      <c r="K4195" s="14" t="s">
        <v>8199</v>
      </c>
      <c r="L4195" s="14" t="s">
        <v>8199</v>
      </c>
      <c r="M4195" s="14" t="s">
        <v>8199</v>
      </c>
      <c r="N4195" s="14" t="s">
        <v>8199</v>
      </c>
      <c r="O4195" s="14" t="s">
        <v>8199</v>
      </c>
    </row>
    <row r="4196" spans="1:15" x14ac:dyDescent="0.25">
      <c r="A4196">
        <v>600</v>
      </c>
      <c r="B4196">
        <v>621205</v>
      </c>
      <c r="C4196">
        <v>4</v>
      </c>
      <c r="D4196" t="s">
        <v>5657</v>
      </c>
      <c r="E4196" s="3">
        <v>8</v>
      </c>
      <c r="F4196">
        <v>636</v>
      </c>
      <c r="G4196" s="2" t="s">
        <v>5385</v>
      </c>
      <c r="H4196" s="2" t="s">
        <v>5385</v>
      </c>
      <c r="I4196" s="2" t="s">
        <v>5385</v>
      </c>
      <c r="J4196" s="14" t="s">
        <v>8199</v>
      </c>
      <c r="K4196" s="14" t="s">
        <v>8199</v>
      </c>
      <c r="L4196" s="14" t="s">
        <v>8199</v>
      </c>
      <c r="M4196" s="14" t="s">
        <v>8199</v>
      </c>
      <c r="N4196" s="14" t="s">
        <v>8199</v>
      </c>
      <c r="O4196" s="14" t="s">
        <v>8199</v>
      </c>
    </row>
    <row r="4197" spans="1:15" x14ac:dyDescent="0.25">
      <c r="A4197">
        <v>600</v>
      </c>
      <c r="B4197">
        <v>621210</v>
      </c>
      <c r="C4197">
        <v>4</v>
      </c>
      <c r="D4197" t="s">
        <v>5658</v>
      </c>
      <c r="E4197" s="3">
        <v>10</v>
      </c>
      <c r="F4197">
        <v>636</v>
      </c>
      <c r="G4197" s="2" t="s">
        <v>5385</v>
      </c>
      <c r="H4197" s="2" t="s">
        <v>5385</v>
      </c>
      <c r="I4197" s="2" t="s">
        <v>5385</v>
      </c>
      <c r="J4197" s="14" t="s">
        <v>8199</v>
      </c>
      <c r="K4197" s="14" t="s">
        <v>8199</v>
      </c>
      <c r="L4197" s="14" t="s">
        <v>8199</v>
      </c>
      <c r="M4197" s="14" t="s">
        <v>8199</v>
      </c>
      <c r="N4197" s="14" t="s">
        <v>8199</v>
      </c>
      <c r="O4197" s="14" t="s">
        <v>8199</v>
      </c>
    </row>
    <row r="4198" spans="1:15" x14ac:dyDescent="0.25">
      <c r="A4198">
        <v>600</v>
      </c>
      <c r="B4198">
        <v>621215</v>
      </c>
      <c r="C4198">
        <v>3</v>
      </c>
      <c r="D4198" t="s">
        <v>5659</v>
      </c>
      <c r="E4198" s="3">
        <v>36.5</v>
      </c>
      <c r="F4198">
        <v>636</v>
      </c>
      <c r="G4198" s="2" t="s">
        <v>5385</v>
      </c>
      <c r="H4198" s="2" t="s">
        <v>5385</v>
      </c>
      <c r="I4198" s="2" t="s">
        <v>5385</v>
      </c>
      <c r="J4198" s="14" t="s">
        <v>8199</v>
      </c>
      <c r="K4198" s="14" t="s">
        <v>8199</v>
      </c>
      <c r="L4198" s="14" t="s">
        <v>8199</v>
      </c>
      <c r="M4198" s="14" t="s">
        <v>8199</v>
      </c>
      <c r="N4198" s="14" t="s">
        <v>8199</v>
      </c>
      <c r="O4198" s="14" t="s">
        <v>8199</v>
      </c>
    </row>
    <row r="4199" spans="1:15" x14ac:dyDescent="0.25">
      <c r="A4199">
        <v>600</v>
      </c>
      <c r="B4199">
        <v>621226</v>
      </c>
      <c r="C4199">
        <v>0</v>
      </c>
      <c r="D4199" t="s">
        <v>5660</v>
      </c>
      <c r="E4199" s="3">
        <v>64</v>
      </c>
      <c r="F4199">
        <v>250</v>
      </c>
      <c r="G4199" s="2" t="s">
        <v>528</v>
      </c>
      <c r="H4199" s="2" t="s">
        <v>528</v>
      </c>
      <c r="I4199" s="2" t="s">
        <v>528</v>
      </c>
      <c r="J4199" s="14" t="s">
        <v>8199</v>
      </c>
      <c r="K4199" s="14" t="s">
        <v>8199</v>
      </c>
      <c r="L4199" s="14" t="s">
        <v>8199</v>
      </c>
      <c r="M4199" s="14" t="s">
        <v>8199</v>
      </c>
      <c r="N4199" s="14" t="s">
        <v>8199</v>
      </c>
      <c r="O4199" s="14" t="s">
        <v>8199</v>
      </c>
    </row>
    <row r="4200" spans="1:15" x14ac:dyDescent="0.25">
      <c r="A4200">
        <v>600</v>
      </c>
      <c r="B4200">
        <v>621230</v>
      </c>
      <c r="C4200">
        <v>2</v>
      </c>
      <c r="D4200" t="s">
        <v>5661</v>
      </c>
      <c r="E4200" s="3">
        <v>8</v>
      </c>
      <c r="F4200">
        <v>250</v>
      </c>
      <c r="G4200" s="2" t="s">
        <v>528</v>
      </c>
      <c r="H4200" s="2" t="s">
        <v>528</v>
      </c>
      <c r="I4200" s="2" t="s">
        <v>528</v>
      </c>
      <c r="J4200" s="14" t="s">
        <v>8199</v>
      </c>
      <c r="K4200" s="14" t="s">
        <v>8199</v>
      </c>
      <c r="L4200" s="14" t="s">
        <v>8199</v>
      </c>
      <c r="M4200" s="14" t="s">
        <v>8199</v>
      </c>
      <c r="N4200" s="14" t="s">
        <v>8199</v>
      </c>
      <c r="O4200" s="14" t="s">
        <v>8199</v>
      </c>
    </row>
    <row r="4201" spans="1:15" x14ac:dyDescent="0.25">
      <c r="A4201">
        <v>600</v>
      </c>
      <c r="B4201">
        <v>621232</v>
      </c>
      <c r="C4201">
        <v>8</v>
      </c>
      <c r="D4201" t="s">
        <v>5662</v>
      </c>
      <c r="E4201" s="3">
        <v>8</v>
      </c>
      <c r="F4201">
        <v>250</v>
      </c>
      <c r="G4201" s="2" t="s">
        <v>528</v>
      </c>
      <c r="H4201" s="2" t="s">
        <v>528</v>
      </c>
      <c r="I4201" s="2" t="s">
        <v>528</v>
      </c>
      <c r="J4201" s="14" t="s">
        <v>8199</v>
      </c>
      <c r="K4201" s="14" t="s">
        <v>8199</v>
      </c>
      <c r="L4201" s="14" t="s">
        <v>8199</v>
      </c>
      <c r="M4201" s="14" t="s">
        <v>8199</v>
      </c>
      <c r="N4201" s="14" t="s">
        <v>8199</v>
      </c>
      <c r="O4201" s="14" t="s">
        <v>8199</v>
      </c>
    </row>
    <row r="4202" spans="1:15" x14ac:dyDescent="0.25">
      <c r="A4202">
        <v>600</v>
      </c>
      <c r="B4202">
        <v>621338</v>
      </c>
      <c r="C4202">
        <v>3</v>
      </c>
      <c r="D4202" t="s">
        <v>5663</v>
      </c>
      <c r="E4202" s="3">
        <v>68.5</v>
      </c>
      <c r="F4202">
        <v>250</v>
      </c>
      <c r="G4202" s="2" t="s">
        <v>528</v>
      </c>
      <c r="H4202" s="2" t="s">
        <v>528</v>
      </c>
      <c r="I4202" s="2" t="s">
        <v>528</v>
      </c>
      <c r="J4202" s="14" t="s">
        <v>8199</v>
      </c>
      <c r="K4202" s="14" t="s">
        <v>8199</v>
      </c>
      <c r="L4202" s="14" t="s">
        <v>8199</v>
      </c>
      <c r="M4202" s="14" t="s">
        <v>8199</v>
      </c>
      <c r="N4202" s="14" t="s">
        <v>8199</v>
      </c>
      <c r="O4202" s="14" t="s">
        <v>8199</v>
      </c>
    </row>
    <row r="4203" spans="1:15" x14ac:dyDescent="0.25">
      <c r="A4203">
        <v>600</v>
      </c>
      <c r="B4203">
        <v>621350</v>
      </c>
      <c r="C4203">
        <v>8</v>
      </c>
      <c r="D4203" t="s">
        <v>5664</v>
      </c>
      <c r="E4203" s="3">
        <v>41</v>
      </c>
      <c r="F4203">
        <v>636</v>
      </c>
      <c r="G4203" s="2" t="s">
        <v>5665</v>
      </c>
      <c r="H4203" s="2" t="s">
        <v>5665</v>
      </c>
      <c r="I4203" s="2" t="s">
        <v>5665</v>
      </c>
      <c r="J4203" s="14" t="s">
        <v>8199</v>
      </c>
      <c r="K4203" s="14" t="s">
        <v>8199</v>
      </c>
      <c r="L4203" s="14" t="s">
        <v>8199</v>
      </c>
      <c r="M4203" s="14" t="s">
        <v>8199</v>
      </c>
      <c r="N4203" s="14" t="s">
        <v>8199</v>
      </c>
      <c r="O4203" s="14" t="s">
        <v>8199</v>
      </c>
    </row>
    <row r="4204" spans="1:15" x14ac:dyDescent="0.25">
      <c r="A4204">
        <v>600</v>
      </c>
      <c r="B4204">
        <v>621380</v>
      </c>
      <c r="C4204">
        <v>5</v>
      </c>
      <c r="D4204" t="s">
        <v>5666</v>
      </c>
      <c r="E4204" s="3">
        <v>25.5</v>
      </c>
      <c r="F4204">
        <v>250</v>
      </c>
      <c r="G4204" s="2" t="s">
        <v>528</v>
      </c>
      <c r="H4204" s="2" t="s">
        <v>528</v>
      </c>
      <c r="I4204" s="2" t="s">
        <v>528</v>
      </c>
      <c r="J4204" s="14" t="s">
        <v>8199</v>
      </c>
      <c r="K4204" s="14" t="s">
        <v>8199</v>
      </c>
      <c r="L4204" s="14" t="s">
        <v>8199</v>
      </c>
      <c r="M4204" s="14" t="s">
        <v>8199</v>
      </c>
      <c r="N4204" s="14" t="s">
        <v>8199</v>
      </c>
      <c r="O4204" s="14" t="s">
        <v>8199</v>
      </c>
    </row>
    <row r="4205" spans="1:15" x14ac:dyDescent="0.25">
      <c r="A4205">
        <v>600</v>
      </c>
      <c r="B4205">
        <v>621400</v>
      </c>
      <c r="C4205">
        <v>1</v>
      </c>
      <c r="D4205" t="s">
        <v>5667</v>
      </c>
      <c r="E4205" s="3">
        <v>1.5</v>
      </c>
      <c r="F4205">
        <v>250</v>
      </c>
      <c r="G4205" s="2" t="s">
        <v>528</v>
      </c>
      <c r="H4205" s="2" t="s">
        <v>528</v>
      </c>
      <c r="I4205" s="2" t="s">
        <v>528</v>
      </c>
      <c r="J4205" s="14" t="s">
        <v>8199</v>
      </c>
      <c r="K4205" s="14" t="s">
        <v>8199</v>
      </c>
      <c r="L4205" s="14" t="s">
        <v>8199</v>
      </c>
      <c r="M4205" s="14" t="s">
        <v>8199</v>
      </c>
      <c r="N4205" s="14" t="s">
        <v>8199</v>
      </c>
      <c r="O4205" s="14" t="s">
        <v>8199</v>
      </c>
    </row>
    <row r="4206" spans="1:15" x14ac:dyDescent="0.25">
      <c r="A4206">
        <v>600</v>
      </c>
      <c r="B4206">
        <v>621402</v>
      </c>
      <c r="C4206">
        <v>7</v>
      </c>
      <c r="D4206" t="s">
        <v>5668</v>
      </c>
      <c r="E4206" s="3">
        <v>11</v>
      </c>
      <c r="F4206">
        <v>250</v>
      </c>
      <c r="G4206" s="2" t="s">
        <v>528</v>
      </c>
      <c r="H4206" s="2" t="s">
        <v>528</v>
      </c>
      <c r="I4206" s="2" t="s">
        <v>528</v>
      </c>
      <c r="J4206" s="14" t="s">
        <v>8199</v>
      </c>
      <c r="K4206" s="14" t="s">
        <v>8199</v>
      </c>
      <c r="L4206" s="14" t="s">
        <v>8199</v>
      </c>
      <c r="M4206" s="14" t="s">
        <v>8199</v>
      </c>
      <c r="N4206" s="14" t="s">
        <v>8199</v>
      </c>
      <c r="O4206" s="14" t="s">
        <v>8199</v>
      </c>
    </row>
    <row r="4207" spans="1:15" x14ac:dyDescent="0.25">
      <c r="A4207">
        <v>600</v>
      </c>
      <c r="B4207">
        <v>621405</v>
      </c>
      <c r="C4207">
        <v>0</v>
      </c>
      <c r="D4207" t="s">
        <v>5669</v>
      </c>
      <c r="E4207" s="3">
        <v>11</v>
      </c>
      <c r="F4207">
        <v>250</v>
      </c>
      <c r="G4207" s="2" t="s">
        <v>528</v>
      </c>
      <c r="H4207" s="2" t="s">
        <v>528</v>
      </c>
      <c r="I4207" s="2" t="s">
        <v>528</v>
      </c>
      <c r="J4207" s="14" t="s">
        <v>8199</v>
      </c>
      <c r="K4207" s="14" t="s">
        <v>8199</v>
      </c>
      <c r="L4207" s="14" t="s">
        <v>8199</v>
      </c>
      <c r="M4207" s="14" t="s">
        <v>8199</v>
      </c>
      <c r="N4207" s="14" t="s">
        <v>8199</v>
      </c>
      <c r="O4207" s="14" t="s">
        <v>8199</v>
      </c>
    </row>
    <row r="4208" spans="1:15" x14ac:dyDescent="0.25">
      <c r="A4208">
        <v>600</v>
      </c>
      <c r="B4208">
        <v>621427</v>
      </c>
      <c r="C4208">
        <v>4</v>
      </c>
      <c r="D4208" t="s">
        <v>5670</v>
      </c>
      <c r="E4208" s="3">
        <v>12.5</v>
      </c>
      <c r="F4208">
        <v>250</v>
      </c>
      <c r="G4208" s="2" t="s">
        <v>528</v>
      </c>
      <c r="H4208" s="2" t="s">
        <v>528</v>
      </c>
      <c r="I4208" s="2" t="s">
        <v>528</v>
      </c>
      <c r="J4208" s="14" t="s">
        <v>8199</v>
      </c>
      <c r="K4208" s="14" t="s">
        <v>8199</v>
      </c>
      <c r="L4208" s="14" t="s">
        <v>8199</v>
      </c>
      <c r="M4208" s="14" t="s">
        <v>8199</v>
      </c>
      <c r="N4208" s="14" t="s">
        <v>8199</v>
      </c>
      <c r="O4208" s="14" t="s">
        <v>8199</v>
      </c>
    </row>
    <row r="4209" spans="1:15" x14ac:dyDescent="0.25">
      <c r="A4209">
        <v>600</v>
      </c>
      <c r="B4209">
        <v>621431</v>
      </c>
      <c r="C4209">
        <v>6</v>
      </c>
      <c r="D4209" t="s">
        <v>5671</v>
      </c>
      <c r="E4209" s="3">
        <v>8</v>
      </c>
      <c r="F4209">
        <v>250</v>
      </c>
      <c r="G4209" s="2" t="s">
        <v>528</v>
      </c>
      <c r="H4209" s="2" t="s">
        <v>528</v>
      </c>
      <c r="I4209" s="2" t="s">
        <v>528</v>
      </c>
      <c r="J4209" s="14" t="s">
        <v>8199</v>
      </c>
      <c r="K4209" s="14" t="s">
        <v>8199</v>
      </c>
      <c r="L4209" s="14" t="s">
        <v>8199</v>
      </c>
      <c r="M4209" s="14" t="s">
        <v>8199</v>
      </c>
      <c r="N4209" s="14" t="s">
        <v>8199</v>
      </c>
      <c r="O4209" s="14" t="s">
        <v>8199</v>
      </c>
    </row>
    <row r="4210" spans="1:15" x14ac:dyDescent="0.25">
      <c r="A4210">
        <v>600</v>
      </c>
      <c r="B4210">
        <v>621432</v>
      </c>
      <c r="C4210">
        <v>4</v>
      </c>
      <c r="D4210" t="s">
        <v>5672</v>
      </c>
      <c r="E4210" s="3">
        <v>8</v>
      </c>
      <c r="F4210">
        <v>250</v>
      </c>
      <c r="G4210" s="2" t="s">
        <v>528</v>
      </c>
      <c r="H4210" s="2" t="s">
        <v>528</v>
      </c>
      <c r="I4210" s="2" t="s">
        <v>528</v>
      </c>
      <c r="J4210" s="14" t="s">
        <v>8199</v>
      </c>
      <c r="K4210" s="14" t="s">
        <v>8199</v>
      </c>
      <c r="L4210" s="14" t="s">
        <v>8199</v>
      </c>
      <c r="M4210" s="14" t="s">
        <v>8199</v>
      </c>
      <c r="N4210" s="14" t="s">
        <v>8199</v>
      </c>
      <c r="O4210" s="14" t="s">
        <v>8199</v>
      </c>
    </row>
    <row r="4211" spans="1:15" x14ac:dyDescent="0.25">
      <c r="A4211">
        <v>600</v>
      </c>
      <c r="B4211">
        <v>621435</v>
      </c>
      <c r="C4211">
        <v>7</v>
      </c>
      <c r="D4211" t="s">
        <v>5673</v>
      </c>
      <c r="E4211" s="3">
        <v>8</v>
      </c>
      <c r="F4211">
        <v>250</v>
      </c>
      <c r="G4211" s="2" t="s">
        <v>528</v>
      </c>
      <c r="H4211" s="2" t="s">
        <v>528</v>
      </c>
      <c r="I4211" s="2" t="s">
        <v>528</v>
      </c>
      <c r="J4211" s="14" t="s">
        <v>8199</v>
      </c>
      <c r="K4211" s="14" t="s">
        <v>8199</v>
      </c>
      <c r="L4211" s="14" t="s">
        <v>8199</v>
      </c>
      <c r="M4211" s="14" t="s">
        <v>8199</v>
      </c>
      <c r="N4211" s="14" t="s">
        <v>8199</v>
      </c>
      <c r="O4211" s="14" t="s">
        <v>8199</v>
      </c>
    </row>
    <row r="4212" spans="1:15" x14ac:dyDescent="0.25">
      <c r="A4212">
        <v>600</v>
      </c>
      <c r="B4212">
        <v>621439</v>
      </c>
      <c r="C4212">
        <v>9</v>
      </c>
      <c r="D4212" t="s">
        <v>5674</v>
      </c>
      <c r="E4212" s="3">
        <v>20</v>
      </c>
      <c r="F4212">
        <v>250</v>
      </c>
      <c r="G4212" s="2" t="s">
        <v>528</v>
      </c>
      <c r="H4212" s="2" t="s">
        <v>528</v>
      </c>
      <c r="I4212" s="2" t="s">
        <v>528</v>
      </c>
      <c r="J4212" s="14" t="s">
        <v>8199</v>
      </c>
      <c r="K4212" s="14" t="s">
        <v>8199</v>
      </c>
      <c r="L4212" s="14" t="s">
        <v>8199</v>
      </c>
      <c r="M4212" s="14" t="s">
        <v>8199</v>
      </c>
      <c r="N4212" s="14" t="s">
        <v>8199</v>
      </c>
      <c r="O4212" s="14" t="s">
        <v>8199</v>
      </c>
    </row>
    <row r="4213" spans="1:15" x14ac:dyDescent="0.25">
      <c r="A4213">
        <v>600</v>
      </c>
      <c r="B4213">
        <v>621443</v>
      </c>
      <c r="C4213">
        <v>1</v>
      </c>
      <c r="D4213" t="s">
        <v>5675</v>
      </c>
      <c r="E4213" s="3">
        <v>20</v>
      </c>
      <c r="F4213">
        <v>250</v>
      </c>
      <c r="G4213" s="2" t="s">
        <v>528</v>
      </c>
      <c r="H4213" s="2" t="s">
        <v>528</v>
      </c>
      <c r="I4213" s="2" t="s">
        <v>528</v>
      </c>
      <c r="J4213" s="14" t="s">
        <v>8199</v>
      </c>
      <c r="K4213" s="14" t="s">
        <v>8199</v>
      </c>
      <c r="L4213" s="14" t="s">
        <v>8199</v>
      </c>
      <c r="M4213" s="14" t="s">
        <v>8199</v>
      </c>
      <c r="N4213" s="14" t="s">
        <v>8199</v>
      </c>
      <c r="O4213" s="14" t="s">
        <v>8199</v>
      </c>
    </row>
    <row r="4214" spans="1:15" x14ac:dyDescent="0.25">
      <c r="A4214">
        <v>600</v>
      </c>
      <c r="B4214">
        <v>621500</v>
      </c>
      <c r="C4214">
        <v>8</v>
      </c>
      <c r="D4214" t="s">
        <v>5676</v>
      </c>
      <c r="E4214" s="3">
        <v>224.5</v>
      </c>
      <c r="F4214">
        <v>250</v>
      </c>
      <c r="G4214" s="2" t="s">
        <v>528</v>
      </c>
      <c r="H4214" s="2" t="s">
        <v>528</v>
      </c>
      <c r="I4214" s="2" t="s">
        <v>528</v>
      </c>
      <c r="J4214" s="14" t="s">
        <v>8199</v>
      </c>
      <c r="K4214" s="14" t="s">
        <v>8199</v>
      </c>
      <c r="L4214" s="14" t="s">
        <v>8199</v>
      </c>
      <c r="M4214" s="14" t="s">
        <v>8199</v>
      </c>
      <c r="N4214" s="14" t="s">
        <v>8199</v>
      </c>
      <c r="O4214" s="14" t="s">
        <v>8199</v>
      </c>
    </row>
    <row r="4215" spans="1:15" x14ac:dyDescent="0.25">
      <c r="A4215">
        <v>600</v>
      </c>
      <c r="B4215">
        <v>621726</v>
      </c>
      <c r="C4215">
        <v>9</v>
      </c>
      <c r="D4215" t="s">
        <v>5677</v>
      </c>
      <c r="E4215" s="3">
        <v>35.5</v>
      </c>
      <c r="F4215">
        <v>250</v>
      </c>
      <c r="G4215" s="2" t="s">
        <v>528</v>
      </c>
      <c r="H4215" s="2" t="s">
        <v>528</v>
      </c>
      <c r="I4215" s="2" t="s">
        <v>528</v>
      </c>
      <c r="J4215" s="14" t="s">
        <v>8199</v>
      </c>
      <c r="K4215" s="14" t="s">
        <v>8199</v>
      </c>
      <c r="L4215" s="14" t="s">
        <v>8199</v>
      </c>
      <c r="M4215" s="14" t="s">
        <v>8199</v>
      </c>
      <c r="N4215" s="14" t="s">
        <v>8199</v>
      </c>
      <c r="O4215" s="14" t="s">
        <v>8199</v>
      </c>
    </row>
    <row r="4216" spans="1:15" x14ac:dyDescent="0.25">
      <c r="A4216">
        <v>600</v>
      </c>
      <c r="B4216">
        <v>621750</v>
      </c>
      <c r="C4216">
        <v>9</v>
      </c>
      <c r="D4216" t="s">
        <v>5678</v>
      </c>
      <c r="E4216" s="3">
        <v>49.5</v>
      </c>
      <c r="F4216">
        <v>250</v>
      </c>
      <c r="G4216" s="2" t="s">
        <v>528</v>
      </c>
      <c r="H4216" s="2" t="s">
        <v>528</v>
      </c>
      <c r="I4216" s="2" t="s">
        <v>528</v>
      </c>
      <c r="J4216" s="14" t="s">
        <v>8199</v>
      </c>
      <c r="K4216" s="14" t="s">
        <v>8199</v>
      </c>
      <c r="L4216" s="14" t="s">
        <v>8199</v>
      </c>
      <c r="M4216" s="14" t="s">
        <v>8199</v>
      </c>
      <c r="N4216" s="14" t="s">
        <v>8199</v>
      </c>
      <c r="O4216" s="14" t="s">
        <v>8199</v>
      </c>
    </row>
    <row r="4217" spans="1:15" x14ac:dyDescent="0.25">
      <c r="A4217">
        <v>600</v>
      </c>
      <c r="B4217">
        <v>621764</v>
      </c>
      <c r="C4217">
        <v>0</v>
      </c>
      <c r="D4217" t="s">
        <v>5680</v>
      </c>
      <c r="E4217" s="3">
        <v>351</v>
      </c>
      <c r="F4217">
        <v>636</v>
      </c>
      <c r="G4217" s="2" t="s">
        <v>5681</v>
      </c>
      <c r="H4217" s="2" t="s">
        <v>5681</v>
      </c>
      <c r="I4217" s="2" t="s">
        <v>5681</v>
      </c>
      <c r="J4217" s="14" t="s">
        <v>8199</v>
      </c>
      <c r="K4217" s="14" t="s">
        <v>8199</v>
      </c>
      <c r="L4217" s="14" t="s">
        <v>8199</v>
      </c>
      <c r="M4217" s="14" t="s">
        <v>8199</v>
      </c>
      <c r="N4217" s="14" t="s">
        <v>8199</v>
      </c>
      <c r="O4217" s="14" t="s">
        <v>8199</v>
      </c>
    </row>
    <row r="4218" spans="1:15" x14ac:dyDescent="0.25">
      <c r="A4218">
        <v>600</v>
      </c>
      <c r="B4218">
        <v>621766</v>
      </c>
      <c r="C4218">
        <v>5</v>
      </c>
      <c r="D4218" t="s">
        <v>5682</v>
      </c>
      <c r="E4218" s="3">
        <v>125.5</v>
      </c>
      <c r="F4218">
        <v>250</v>
      </c>
      <c r="G4218" s="2" t="s">
        <v>528</v>
      </c>
      <c r="H4218" s="2" t="s">
        <v>528</v>
      </c>
      <c r="I4218" s="2" t="s">
        <v>528</v>
      </c>
      <c r="J4218" s="14" t="s">
        <v>8199</v>
      </c>
      <c r="K4218" s="14" t="s">
        <v>8199</v>
      </c>
      <c r="L4218" s="14" t="s">
        <v>8199</v>
      </c>
      <c r="M4218" s="14" t="s">
        <v>8199</v>
      </c>
      <c r="N4218" s="14" t="s">
        <v>8199</v>
      </c>
      <c r="O4218" s="14" t="s">
        <v>8199</v>
      </c>
    </row>
    <row r="4219" spans="1:15" x14ac:dyDescent="0.25">
      <c r="A4219">
        <v>600</v>
      </c>
      <c r="B4219">
        <v>621767</v>
      </c>
      <c r="C4219">
        <v>3</v>
      </c>
      <c r="D4219" t="s">
        <v>5683</v>
      </c>
      <c r="E4219" s="3">
        <v>118</v>
      </c>
      <c r="F4219">
        <v>250</v>
      </c>
      <c r="G4219" s="2" t="s">
        <v>528</v>
      </c>
      <c r="H4219" s="2" t="s">
        <v>528</v>
      </c>
      <c r="I4219" s="2" t="s">
        <v>528</v>
      </c>
      <c r="J4219" s="14" t="s">
        <v>8199</v>
      </c>
      <c r="K4219" s="14" t="s">
        <v>8199</v>
      </c>
      <c r="L4219" s="14" t="s">
        <v>8199</v>
      </c>
      <c r="M4219" s="14" t="s">
        <v>8199</v>
      </c>
      <c r="N4219" s="14" t="s">
        <v>8199</v>
      </c>
      <c r="O4219" s="14" t="s">
        <v>8199</v>
      </c>
    </row>
    <row r="4220" spans="1:15" x14ac:dyDescent="0.25">
      <c r="A4220">
        <v>600</v>
      </c>
      <c r="B4220">
        <v>621800</v>
      </c>
      <c r="C4220">
        <v>2</v>
      </c>
      <c r="D4220" t="s">
        <v>5684</v>
      </c>
      <c r="E4220" s="3">
        <v>8</v>
      </c>
      <c r="F4220">
        <v>250</v>
      </c>
      <c r="G4220" s="2" t="s">
        <v>528</v>
      </c>
      <c r="H4220" s="2" t="s">
        <v>528</v>
      </c>
      <c r="I4220" s="2" t="s">
        <v>528</v>
      </c>
      <c r="J4220" s="14" t="s">
        <v>8199</v>
      </c>
      <c r="K4220" s="14" t="s">
        <v>8199</v>
      </c>
      <c r="L4220" s="14" t="s">
        <v>8199</v>
      </c>
      <c r="M4220" s="14" t="s">
        <v>8199</v>
      </c>
      <c r="N4220" s="14" t="s">
        <v>8199</v>
      </c>
      <c r="O4220" s="14" t="s">
        <v>8199</v>
      </c>
    </row>
    <row r="4221" spans="1:15" x14ac:dyDescent="0.25">
      <c r="A4221">
        <v>600</v>
      </c>
      <c r="B4221">
        <v>621810</v>
      </c>
      <c r="C4221">
        <v>1</v>
      </c>
      <c r="D4221" t="s">
        <v>5685</v>
      </c>
      <c r="E4221" s="3">
        <v>169.5</v>
      </c>
      <c r="F4221">
        <v>636</v>
      </c>
      <c r="G4221" s="2" t="s">
        <v>5550</v>
      </c>
      <c r="H4221" s="2" t="s">
        <v>5550</v>
      </c>
      <c r="I4221" s="2" t="s">
        <v>5550</v>
      </c>
      <c r="J4221" s="14" t="s">
        <v>8199</v>
      </c>
      <c r="K4221" s="14" t="s">
        <v>8199</v>
      </c>
      <c r="L4221" s="14" t="s">
        <v>8199</v>
      </c>
      <c r="M4221" s="14" t="s">
        <v>8199</v>
      </c>
      <c r="N4221" s="14" t="s">
        <v>8199</v>
      </c>
      <c r="O4221" s="14" t="s">
        <v>8199</v>
      </c>
    </row>
    <row r="4222" spans="1:15" x14ac:dyDescent="0.25">
      <c r="A4222">
        <v>600</v>
      </c>
      <c r="B4222">
        <v>621815</v>
      </c>
      <c r="C4222">
        <v>0</v>
      </c>
      <c r="D4222" t="s">
        <v>5686</v>
      </c>
      <c r="E4222" s="3">
        <v>9593</v>
      </c>
      <c r="F4222">
        <v>636</v>
      </c>
      <c r="G4222" s="2" t="s">
        <v>5550</v>
      </c>
      <c r="H4222" s="2" t="s">
        <v>5550</v>
      </c>
      <c r="I4222" s="2" t="s">
        <v>5550</v>
      </c>
      <c r="J4222" s="14" t="s">
        <v>8199</v>
      </c>
      <c r="K4222" s="14" t="s">
        <v>8199</v>
      </c>
      <c r="L4222" s="14" t="s">
        <v>8199</v>
      </c>
      <c r="M4222" s="14" t="s">
        <v>8199</v>
      </c>
      <c r="N4222" s="14" t="s">
        <v>8199</v>
      </c>
      <c r="O4222" s="14" t="s">
        <v>8199</v>
      </c>
    </row>
    <row r="4223" spans="1:15" x14ac:dyDescent="0.25">
      <c r="A4223">
        <v>600</v>
      </c>
      <c r="B4223">
        <v>621820</v>
      </c>
      <c r="C4223">
        <v>0</v>
      </c>
      <c r="D4223" t="s">
        <v>5687</v>
      </c>
      <c r="E4223" s="3">
        <v>451</v>
      </c>
      <c r="F4223">
        <v>250</v>
      </c>
      <c r="G4223" s="2" t="s">
        <v>528</v>
      </c>
      <c r="H4223" s="2" t="s">
        <v>528</v>
      </c>
      <c r="I4223" s="2" t="s">
        <v>528</v>
      </c>
      <c r="J4223" s="14" t="s">
        <v>8199</v>
      </c>
      <c r="K4223" s="14" t="s">
        <v>8199</v>
      </c>
      <c r="L4223" s="14" t="s">
        <v>8199</v>
      </c>
      <c r="M4223" s="14" t="s">
        <v>8199</v>
      </c>
      <c r="N4223" s="14" t="s">
        <v>8199</v>
      </c>
      <c r="O4223" s="14" t="s">
        <v>8199</v>
      </c>
    </row>
    <row r="4224" spans="1:15" x14ac:dyDescent="0.25">
      <c r="A4224">
        <v>600</v>
      </c>
      <c r="B4224">
        <v>621825</v>
      </c>
      <c r="C4224">
        <v>9</v>
      </c>
      <c r="D4224" t="s">
        <v>5688</v>
      </c>
      <c r="E4224" s="3">
        <v>8</v>
      </c>
      <c r="F4224">
        <v>250</v>
      </c>
      <c r="G4224" s="2" t="s">
        <v>528</v>
      </c>
      <c r="H4224" s="2" t="s">
        <v>528</v>
      </c>
      <c r="I4224" s="2" t="s">
        <v>528</v>
      </c>
      <c r="J4224" s="14" t="s">
        <v>8199</v>
      </c>
      <c r="K4224" s="14" t="s">
        <v>8199</v>
      </c>
      <c r="L4224" s="14" t="s">
        <v>8199</v>
      </c>
      <c r="M4224" s="14" t="s">
        <v>8199</v>
      </c>
      <c r="N4224" s="14" t="s">
        <v>8199</v>
      </c>
      <c r="O4224" s="14" t="s">
        <v>8199</v>
      </c>
    </row>
    <row r="4225" spans="1:15" x14ac:dyDescent="0.25">
      <c r="A4225">
        <v>600</v>
      </c>
      <c r="B4225">
        <v>621826</v>
      </c>
      <c r="C4225">
        <v>7</v>
      </c>
      <c r="D4225" t="s">
        <v>5689</v>
      </c>
      <c r="E4225" s="3">
        <v>9</v>
      </c>
      <c r="F4225">
        <v>250</v>
      </c>
      <c r="G4225" s="2" t="s">
        <v>528</v>
      </c>
      <c r="H4225" s="2" t="s">
        <v>528</v>
      </c>
      <c r="I4225" s="2" t="s">
        <v>528</v>
      </c>
      <c r="J4225" s="14" t="s">
        <v>8199</v>
      </c>
      <c r="K4225" s="14" t="s">
        <v>8199</v>
      </c>
      <c r="L4225" s="14" t="s">
        <v>8199</v>
      </c>
      <c r="M4225" s="14" t="s">
        <v>8199</v>
      </c>
      <c r="N4225" s="14" t="s">
        <v>8199</v>
      </c>
      <c r="O4225" s="14" t="s">
        <v>8199</v>
      </c>
    </row>
    <row r="4226" spans="1:15" x14ac:dyDescent="0.25">
      <c r="A4226">
        <v>600</v>
      </c>
      <c r="B4226">
        <v>621850</v>
      </c>
      <c r="C4226">
        <v>7</v>
      </c>
      <c r="D4226" t="s">
        <v>5690</v>
      </c>
      <c r="E4226" s="3">
        <v>27.5</v>
      </c>
      <c r="F4226">
        <v>636</v>
      </c>
      <c r="G4226" s="2" t="s">
        <v>5691</v>
      </c>
      <c r="H4226" s="2" t="s">
        <v>5691</v>
      </c>
      <c r="I4226" s="2" t="s">
        <v>5691</v>
      </c>
      <c r="J4226" s="14" t="s">
        <v>8199</v>
      </c>
      <c r="K4226" s="14" t="s">
        <v>8199</v>
      </c>
      <c r="L4226" s="14" t="s">
        <v>8199</v>
      </c>
      <c r="M4226" s="14" t="s">
        <v>8199</v>
      </c>
      <c r="N4226" s="14" t="s">
        <v>8199</v>
      </c>
      <c r="O4226" s="14" t="s">
        <v>8199</v>
      </c>
    </row>
    <row r="4227" spans="1:15" x14ac:dyDescent="0.25">
      <c r="A4227">
        <v>600</v>
      </c>
      <c r="B4227">
        <v>621950</v>
      </c>
      <c r="C4227">
        <v>5</v>
      </c>
      <c r="D4227" t="s">
        <v>5692</v>
      </c>
      <c r="E4227" s="3">
        <v>8</v>
      </c>
      <c r="F4227">
        <v>250</v>
      </c>
      <c r="G4227" s="2" t="s">
        <v>528</v>
      </c>
      <c r="H4227" s="2" t="s">
        <v>528</v>
      </c>
      <c r="I4227" s="2" t="s">
        <v>528</v>
      </c>
      <c r="J4227" s="14" t="s">
        <v>8199</v>
      </c>
      <c r="K4227" s="14" t="s">
        <v>8199</v>
      </c>
      <c r="L4227" s="14" t="s">
        <v>8199</v>
      </c>
      <c r="M4227" s="14" t="s">
        <v>8199</v>
      </c>
      <c r="N4227" s="14" t="s">
        <v>8199</v>
      </c>
      <c r="O4227" s="14" t="s">
        <v>8199</v>
      </c>
    </row>
    <row r="4228" spans="1:15" x14ac:dyDescent="0.25">
      <c r="A4228">
        <v>600</v>
      </c>
      <c r="B4228">
        <v>622000</v>
      </c>
      <c r="C4228">
        <v>8</v>
      </c>
      <c r="D4228" t="s">
        <v>5693</v>
      </c>
      <c r="E4228" s="3">
        <v>8</v>
      </c>
      <c r="F4228">
        <v>250</v>
      </c>
      <c r="G4228" s="2" t="s">
        <v>528</v>
      </c>
      <c r="H4228" s="2" t="s">
        <v>528</v>
      </c>
      <c r="I4228" s="2" t="s">
        <v>528</v>
      </c>
      <c r="J4228" s="14" t="s">
        <v>8199</v>
      </c>
      <c r="K4228" s="14" t="s">
        <v>8199</v>
      </c>
      <c r="L4228" s="14" t="s">
        <v>8199</v>
      </c>
      <c r="M4228" s="14" t="s">
        <v>8199</v>
      </c>
      <c r="N4228" s="14" t="s">
        <v>8199</v>
      </c>
      <c r="O4228" s="14" t="s">
        <v>8199</v>
      </c>
    </row>
    <row r="4229" spans="1:15" x14ac:dyDescent="0.25">
      <c r="A4229">
        <v>600</v>
      </c>
      <c r="B4229">
        <v>622010</v>
      </c>
      <c r="C4229">
        <v>7</v>
      </c>
      <c r="D4229" t="s">
        <v>5694</v>
      </c>
      <c r="E4229" s="3">
        <v>12</v>
      </c>
      <c r="F4229">
        <v>250</v>
      </c>
      <c r="G4229" s="2" t="s">
        <v>528</v>
      </c>
      <c r="H4229" s="2" t="s">
        <v>528</v>
      </c>
      <c r="I4229" s="2" t="s">
        <v>528</v>
      </c>
      <c r="J4229" s="14" t="s">
        <v>8199</v>
      </c>
      <c r="K4229" s="14" t="s">
        <v>8199</v>
      </c>
      <c r="L4229" s="14" t="s">
        <v>8199</v>
      </c>
      <c r="M4229" s="14" t="s">
        <v>8199</v>
      </c>
      <c r="N4229" s="14" t="s">
        <v>8199</v>
      </c>
      <c r="O4229" s="14" t="s">
        <v>8199</v>
      </c>
    </row>
    <row r="4230" spans="1:15" x14ac:dyDescent="0.25">
      <c r="A4230">
        <v>600</v>
      </c>
      <c r="B4230">
        <v>622110</v>
      </c>
      <c r="C4230">
        <v>5</v>
      </c>
      <c r="D4230" t="s">
        <v>5695</v>
      </c>
      <c r="E4230" s="3">
        <v>11</v>
      </c>
      <c r="F4230">
        <v>250</v>
      </c>
      <c r="G4230" s="2" t="s">
        <v>528</v>
      </c>
      <c r="H4230" s="2" t="s">
        <v>528</v>
      </c>
      <c r="I4230" s="2" t="s">
        <v>528</v>
      </c>
      <c r="J4230" s="14" t="s">
        <v>8199</v>
      </c>
      <c r="K4230" s="14" t="s">
        <v>8199</v>
      </c>
      <c r="L4230" s="14" t="s">
        <v>8199</v>
      </c>
      <c r="M4230" s="14" t="s">
        <v>8199</v>
      </c>
      <c r="N4230" s="14" t="s">
        <v>8199</v>
      </c>
      <c r="O4230" s="14" t="s">
        <v>8199</v>
      </c>
    </row>
    <row r="4231" spans="1:15" x14ac:dyDescent="0.25">
      <c r="A4231">
        <v>600</v>
      </c>
      <c r="B4231">
        <v>622150</v>
      </c>
      <c r="C4231">
        <v>1</v>
      </c>
      <c r="D4231" t="s">
        <v>5696</v>
      </c>
      <c r="E4231" s="3">
        <v>111.5</v>
      </c>
      <c r="F4231">
        <v>636</v>
      </c>
      <c r="G4231" s="2" t="s">
        <v>5697</v>
      </c>
      <c r="H4231" s="2" t="s">
        <v>5697</v>
      </c>
      <c r="I4231" s="2" t="s">
        <v>5697</v>
      </c>
      <c r="J4231" s="14" t="s">
        <v>8199</v>
      </c>
      <c r="K4231" s="14" t="s">
        <v>8199</v>
      </c>
      <c r="L4231" s="14" t="s">
        <v>8199</v>
      </c>
      <c r="M4231" s="14" t="s">
        <v>8199</v>
      </c>
      <c r="N4231" s="14" t="s">
        <v>8199</v>
      </c>
      <c r="O4231" s="14" t="s">
        <v>8199</v>
      </c>
    </row>
    <row r="4232" spans="1:15" x14ac:dyDescent="0.25">
      <c r="A4232">
        <v>600</v>
      </c>
      <c r="B4232">
        <v>622151</v>
      </c>
      <c r="C4232">
        <v>9</v>
      </c>
      <c r="D4232" t="s">
        <v>5698</v>
      </c>
      <c r="E4232" s="3">
        <v>57.5</v>
      </c>
      <c r="F4232">
        <v>250</v>
      </c>
      <c r="G4232" s="2" t="s">
        <v>528</v>
      </c>
      <c r="H4232" s="2" t="s">
        <v>528</v>
      </c>
      <c r="I4232" s="2" t="s">
        <v>528</v>
      </c>
      <c r="J4232" s="14" t="s">
        <v>8199</v>
      </c>
      <c r="K4232" s="14" t="s">
        <v>8199</v>
      </c>
      <c r="L4232" s="14" t="s">
        <v>8199</v>
      </c>
      <c r="M4232" s="14" t="s">
        <v>8199</v>
      </c>
      <c r="N4232" s="14" t="s">
        <v>8199</v>
      </c>
      <c r="O4232" s="14" t="s">
        <v>8199</v>
      </c>
    </row>
    <row r="4233" spans="1:15" x14ac:dyDescent="0.25">
      <c r="A4233">
        <v>600</v>
      </c>
      <c r="B4233">
        <v>622200</v>
      </c>
      <c r="C4233">
        <v>4</v>
      </c>
      <c r="D4233" t="s">
        <v>5699</v>
      </c>
      <c r="E4233" s="3">
        <v>8</v>
      </c>
      <c r="F4233">
        <v>250</v>
      </c>
      <c r="G4233" s="2" t="s">
        <v>528</v>
      </c>
      <c r="H4233" s="2" t="s">
        <v>528</v>
      </c>
      <c r="I4233" s="2" t="s">
        <v>528</v>
      </c>
      <c r="J4233" s="14" t="s">
        <v>8199</v>
      </c>
      <c r="K4233" s="14" t="s">
        <v>8199</v>
      </c>
      <c r="L4233" s="14" t="s">
        <v>8199</v>
      </c>
      <c r="M4233" s="14" t="s">
        <v>8199</v>
      </c>
      <c r="N4233" s="14" t="s">
        <v>8199</v>
      </c>
      <c r="O4233" s="14" t="s">
        <v>8199</v>
      </c>
    </row>
    <row r="4234" spans="1:15" x14ac:dyDescent="0.25">
      <c r="A4234">
        <v>600</v>
      </c>
      <c r="B4234">
        <v>622240</v>
      </c>
      <c r="C4234">
        <v>0</v>
      </c>
      <c r="D4234" t="s">
        <v>5700</v>
      </c>
      <c r="E4234" s="3">
        <v>2086</v>
      </c>
      <c r="F4234">
        <v>250</v>
      </c>
      <c r="G4234" s="2" t="s">
        <v>528</v>
      </c>
      <c r="H4234" s="2" t="s">
        <v>528</v>
      </c>
      <c r="I4234" s="2" t="s">
        <v>528</v>
      </c>
      <c r="J4234" s="14" t="s">
        <v>8199</v>
      </c>
      <c r="K4234" s="14" t="s">
        <v>8199</v>
      </c>
      <c r="L4234" s="14" t="s">
        <v>8199</v>
      </c>
      <c r="M4234" s="14" t="s">
        <v>8199</v>
      </c>
      <c r="N4234" s="14" t="s">
        <v>8199</v>
      </c>
      <c r="O4234" s="14" t="s">
        <v>8199</v>
      </c>
    </row>
    <row r="4235" spans="1:15" x14ac:dyDescent="0.25">
      <c r="A4235">
        <v>600</v>
      </c>
      <c r="B4235">
        <v>622254</v>
      </c>
      <c r="C4235">
        <v>1</v>
      </c>
      <c r="D4235" t="s">
        <v>5701</v>
      </c>
      <c r="E4235" s="3">
        <v>10</v>
      </c>
      <c r="F4235">
        <v>250</v>
      </c>
      <c r="G4235" s="2" t="s">
        <v>528</v>
      </c>
      <c r="H4235" s="2" t="s">
        <v>528</v>
      </c>
      <c r="I4235" s="2" t="s">
        <v>528</v>
      </c>
      <c r="J4235" s="14" t="s">
        <v>8199</v>
      </c>
      <c r="K4235" s="14" t="s">
        <v>8199</v>
      </c>
      <c r="L4235" s="14" t="s">
        <v>8199</v>
      </c>
      <c r="M4235" s="14" t="s">
        <v>8199</v>
      </c>
      <c r="N4235" s="14" t="s">
        <v>8199</v>
      </c>
      <c r="O4235" s="14" t="s">
        <v>8199</v>
      </c>
    </row>
    <row r="4236" spans="1:15" x14ac:dyDescent="0.25">
      <c r="A4236">
        <v>600</v>
      </c>
      <c r="B4236">
        <v>622259</v>
      </c>
      <c r="C4236">
        <v>0</v>
      </c>
      <c r="D4236" t="s">
        <v>5702</v>
      </c>
      <c r="E4236" s="3">
        <v>201.5</v>
      </c>
      <c r="F4236">
        <v>636</v>
      </c>
      <c r="G4236" s="2" t="s">
        <v>5679</v>
      </c>
      <c r="H4236" s="2" t="s">
        <v>5679</v>
      </c>
      <c r="I4236" s="2" t="s">
        <v>5679</v>
      </c>
      <c r="J4236" s="14" t="s">
        <v>8199</v>
      </c>
      <c r="K4236" s="14" t="s">
        <v>8199</v>
      </c>
      <c r="L4236" s="14" t="s">
        <v>8199</v>
      </c>
      <c r="M4236" s="14" t="s">
        <v>8199</v>
      </c>
      <c r="N4236" s="14" t="s">
        <v>8199</v>
      </c>
      <c r="O4236" s="14" t="s">
        <v>8199</v>
      </c>
    </row>
    <row r="4237" spans="1:15" x14ac:dyDescent="0.25">
      <c r="A4237">
        <v>600</v>
      </c>
      <c r="B4237">
        <v>622260</v>
      </c>
      <c r="C4237">
        <v>8</v>
      </c>
      <c r="D4237" t="s">
        <v>5703</v>
      </c>
      <c r="E4237" s="3">
        <v>145.5</v>
      </c>
      <c r="F4237">
        <v>636</v>
      </c>
      <c r="G4237" s="2" t="s">
        <v>5704</v>
      </c>
      <c r="H4237" s="2" t="s">
        <v>5704</v>
      </c>
      <c r="I4237" s="2" t="s">
        <v>5704</v>
      </c>
      <c r="J4237" s="14" t="s">
        <v>8199</v>
      </c>
      <c r="K4237" s="14" t="s">
        <v>8199</v>
      </c>
      <c r="L4237" s="14" t="s">
        <v>8199</v>
      </c>
      <c r="M4237" s="14" t="s">
        <v>8199</v>
      </c>
      <c r="N4237" s="14" t="s">
        <v>8199</v>
      </c>
      <c r="O4237" s="14" t="s">
        <v>8199</v>
      </c>
    </row>
    <row r="4238" spans="1:15" x14ac:dyDescent="0.25">
      <c r="A4238">
        <v>600</v>
      </c>
      <c r="B4238">
        <v>622263</v>
      </c>
      <c r="C4238">
        <v>2</v>
      </c>
      <c r="D4238" t="s">
        <v>5705</v>
      </c>
      <c r="E4238" s="3">
        <v>93</v>
      </c>
      <c r="F4238">
        <v>636</v>
      </c>
      <c r="G4238" s="2" t="s">
        <v>5706</v>
      </c>
      <c r="H4238" s="2" t="s">
        <v>5706</v>
      </c>
      <c r="I4238" s="2" t="s">
        <v>5706</v>
      </c>
      <c r="J4238" s="14" t="s">
        <v>8199</v>
      </c>
      <c r="K4238" s="14" t="s">
        <v>8199</v>
      </c>
      <c r="L4238" s="14" t="s">
        <v>8199</v>
      </c>
      <c r="M4238" s="14" t="s">
        <v>8199</v>
      </c>
      <c r="N4238" s="14" t="s">
        <v>8199</v>
      </c>
      <c r="O4238" s="14" t="s">
        <v>8199</v>
      </c>
    </row>
    <row r="4239" spans="1:15" x14ac:dyDescent="0.25">
      <c r="A4239">
        <v>600</v>
      </c>
      <c r="B4239">
        <v>622264</v>
      </c>
      <c r="C4239">
        <v>0</v>
      </c>
      <c r="D4239" t="s">
        <v>5707</v>
      </c>
      <c r="E4239" s="3">
        <v>26.5</v>
      </c>
      <c r="F4239">
        <v>771</v>
      </c>
      <c r="G4239" s="2" t="s">
        <v>2476</v>
      </c>
      <c r="H4239" s="2" t="s">
        <v>2476</v>
      </c>
      <c r="I4239" s="2" t="s">
        <v>2476</v>
      </c>
      <c r="J4239" s="14" t="s">
        <v>8199</v>
      </c>
      <c r="K4239" s="14" t="s">
        <v>8199</v>
      </c>
      <c r="L4239" s="14" t="s">
        <v>8199</v>
      </c>
      <c r="M4239" s="14" t="s">
        <v>8199</v>
      </c>
      <c r="N4239" s="14" t="s">
        <v>8199</v>
      </c>
      <c r="O4239" s="14" t="s">
        <v>8199</v>
      </c>
    </row>
    <row r="4240" spans="1:15" x14ac:dyDescent="0.25">
      <c r="A4240">
        <v>600</v>
      </c>
      <c r="B4240">
        <v>622300</v>
      </c>
      <c r="C4240">
        <v>2</v>
      </c>
      <c r="D4240" t="s">
        <v>5708</v>
      </c>
      <c r="E4240" s="3">
        <v>286</v>
      </c>
      <c r="F4240">
        <v>636</v>
      </c>
      <c r="G4240" s="2" t="s">
        <v>5709</v>
      </c>
      <c r="H4240" s="2" t="s">
        <v>5709</v>
      </c>
      <c r="I4240" s="2" t="s">
        <v>5709</v>
      </c>
      <c r="J4240" s="14" t="s">
        <v>8199</v>
      </c>
      <c r="K4240" s="14" t="s">
        <v>8199</v>
      </c>
      <c r="L4240" s="14" t="s">
        <v>8199</v>
      </c>
      <c r="M4240" s="14" t="s">
        <v>8199</v>
      </c>
      <c r="N4240" s="14" t="s">
        <v>8199</v>
      </c>
      <c r="O4240" s="14" t="s">
        <v>8199</v>
      </c>
    </row>
    <row r="4241" spans="1:15" x14ac:dyDescent="0.25">
      <c r="A4241">
        <v>600</v>
      </c>
      <c r="B4241">
        <v>622330</v>
      </c>
      <c r="C4241">
        <v>9</v>
      </c>
      <c r="D4241" t="s">
        <v>5710</v>
      </c>
      <c r="E4241" s="3">
        <v>25.5</v>
      </c>
      <c r="F4241">
        <v>250</v>
      </c>
      <c r="G4241" s="2" t="s">
        <v>528</v>
      </c>
      <c r="H4241" s="2" t="s">
        <v>528</v>
      </c>
      <c r="I4241" s="2" t="s">
        <v>528</v>
      </c>
      <c r="J4241" s="14" t="s">
        <v>8199</v>
      </c>
      <c r="K4241" s="14" t="s">
        <v>8199</v>
      </c>
      <c r="L4241" s="14" t="s">
        <v>8199</v>
      </c>
      <c r="M4241" s="14" t="s">
        <v>8199</v>
      </c>
      <c r="N4241" s="14" t="s">
        <v>8199</v>
      </c>
      <c r="O4241" s="14" t="s">
        <v>8199</v>
      </c>
    </row>
    <row r="4242" spans="1:15" x14ac:dyDescent="0.25">
      <c r="A4242">
        <v>600</v>
      </c>
      <c r="B4242">
        <v>622343</v>
      </c>
      <c r="C4242">
        <v>2</v>
      </c>
      <c r="D4242" t="s">
        <v>5711</v>
      </c>
      <c r="E4242" s="3">
        <v>22</v>
      </c>
      <c r="F4242">
        <v>250</v>
      </c>
      <c r="G4242" s="2" t="s">
        <v>528</v>
      </c>
      <c r="H4242" s="2" t="s">
        <v>528</v>
      </c>
      <c r="I4242" s="2" t="s">
        <v>528</v>
      </c>
      <c r="J4242" s="14" t="s">
        <v>8199</v>
      </c>
      <c r="K4242" s="14" t="s">
        <v>8199</v>
      </c>
      <c r="L4242" s="14" t="s">
        <v>8199</v>
      </c>
      <c r="M4242" s="14" t="s">
        <v>8199</v>
      </c>
      <c r="N4242" s="14" t="s">
        <v>8199</v>
      </c>
      <c r="O4242" s="14" t="s">
        <v>8199</v>
      </c>
    </row>
    <row r="4243" spans="1:15" x14ac:dyDescent="0.25">
      <c r="A4243">
        <v>600</v>
      </c>
      <c r="B4243">
        <v>622344</v>
      </c>
      <c r="C4243">
        <v>0</v>
      </c>
      <c r="D4243" t="s">
        <v>5712</v>
      </c>
      <c r="E4243" s="3">
        <v>168</v>
      </c>
      <c r="F4243">
        <v>636</v>
      </c>
      <c r="G4243" s="2" t="s">
        <v>5629</v>
      </c>
      <c r="H4243" s="2" t="s">
        <v>5629</v>
      </c>
      <c r="I4243" s="2" t="s">
        <v>5629</v>
      </c>
      <c r="J4243" s="14" t="s">
        <v>8199</v>
      </c>
      <c r="K4243" s="14" t="s">
        <v>8199</v>
      </c>
      <c r="L4243" s="14" t="s">
        <v>8199</v>
      </c>
      <c r="M4243" s="14" t="s">
        <v>8199</v>
      </c>
      <c r="N4243" s="14" t="s">
        <v>8199</v>
      </c>
      <c r="O4243" s="14" t="s">
        <v>8199</v>
      </c>
    </row>
    <row r="4244" spans="1:15" x14ac:dyDescent="0.25">
      <c r="A4244">
        <v>600</v>
      </c>
      <c r="B4244">
        <v>622350</v>
      </c>
      <c r="C4244">
        <v>7</v>
      </c>
      <c r="D4244" t="s">
        <v>5713</v>
      </c>
      <c r="E4244" s="3">
        <v>0</v>
      </c>
      <c r="F4244">
        <v>636</v>
      </c>
      <c r="G4244" s="2" t="s">
        <v>5714</v>
      </c>
      <c r="H4244" s="2" t="s">
        <v>5714</v>
      </c>
      <c r="I4244" s="2" t="s">
        <v>5714</v>
      </c>
      <c r="J4244" s="14" t="s">
        <v>8199</v>
      </c>
      <c r="K4244" s="14" t="s">
        <v>8199</v>
      </c>
      <c r="L4244" s="14" t="s">
        <v>8199</v>
      </c>
      <c r="M4244" s="14" t="s">
        <v>8199</v>
      </c>
      <c r="N4244" s="14" t="s">
        <v>8199</v>
      </c>
      <c r="O4244" s="14" t="s">
        <v>8199</v>
      </c>
    </row>
    <row r="4245" spans="1:15" x14ac:dyDescent="0.25">
      <c r="A4245">
        <v>600</v>
      </c>
      <c r="B4245">
        <v>622355</v>
      </c>
      <c r="C4245">
        <v>6</v>
      </c>
      <c r="D4245" t="s">
        <v>5715</v>
      </c>
      <c r="E4245" s="3">
        <v>0</v>
      </c>
      <c r="F4245">
        <v>636</v>
      </c>
      <c r="G4245" s="2" t="s">
        <v>5714</v>
      </c>
      <c r="H4245" s="2" t="s">
        <v>5714</v>
      </c>
      <c r="I4245" s="2" t="s">
        <v>5714</v>
      </c>
      <c r="J4245" s="14" t="s">
        <v>8199</v>
      </c>
      <c r="K4245" s="14" t="s">
        <v>8199</v>
      </c>
      <c r="L4245" s="14" t="s">
        <v>8199</v>
      </c>
      <c r="M4245" s="14" t="s">
        <v>8199</v>
      </c>
      <c r="N4245" s="14" t="s">
        <v>8199</v>
      </c>
      <c r="O4245" s="14" t="s">
        <v>8199</v>
      </c>
    </row>
    <row r="4246" spans="1:15" x14ac:dyDescent="0.25">
      <c r="A4246">
        <v>600</v>
      </c>
      <c r="B4246">
        <v>622357</v>
      </c>
      <c r="C4246">
        <v>2</v>
      </c>
      <c r="D4246" t="s">
        <v>5716</v>
      </c>
      <c r="E4246" s="3">
        <v>72</v>
      </c>
      <c r="F4246">
        <v>250</v>
      </c>
      <c r="G4246" s="2" t="s">
        <v>528</v>
      </c>
      <c r="H4246" s="2" t="s">
        <v>528</v>
      </c>
      <c r="I4246" s="2" t="s">
        <v>528</v>
      </c>
      <c r="J4246" s="14" t="s">
        <v>8199</v>
      </c>
      <c r="K4246" s="14" t="s">
        <v>8199</v>
      </c>
      <c r="L4246" s="14" t="s">
        <v>8199</v>
      </c>
      <c r="M4246" s="14" t="s">
        <v>8199</v>
      </c>
      <c r="N4246" s="14" t="s">
        <v>8199</v>
      </c>
      <c r="O4246" s="14" t="s">
        <v>8199</v>
      </c>
    </row>
    <row r="4247" spans="1:15" x14ac:dyDescent="0.25">
      <c r="A4247">
        <v>600</v>
      </c>
      <c r="B4247">
        <v>622359</v>
      </c>
      <c r="C4247">
        <v>8</v>
      </c>
      <c r="D4247" t="s">
        <v>5717</v>
      </c>
      <c r="E4247" s="3">
        <v>40</v>
      </c>
      <c r="F4247">
        <v>250</v>
      </c>
      <c r="G4247" s="2" t="s">
        <v>528</v>
      </c>
      <c r="H4247" s="2" t="s">
        <v>528</v>
      </c>
      <c r="I4247" s="2" t="s">
        <v>528</v>
      </c>
      <c r="J4247" s="14" t="s">
        <v>8199</v>
      </c>
      <c r="K4247" s="14" t="s">
        <v>8199</v>
      </c>
      <c r="L4247" s="14" t="s">
        <v>8199</v>
      </c>
      <c r="M4247" s="14" t="s">
        <v>8199</v>
      </c>
      <c r="N4247" s="14" t="s">
        <v>8199</v>
      </c>
      <c r="O4247" s="14" t="s">
        <v>8199</v>
      </c>
    </row>
    <row r="4248" spans="1:15" x14ac:dyDescent="0.25">
      <c r="A4248">
        <v>600</v>
      </c>
      <c r="B4248">
        <v>622361</v>
      </c>
      <c r="C4248">
        <v>4</v>
      </c>
      <c r="D4248" t="s">
        <v>5718</v>
      </c>
      <c r="E4248" s="3">
        <v>48.5</v>
      </c>
      <c r="F4248">
        <v>250</v>
      </c>
      <c r="G4248" s="2" t="s">
        <v>528</v>
      </c>
      <c r="H4248" s="2" t="s">
        <v>528</v>
      </c>
      <c r="I4248" s="2" t="s">
        <v>528</v>
      </c>
      <c r="J4248" s="14" t="s">
        <v>8199</v>
      </c>
      <c r="K4248" s="14" t="s">
        <v>8199</v>
      </c>
      <c r="L4248" s="14" t="s">
        <v>8199</v>
      </c>
      <c r="M4248" s="14" t="s">
        <v>8199</v>
      </c>
      <c r="N4248" s="14" t="s">
        <v>8199</v>
      </c>
      <c r="O4248" s="14" t="s">
        <v>8199</v>
      </c>
    </row>
    <row r="4249" spans="1:15" x14ac:dyDescent="0.25">
      <c r="A4249">
        <v>600</v>
      </c>
      <c r="B4249">
        <v>622376</v>
      </c>
      <c r="C4249">
        <v>2</v>
      </c>
      <c r="D4249" t="s">
        <v>5719</v>
      </c>
      <c r="E4249" s="3">
        <v>495</v>
      </c>
      <c r="F4249">
        <v>250</v>
      </c>
      <c r="G4249" s="2" t="s">
        <v>528</v>
      </c>
      <c r="H4249" s="2" t="s">
        <v>528</v>
      </c>
      <c r="I4249" s="2" t="s">
        <v>528</v>
      </c>
      <c r="J4249" s="14" t="s">
        <v>8199</v>
      </c>
      <c r="K4249" s="14" t="s">
        <v>8199</v>
      </c>
      <c r="L4249" s="14" t="s">
        <v>8199</v>
      </c>
      <c r="M4249" s="14" t="s">
        <v>8199</v>
      </c>
      <c r="N4249" s="14" t="s">
        <v>8199</v>
      </c>
      <c r="O4249" s="14" t="s">
        <v>8199</v>
      </c>
    </row>
    <row r="4250" spans="1:15" x14ac:dyDescent="0.25">
      <c r="A4250">
        <v>600</v>
      </c>
      <c r="B4250">
        <v>622378</v>
      </c>
      <c r="C4250">
        <v>8</v>
      </c>
      <c r="D4250" t="s">
        <v>5720</v>
      </c>
      <c r="E4250" s="3">
        <v>900</v>
      </c>
      <c r="F4250">
        <v>636</v>
      </c>
      <c r="G4250" s="2" t="s">
        <v>5721</v>
      </c>
      <c r="H4250" s="2" t="s">
        <v>5721</v>
      </c>
      <c r="I4250" s="2" t="s">
        <v>5721</v>
      </c>
      <c r="J4250" s="14" t="s">
        <v>8199</v>
      </c>
      <c r="K4250" s="14" t="s">
        <v>8199</v>
      </c>
      <c r="L4250" s="14" t="s">
        <v>8199</v>
      </c>
      <c r="M4250" s="14" t="s">
        <v>8199</v>
      </c>
      <c r="N4250" s="14" t="s">
        <v>8199</v>
      </c>
      <c r="O4250" s="14" t="s">
        <v>8199</v>
      </c>
    </row>
    <row r="4251" spans="1:15" x14ac:dyDescent="0.25">
      <c r="A4251">
        <v>600</v>
      </c>
      <c r="B4251">
        <v>622379</v>
      </c>
      <c r="C4251">
        <v>6</v>
      </c>
      <c r="D4251" t="s">
        <v>5722</v>
      </c>
      <c r="E4251" s="3">
        <v>1175</v>
      </c>
      <c r="F4251">
        <v>636</v>
      </c>
      <c r="G4251" s="2" t="s">
        <v>5721</v>
      </c>
      <c r="H4251" s="2" t="s">
        <v>5721</v>
      </c>
      <c r="I4251" s="2" t="s">
        <v>5721</v>
      </c>
      <c r="J4251" s="14" t="s">
        <v>8199</v>
      </c>
      <c r="K4251" s="14" t="s">
        <v>8199</v>
      </c>
      <c r="L4251" s="14" t="s">
        <v>8199</v>
      </c>
      <c r="M4251" s="14" t="s">
        <v>8199</v>
      </c>
      <c r="N4251" s="14" t="s">
        <v>8199</v>
      </c>
      <c r="O4251" s="14" t="s">
        <v>8199</v>
      </c>
    </row>
    <row r="4252" spans="1:15" x14ac:dyDescent="0.25">
      <c r="A4252">
        <v>600</v>
      </c>
      <c r="B4252">
        <v>622405</v>
      </c>
      <c r="C4252">
        <v>9</v>
      </c>
      <c r="D4252" t="s">
        <v>5723</v>
      </c>
      <c r="E4252" s="3">
        <v>8</v>
      </c>
      <c r="F4252">
        <v>250</v>
      </c>
      <c r="G4252" s="2" t="s">
        <v>528</v>
      </c>
      <c r="H4252" s="2" t="s">
        <v>528</v>
      </c>
      <c r="I4252" s="2" t="s">
        <v>528</v>
      </c>
      <c r="J4252" s="14" t="s">
        <v>8199</v>
      </c>
      <c r="K4252" s="14" t="s">
        <v>8199</v>
      </c>
      <c r="L4252" s="14" t="s">
        <v>8199</v>
      </c>
      <c r="M4252" s="14" t="s">
        <v>8199</v>
      </c>
      <c r="N4252" s="14" t="s">
        <v>8199</v>
      </c>
      <c r="O4252" s="14" t="s">
        <v>8199</v>
      </c>
    </row>
    <row r="4253" spans="1:15" x14ac:dyDescent="0.25">
      <c r="A4253">
        <v>600</v>
      </c>
      <c r="B4253">
        <v>622410</v>
      </c>
      <c r="C4253">
        <v>9</v>
      </c>
      <c r="D4253" t="s">
        <v>5724</v>
      </c>
      <c r="E4253" s="3">
        <v>333.5</v>
      </c>
      <c r="F4253">
        <v>250</v>
      </c>
      <c r="G4253" s="2" t="s">
        <v>528</v>
      </c>
      <c r="H4253" s="2" t="s">
        <v>528</v>
      </c>
      <c r="I4253" s="2" t="s">
        <v>528</v>
      </c>
      <c r="J4253" s="14" t="s">
        <v>8199</v>
      </c>
      <c r="K4253" s="14" t="s">
        <v>8199</v>
      </c>
      <c r="L4253" s="14" t="s">
        <v>8199</v>
      </c>
      <c r="M4253" s="14" t="s">
        <v>8199</v>
      </c>
      <c r="N4253" s="14" t="s">
        <v>8199</v>
      </c>
      <c r="O4253" s="14" t="s">
        <v>8199</v>
      </c>
    </row>
    <row r="4254" spans="1:15" x14ac:dyDescent="0.25">
      <c r="A4254">
        <v>600</v>
      </c>
      <c r="B4254">
        <v>622450</v>
      </c>
      <c r="C4254">
        <v>5</v>
      </c>
      <c r="D4254" t="s">
        <v>5725</v>
      </c>
      <c r="E4254" s="3">
        <v>10</v>
      </c>
      <c r="F4254">
        <v>250</v>
      </c>
      <c r="G4254" s="2" t="s">
        <v>528</v>
      </c>
      <c r="H4254" s="2" t="s">
        <v>528</v>
      </c>
      <c r="I4254" s="2" t="s">
        <v>528</v>
      </c>
      <c r="J4254" s="14" t="s">
        <v>8199</v>
      </c>
      <c r="K4254" s="14" t="s">
        <v>8199</v>
      </c>
      <c r="L4254" s="14" t="s">
        <v>8199</v>
      </c>
      <c r="M4254" s="14" t="s">
        <v>8199</v>
      </c>
      <c r="N4254" s="14" t="s">
        <v>8199</v>
      </c>
      <c r="O4254" s="14" t="s">
        <v>8199</v>
      </c>
    </row>
    <row r="4255" spans="1:15" x14ac:dyDescent="0.25">
      <c r="A4255">
        <v>600</v>
      </c>
      <c r="B4255">
        <v>622456</v>
      </c>
      <c r="C4255">
        <v>2</v>
      </c>
      <c r="D4255" t="s">
        <v>5726</v>
      </c>
      <c r="E4255" s="3">
        <v>9</v>
      </c>
      <c r="F4255">
        <v>636</v>
      </c>
      <c r="G4255" s="2" t="s">
        <v>5727</v>
      </c>
      <c r="H4255" s="2" t="s">
        <v>5727</v>
      </c>
      <c r="I4255" s="2" t="s">
        <v>5727</v>
      </c>
      <c r="J4255" s="14" t="s">
        <v>8199</v>
      </c>
      <c r="K4255" s="14" t="s">
        <v>8199</v>
      </c>
      <c r="L4255" s="14" t="s">
        <v>8199</v>
      </c>
      <c r="M4255" s="14" t="s">
        <v>8199</v>
      </c>
      <c r="N4255" s="14" t="s">
        <v>8199</v>
      </c>
      <c r="O4255" s="14" t="s">
        <v>8199</v>
      </c>
    </row>
    <row r="4256" spans="1:15" x14ac:dyDescent="0.25">
      <c r="A4256">
        <v>600</v>
      </c>
      <c r="B4256">
        <v>622461</v>
      </c>
      <c r="C4256">
        <v>2</v>
      </c>
      <c r="D4256" t="s">
        <v>5728</v>
      </c>
      <c r="E4256" s="3">
        <v>7</v>
      </c>
      <c r="F4256">
        <v>250</v>
      </c>
      <c r="G4256" s="2" t="s">
        <v>528</v>
      </c>
      <c r="H4256" s="2" t="s">
        <v>528</v>
      </c>
      <c r="I4256" s="2" t="s">
        <v>528</v>
      </c>
      <c r="J4256" s="14" t="s">
        <v>8199</v>
      </c>
      <c r="K4256" s="14" t="s">
        <v>8199</v>
      </c>
      <c r="L4256" s="14" t="s">
        <v>8199</v>
      </c>
      <c r="M4256" s="14" t="s">
        <v>8199</v>
      </c>
      <c r="N4256" s="14" t="s">
        <v>8199</v>
      </c>
      <c r="O4256" s="14" t="s">
        <v>8199</v>
      </c>
    </row>
    <row r="4257" spans="1:15" x14ac:dyDescent="0.25">
      <c r="A4257">
        <v>600</v>
      </c>
      <c r="B4257">
        <v>622650</v>
      </c>
      <c r="C4257">
        <v>0</v>
      </c>
      <c r="D4257" t="s">
        <v>5729</v>
      </c>
      <c r="E4257" s="3">
        <v>8</v>
      </c>
      <c r="F4257">
        <v>250</v>
      </c>
      <c r="G4257" s="2" t="s">
        <v>528</v>
      </c>
      <c r="H4257" s="2" t="s">
        <v>528</v>
      </c>
      <c r="I4257" s="2" t="s">
        <v>528</v>
      </c>
      <c r="J4257" s="14" t="s">
        <v>8199</v>
      </c>
      <c r="K4257" s="14" t="s">
        <v>8199</v>
      </c>
      <c r="L4257" s="14" t="s">
        <v>8199</v>
      </c>
      <c r="M4257" s="14" t="s">
        <v>8199</v>
      </c>
      <c r="N4257" s="14" t="s">
        <v>8199</v>
      </c>
      <c r="O4257" s="14" t="s">
        <v>8199</v>
      </c>
    </row>
    <row r="4258" spans="1:15" x14ac:dyDescent="0.25">
      <c r="A4258">
        <v>600</v>
      </c>
      <c r="B4258">
        <v>622710</v>
      </c>
      <c r="C4258">
        <v>2</v>
      </c>
      <c r="D4258" t="s">
        <v>5730</v>
      </c>
      <c r="E4258" s="3">
        <v>5</v>
      </c>
      <c r="F4258">
        <v>250</v>
      </c>
      <c r="G4258" s="2" t="s">
        <v>528</v>
      </c>
      <c r="H4258" s="2" t="s">
        <v>528</v>
      </c>
      <c r="I4258" s="2" t="s">
        <v>528</v>
      </c>
      <c r="J4258" s="14" t="s">
        <v>8199</v>
      </c>
      <c r="K4258" s="14" t="s">
        <v>8199</v>
      </c>
      <c r="L4258" s="14" t="s">
        <v>8199</v>
      </c>
      <c r="M4258" s="14" t="s">
        <v>8199</v>
      </c>
      <c r="N4258" s="14" t="s">
        <v>8199</v>
      </c>
      <c r="O4258" s="14" t="s">
        <v>8199</v>
      </c>
    </row>
    <row r="4259" spans="1:15" x14ac:dyDescent="0.25">
      <c r="A4259">
        <v>600</v>
      </c>
      <c r="B4259">
        <v>622715</v>
      </c>
      <c r="C4259">
        <v>1</v>
      </c>
      <c r="D4259" t="s">
        <v>5731</v>
      </c>
      <c r="E4259" s="3">
        <v>34.5</v>
      </c>
      <c r="F4259">
        <v>250</v>
      </c>
      <c r="G4259" s="2" t="s">
        <v>528</v>
      </c>
      <c r="H4259" s="2" t="s">
        <v>528</v>
      </c>
      <c r="I4259" s="2" t="s">
        <v>528</v>
      </c>
      <c r="J4259" s="14" t="s">
        <v>8199</v>
      </c>
      <c r="K4259" s="14" t="s">
        <v>8199</v>
      </c>
      <c r="L4259" s="14" t="s">
        <v>8199</v>
      </c>
      <c r="M4259" s="14" t="s">
        <v>8199</v>
      </c>
      <c r="N4259" s="14" t="s">
        <v>8199</v>
      </c>
      <c r="O4259" s="14" t="s">
        <v>8199</v>
      </c>
    </row>
    <row r="4260" spans="1:15" x14ac:dyDescent="0.25">
      <c r="A4260">
        <v>600</v>
      </c>
      <c r="B4260">
        <v>622730</v>
      </c>
      <c r="C4260">
        <v>0</v>
      </c>
      <c r="D4260" t="s">
        <v>5732</v>
      </c>
      <c r="E4260" s="3">
        <v>344</v>
      </c>
      <c r="F4260">
        <v>636</v>
      </c>
      <c r="G4260" s="2" t="s">
        <v>5733</v>
      </c>
      <c r="H4260" s="2" t="s">
        <v>5733</v>
      </c>
      <c r="I4260" s="2" t="s">
        <v>5733</v>
      </c>
      <c r="J4260" s="14" t="s">
        <v>8199</v>
      </c>
      <c r="K4260" s="14" t="s">
        <v>8199</v>
      </c>
      <c r="L4260" s="14" t="s">
        <v>8199</v>
      </c>
      <c r="M4260" s="14" t="s">
        <v>8199</v>
      </c>
      <c r="N4260" s="14" t="s">
        <v>8199</v>
      </c>
      <c r="O4260" s="14" t="s">
        <v>8199</v>
      </c>
    </row>
    <row r="4261" spans="1:15" x14ac:dyDescent="0.25">
      <c r="A4261">
        <v>600</v>
      </c>
      <c r="B4261">
        <v>622735</v>
      </c>
      <c r="C4261">
        <v>9</v>
      </c>
      <c r="D4261" t="s">
        <v>5734</v>
      </c>
      <c r="E4261" s="3">
        <v>344</v>
      </c>
      <c r="F4261">
        <v>636</v>
      </c>
      <c r="G4261" s="2" t="s">
        <v>5733</v>
      </c>
      <c r="H4261" s="2" t="s">
        <v>5733</v>
      </c>
      <c r="I4261" s="2" t="s">
        <v>5733</v>
      </c>
      <c r="J4261" s="14" t="s">
        <v>8199</v>
      </c>
      <c r="K4261" s="14" t="s">
        <v>8199</v>
      </c>
      <c r="L4261" s="14" t="s">
        <v>8199</v>
      </c>
      <c r="M4261" s="14" t="s">
        <v>8199</v>
      </c>
      <c r="N4261" s="14" t="s">
        <v>8199</v>
      </c>
      <c r="O4261" s="14" t="s">
        <v>8199</v>
      </c>
    </row>
    <row r="4262" spans="1:15" x14ac:dyDescent="0.25">
      <c r="A4262">
        <v>600</v>
      </c>
      <c r="B4262">
        <v>622750</v>
      </c>
      <c r="C4262">
        <v>8</v>
      </c>
      <c r="D4262" t="s">
        <v>5735</v>
      </c>
      <c r="E4262" s="3">
        <v>1612</v>
      </c>
      <c r="F4262">
        <v>636</v>
      </c>
      <c r="G4262" s="2" t="s">
        <v>5736</v>
      </c>
      <c r="H4262" s="2" t="s">
        <v>5736</v>
      </c>
      <c r="I4262" s="2" t="s">
        <v>5736</v>
      </c>
      <c r="J4262" s="14" t="s">
        <v>8199</v>
      </c>
      <c r="K4262" s="14" t="s">
        <v>8199</v>
      </c>
      <c r="L4262" s="14" t="s">
        <v>8199</v>
      </c>
      <c r="M4262" s="14" t="s">
        <v>8199</v>
      </c>
      <c r="N4262" s="14" t="s">
        <v>8199</v>
      </c>
      <c r="O4262" s="14" t="s">
        <v>8199</v>
      </c>
    </row>
    <row r="4263" spans="1:15" x14ac:dyDescent="0.25">
      <c r="A4263">
        <v>600</v>
      </c>
      <c r="B4263">
        <v>622850</v>
      </c>
      <c r="C4263">
        <v>6</v>
      </c>
      <c r="D4263" t="s">
        <v>5737</v>
      </c>
      <c r="E4263" s="3">
        <v>8</v>
      </c>
      <c r="F4263">
        <v>250</v>
      </c>
      <c r="G4263" s="2" t="s">
        <v>528</v>
      </c>
      <c r="H4263" s="2" t="s">
        <v>528</v>
      </c>
      <c r="I4263" s="2" t="s">
        <v>528</v>
      </c>
      <c r="J4263" s="14" t="s">
        <v>8199</v>
      </c>
      <c r="K4263" s="14" t="s">
        <v>8199</v>
      </c>
      <c r="L4263" s="14" t="s">
        <v>8199</v>
      </c>
      <c r="M4263" s="14" t="s">
        <v>8199</v>
      </c>
      <c r="N4263" s="14" t="s">
        <v>8199</v>
      </c>
      <c r="O4263" s="14" t="s">
        <v>8199</v>
      </c>
    </row>
    <row r="4264" spans="1:15" x14ac:dyDescent="0.25">
      <c r="A4264">
        <v>600</v>
      </c>
      <c r="B4264">
        <v>622900</v>
      </c>
      <c r="C4264">
        <v>9</v>
      </c>
      <c r="D4264" t="s">
        <v>5738</v>
      </c>
      <c r="E4264" s="3">
        <v>8</v>
      </c>
      <c r="F4264">
        <v>250</v>
      </c>
      <c r="G4264" s="2" t="s">
        <v>528</v>
      </c>
      <c r="H4264" s="2" t="s">
        <v>528</v>
      </c>
      <c r="I4264" s="2" t="s">
        <v>528</v>
      </c>
      <c r="J4264" s="14" t="s">
        <v>8199</v>
      </c>
      <c r="K4264" s="14" t="s">
        <v>8199</v>
      </c>
      <c r="L4264" s="14" t="s">
        <v>8199</v>
      </c>
      <c r="M4264" s="14" t="s">
        <v>8199</v>
      </c>
      <c r="N4264" s="14" t="s">
        <v>8199</v>
      </c>
      <c r="O4264" s="14" t="s">
        <v>8199</v>
      </c>
    </row>
    <row r="4265" spans="1:15" x14ac:dyDescent="0.25">
      <c r="A4265">
        <v>600</v>
      </c>
      <c r="B4265">
        <v>622925</v>
      </c>
      <c r="C4265">
        <v>6</v>
      </c>
      <c r="D4265" t="s">
        <v>5739</v>
      </c>
      <c r="E4265" s="3">
        <v>9</v>
      </c>
      <c r="F4265">
        <v>250</v>
      </c>
      <c r="G4265" s="2" t="s">
        <v>528</v>
      </c>
      <c r="H4265" s="2" t="s">
        <v>528</v>
      </c>
      <c r="I4265" s="2" t="s">
        <v>528</v>
      </c>
      <c r="J4265" s="14" t="s">
        <v>8199</v>
      </c>
      <c r="K4265" s="14" t="s">
        <v>8199</v>
      </c>
      <c r="L4265" s="14" t="s">
        <v>8199</v>
      </c>
      <c r="M4265" s="14" t="s">
        <v>8199</v>
      </c>
      <c r="N4265" s="14" t="s">
        <v>8199</v>
      </c>
      <c r="O4265" s="14" t="s">
        <v>8199</v>
      </c>
    </row>
    <row r="4266" spans="1:15" x14ac:dyDescent="0.25">
      <c r="A4266">
        <v>600</v>
      </c>
      <c r="B4266">
        <v>622927</v>
      </c>
      <c r="C4266">
        <v>2</v>
      </c>
      <c r="D4266" t="s">
        <v>5740</v>
      </c>
      <c r="E4266" s="3">
        <v>10</v>
      </c>
      <c r="F4266">
        <v>250</v>
      </c>
      <c r="G4266" s="2" t="s">
        <v>528</v>
      </c>
      <c r="H4266" s="2" t="s">
        <v>528</v>
      </c>
      <c r="I4266" s="2" t="s">
        <v>528</v>
      </c>
      <c r="J4266" s="14" t="s">
        <v>8199</v>
      </c>
      <c r="K4266" s="14" t="s">
        <v>8199</v>
      </c>
      <c r="L4266" s="14" t="s">
        <v>8199</v>
      </c>
      <c r="M4266" s="14" t="s">
        <v>8199</v>
      </c>
      <c r="N4266" s="14" t="s">
        <v>8199</v>
      </c>
      <c r="O4266" s="14" t="s">
        <v>8199</v>
      </c>
    </row>
    <row r="4267" spans="1:15" x14ac:dyDescent="0.25">
      <c r="A4267">
        <v>600</v>
      </c>
      <c r="B4267">
        <v>623045</v>
      </c>
      <c r="C4267">
        <v>2</v>
      </c>
      <c r="D4267" t="s">
        <v>5741</v>
      </c>
      <c r="E4267" s="3">
        <v>118</v>
      </c>
      <c r="F4267">
        <v>250</v>
      </c>
      <c r="G4267" s="2" t="s">
        <v>528</v>
      </c>
      <c r="H4267" s="2" t="s">
        <v>528</v>
      </c>
      <c r="I4267" s="2" t="s">
        <v>528</v>
      </c>
      <c r="J4267" s="14" t="s">
        <v>8199</v>
      </c>
      <c r="K4267" s="14" t="s">
        <v>8199</v>
      </c>
      <c r="L4267" s="14" t="s">
        <v>8199</v>
      </c>
      <c r="M4267" s="14" t="s">
        <v>8199</v>
      </c>
      <c r="N4267" s="14" t="s">
        <v>8199</v>
      </c>
      <c r="O4267" s="14" t="s">
        <v>8199</v>
      </c>
    </row>
    <row r="4268" spans="1:15" x14ac:dyDescent="0.25">
      <c r="A4268">
        <v>600</v>
      </c>
      <c r="B4268">
        <v>623046</v>
      </c>
      <c r="C4268">
        <v>0</v>
      </c>
      <c r="D4268" t="s">
        <v>5742</v>
      </c>
      <c r="E4268" s="3">
        <v>34.5</v>
      </c>
      <c r="F4268">
        <v>250</v>
      </c>
      <c r="G4268" s="2" t="s">
        <v>528</v>
      </c>
      <c r="H4268" s="2" t="s">
        <v>528</v>
      </c>
      <c r="I4268" s="2" t="s">
        <v>528</v>
      </c>
      <c r="J4268" s="14" t="s">
        <v>8199</v>
      </c>
      <c r="K4268" s="14" t="s">
        <v>8199</v>
      </c>
      <c r="L4268" s="14" t="s">
        <v>8199</v>
      </c>
      <c r="M4268" s="14" t="s">
        <v>8199</v>
      </c>
      <c r="N4268" s="14" t="s">
        <v>8199</v>
      </c>
      <c r="O4268" s="14" t="s">
        <v>8199</v>
      </c>
    </row>
    <row r="4269" spans="1:15" x14ac:dyDescent="0.25">
      <c r="A4269">
        <v>600</v>
      </c>
      <c r="B4269">
        <v>623125</v>
      </c>
      <c r="C4269">
        <v>2</v>
      </c>
      <c r="D4269" t="s">
        <v>5743</v>
      </c>
      <c r="E4269" s="3">
        <v>41</v>
      </c>
      <c r="F4269">
        <v>250</v>
      </c>
      <c r="G4269" s="2" t="s">
        <v>528</v>
      </c>
      <c r="H4269" s="2" t="s">
        <v>528</v>
      </c>
      <c r="I4269" s="2" t="s">
        <v>528</v>
      </c>
      <c r="J4269" s="14" t="s">
        <v>8199</v>
      </c>
      <c r="K4269" s="14" t="s">
        <v>8199</v>
      </c>
      <c r="L4269" s="14" t="s">
        <v>8199</v>
      </c>
      <c r="M4269" s="14" t="s">
        <v>8199</v>
      </c>
      <c r="N4269" s="14" t="s">
        <v>8199</v>
      </c>
      <c r="O4269" s="14" t="s">
        <v>8199</v>
      </c>
    </row>
    <row r="4270" spans="1:15" x14ac:dyDescent="0.25">
      <c r="A4270">
        <v>600</v>
      </c>
      <c r="B4270">
        <v>623194</v>
      </c>
      <c r="C4270">
        <v>8</v>
      </c>
      <c r="D4270" t="s">
        <v>5744</v>
      </c>
      <c r="E4270" s="3">
        <v>3.5</v>
      </c>
      <c r="F4270">
        <v>250</v>
      </c>
      <c r="G4270" s="2" t="s">
        <v>528</v>
      </c>
      <c r="H4270" s="2" t="s">
        <v>528</v>
      </c>
      <c r="I4270" s="2" t="s">
        <v>528</v>
      </c>
      <c r="J4270" s="14" t="s">
        <v>8199</v>
      </c>
      <c r="K4270" s="14" t="s">
        <v>8199</v>
      </c>
      <c r="L4270" s="14" t="s">
        <v>8199</v>
      </c>
      <c r="M4270" s="14" t="s">
        <v>8199</v>
      </c>
      <c r="N4270" s="14" t="s">
        <v>8199</v>
      </c>
      <c r="O4270" s="14" t="s">
        <v>8199</v>
      </c>
    </row>
    <row r="4271" spans="1:15" x14ac:dyDescent="0.25">
      <c r="A4271">
        <v>600</v>
      </c>
      <c r="B4271">
        <v>623225</v>
      </c>
      <c r="C4271">
        <v>0</v>
      </c>
      <c r="D4271" t="s">
        <v>5745</v>
      </c>
      <c r="E4271" s="3">
        <v>77</v>
      </c>
      <c r="F4271">
        <v>250</v>
      </c>
      <c r="G4271" s="2" t="s">
        <v>528</v>
      </c>
      <c r="H4271" s="2" t="s">
        <v>528</v>
      </c>
      <c r="I4271" s="2" t="s">
        <v>528</v>
      </c>
      <c r="J4271" s="14" t="s">
        <v>8199</v>
      </c>
      <c r="K4271" s="14" t="s">
        <v>8199</v>
      </c>
      <c r="L4271" s="14" t="s">
        <v>8199</v>
      </c>
      <c r="M4271" s="14" t="s">
        <v>8199</v>
      </c>
      <c r="N4271" s="14" t="s">
        <v>8199</v>
      </c>
      <c r="O4271" s="14" t="s">
        <v>8199</v>
      </c>
    </row>
    <row r="4272" spans="1:15" x14ac:dyDescent="0.25">
      <c r="A4272">
        <v>600</v>
      </c>
      <c r="B4272">
        <v>623250</v>
      </c>
      <c r="C4272">
        <v>8</v>
      </c>
      <c r="D4272" t="s">
        <v>5746</v>
      </c>
      <c r="E4272" s="3">
        <v>36.5</v>
      </c>
      <c r="F4272">
        <v>250</v>
      </c>
      <c r="G4272" s="2" t="s">
        <v>528</v>
      </c>
      <c r="H4272" s="2" t="s">
        <v>528</v>
      </c>
      <c r="I4272" s="2" t="s">
        <v>528</v>
      </c>
      <c r="J4272" s="14" t="s">
        <v>8199</v>
      </c>
      <c r="K4272" s="14" t="s">
        <v>8199</v>
      </c>
      <c r="L4272" s="14" t="s">
        <v>8199</v>
      </c>
      <c r="M4272" s="14" t="s">
        <v>8199</v>
      </c>
      <c r="N4272" s="14" t="s">
        <v>8199</v>
      </c>
      <c r="O4272" s="14" t="s">
        <v>8199</v>
      </c>
    </row>
    <row r="4273" spans="1:15" x14ac:dyDescent="0.25">
      <c r="A4273">
        <v>600</v>
      </c>
      <c r="B4273">
        <v>623300</v>
      </c>
      <c r="C4273">
        <v>1</v>
      </c>
      <c r="D4273" t="s">
        <v>5747</v>
      </c>
      <c r="E4273" s="3">
        <v>75</v>
      </c>
      <c r="F4273">
        <v>250</v>
      </c>
      <c r="G4273" s="2" t="s">
        <v>528</v>
      </c>
      <c r="H4273" s="2" t="s">
        <v>528</v>
      </c>
      <c r="I4273" s="2" t="s">
        <v>528</v>
      </c>
      <c r="J4273" s="14" t="s">
        <v>8199</v>
      </c>
      <c r="K4273" s="14" t="s">
        <v>8199</v>
      </c>
      <c r="L4273" s="14" t="s">
        <v>8199</v>
      </c>
      <c r="M4273" s="14" t="s">
        <v>8199</v>
      </c>
      <c r="N4273" s="14" t="s">
        <v>8199</v>
      </c>
      <c r="O4273" s="14" t="s">
        <v>8199</v>
      </c>
    </row>
    <row r="4274" spans="1:15" x14ac:dyDescent="0.25">
      <c r="A4274">
        <v>600</v>
      </c>
      <c r="B4274">
        <v>623350</v>
      </c>
      <c r="C4274">
        <v>6</v>
      </c>
      <c r="D4274" t="s">
        <v>5748</v>
      </c>
      <c r="E4274" s="3">
        <v>32</v>
      </c>
      <c r="F4274">
        <v>250</v>
      </c>
      <c r="G4274" s="2" t="s">
        <v>528</v>
      </c>
      <c r="H4274" s="2" t="s">
        <v>528</v>
      </c>
      <c r="I4274" s="2" t="s">
        <v>528</v>
      </c>
      <c r="J4274" s="14" t="s">
        <v>8199</v>
      </c>
      <c r="K4274" s="14" t="s">
        <v>8199</v>
      </c>
      <c r="L4274" s="14" t="s">
        <v>8199</v>
      </c>
      <c r="M4274" s="14" t="s">
        <v>8199</v>
      </c>
      <c r="N4274" s="14" t="s">
        <v>8199</v>
      </c>
      <c r="O4274" s="14" t="s">
        <v>8199</v>
      </c>
    </row>
    <row r="4275" spans="1:15" x14ac:dyDescent="0.25">
      <c r="A4275">
        <v>600</v>
      </c>
      <c r="B4275">
        <v>623360</v>
      </c>
      <c r="C4275">
        <v>5</v>
      </c>
      <c r="D4275" t="s">
        <v>5749</v>
      </c>
      <c r="E4275" s="3">
        <v>20</v>
      </c>
      <c r="F4275">
        <v>250</v>
      </c>
      <c r="G4275" s="2" t="s">
        <v>528</v>
      </c>
      <c r="H4275" s="2" t="s">
        <v>528</v>
      </c>
      <c r="I4275" s="2" t="s">
        <v>528</v>
      </c>
      <c r="J4275" s="14" t="s">
        <v>8199</v>
      </c>
      <c r="K4275" s="14" t="s">
        <v>8199</v>
      </c>
      <c r="L4275" s="14" t="s">
        <v>8199</v>
      </c>
      <c r="M4275" s="14" t="s">
        <v>8199</v>
      </c>
      <c r="N4275" s="14" t="s">
        <v>8199</v>
      </c>
      <c r="O4275" s="14" t="s">
        <v>8199</v>
      </c>
    </row>
    <row r="4276" spans="1:15" x14ac:dyDescent="0.25">
      <c r="A4276">
        <v>600</v>
      </c>
      <c r="B4276">
        <v>623378</v>
      </c>
      <c r="C4276">
        <v>7</v>
      </c>
      <c r="D4276" t="s">
        <v>5750</v>
      </c>
      <c r="E4276" s="3">
        <v>141</v>
      </c>
      <c r="F4276">
        <v>250</v>
      </c>
      <c r="G4276" s="2" t="s">
        <v>528</v>
      </c>
      <c r="H4276" s="2" t="s">
        <v>528</v>
      </c>
      <c r="I4276" s="2" t="s">
        <v>528</v>
      </c>
      <c r="J4276" s="14" t="s">
        <v>8199</v>
      </c>
      <c r="K4276" s="14" t="s">
        <v>8199</v>
      </c>
      <c r="L4276" s="14" t="s">
        <v>8199</v>
      </c>
      <c r="M4276" s="14" t="s">
        <v>8199</v>
      </c>
      <c r="N4276" s="14" t="s">
        <v>8199</v>
      </c>
      <c r="O4276" s="14" t="s">
        <v>8199</v>
      </c>
    </row>
    <row r="4277" spans="1:15" x14ac:dyDescent="0.25">
      <c r="A4277">
        <v>600</v>
      </c>
      <c r="B4277">
        <v>623391</v>
      </c>
      <c r="C4277">
        <v>0</v>
      </c>
      <c r="D4277" t="s">
        <v>5751</v>
      </c>
      <c r="E4277" s="3">
        <v>60.5</v>
      </c>
      <c r="F4277">
        <v>636</v>
      </c>
      <c r="G4277" s="2" t="s">
        <v>5752</v>
      </c>
      <c r="H4277" s="2" t="s">
        <v>5752</v>
      </c>
      <c r="I4277" s="2" t="s">
        <v>5752</v>
      </c>
      <c r="J4277" s="14" t="s">
        <v>8199</v>
      </c>
      <c r="K4277" s="14" t="s">
        <v>8199</v>
      </c>
      <c r="L4277" s="14" t="s">
        <v>8199</v>
      </c>
      <c r="M4277" s="14" t="s">
        <v>8199</v>
      </c>
      <c r="N4277" s="14" t="s">
        <v>8199</v>
      </c>
      <c r="O4277" s="14" t="s">
        <v>8199</v>
      </c>
    </row>
    <row r="4278" spans="1:15" x14ac:dyDescent="0.25">
      <c r="A4278">
        <v>600</v>
      </c>
      <c r="B4278">
        <v>623400</v>
      </c>
      <c r="C4278">
        <v>9</v>
      </c>
      <c r="D4278" t="s">
        <v>5753</v>
      </c>
      <c r="E4278" s="3">
        <v>8</v>
      </c>
      <c r="F4278">
        <v>250</v>
      </c>
      <c r="G4278" s="2" t="s">
        <v>528</v>
      </c>
      <c r="H4278" s="2" t="s">
        <v>528</v>
      </c>
      <c r="I4278" s="2" t="s">
        <v>528</v>
      </c>
      <c r="J4278" s="14" t="s">
        <v>8199</v>
      </c>
      <c r="K4278" s="14" t="s">
        <v>8199</v>
      </c>
      <c r="L4278" s="14" t="s">
        <v>8199</v>
      </c>
      <c r="M4278" s="14" t="s">
        <v>8199</v>
      </c>
      <c r="N4278" s="14" t="s">
        <v>8199</v>
      </c>
      <c r="O4278" s="14" t="s">
        <v>8199</v>
      </c>
    </row>
    <row r="4279" spans="1:15" x14ac:dyDescent="0.25">
      <c r="A4279">
        <v>600</v>
      </c>
      <c r="B4279">
        <v>623611</v>
      </c>
      <c r="C4279">
        <v>1</v>
      </c>
      <c r="D4279" t="s">
        <v>5754</v>
      </c>
      <c r="E4279" s="3">
        <v>55</v>
      </c>
      <c r="F4279">
        <v>250</v>
      </c>
      <c r="G4279" s="2" t="s">
        <v>528</v>
      </c>
      <c r="H4279" s="2" t="s">
        <v>528</v>
      </c>
      <c r="I4279" s="2" t="s">
        <v>528</v>
      </c>
      <c r="J4279" s="14" t="s">
        <v>8199</v>
      </c>
      <c r="K4279" s="14" t="s">
        <v>8199</v>
      </c>
      <c r="L4279" s="14" t="s">
        <v>8199</v>
      </c>
      <c r="M4279" s="14" t="s">
        <v>8199</v>
      </c>
      <c r="N4279" s="14" t="s">
        <v>8199</v>
      </c>
      <c r="O4279" s="14" t="s">
        <v>8199</v>
      </c>
    </row>
    <row r="4280" spans="1:15" x14ac:dyDescent="0.25">
      <c r="A4280">
        <v>600</v>
      </c>
      <c r="B4280">
        <v>623648</v>
      </c>
      <c r="C4280">
        <v>3</v>
      </c>
      <c r="D4280" t="s">
        <v>5755</v>
      </c>
      <c r="E4280" s="3">
        <v>8</v>
      </c>
      <c r="F4280">
        <v>250</v>
      </c>
      <c r="G4280" s="2" t="s">
        <v>528</v>
      </c>
      <c r="H4280" s="2" t="s">
        <v>528</v>
      </c>
      <c r="I4280" s="2" t="s">
        <v>528</v>
      </c>
      <c r="J4280" s="14" t="s">
        <v>8199</v>
      </c>
      <c r="K4280" s="14" t="s">
        <v>8199</v>
      </c>
      <c r="L4280" s="14" t="s">
        <v>8199</v>
      </c>
      <c r="M4280" s="14" t="s">
        <v>8199</v>
      </c>
      <c r="N4280" s="14" t="s">
        <v>8199</v>
      </c>
      <c r="O4280" s="14" t="s">
        <v>8199</v>
      </c>
    </row>
    <row r="4281" spans="1:15" x14ac:dyDescent="0.25">
      <c r="A4281">
        <v>600</v>
      </c>
      <c r="B4281">
        <v>623700</v>
      </c>
      <c r="C4281">
        <v>2</v>
      </c>
      <c r="D4281" t="s">
        <v>5756</v>
      </c>
      <c r="E4281" s="3">
        <v>12.5</v>
      </c>
      <c r="F4281">
        <v>250</v>
      </c>
      <c r="G4281" s="2" t="s">
        <v>528</v>
      </c>
      <c r="H4281" s="2" t="s">
        <v>528</v>
      </c>
      <c r="I4281" s="2" t="s">
        <v>528</v>
      </c>
      <c r="J4281" s="14" t="s">
        <v>8199</v>
      </c>
      <c r="K4281" s="14" t="s">
        <v>8199</v>
      </c>
      <c r="L4281" s="14" t="s">
        <v>8199</v>
      </c>
      <c r="M4281" s="14" t="s">
        <v>8199</v>
      </c>
      <c r="N4281" s="14" t="s">
        <v>8199</v>
      </c>
      <c r="O4281" s="14" t="s">
        <v>8199</v>
      </c>
    </row>
    <row r="4282" spans="1:15" x14ac:dyDescent="0.25">
      <c r="A4282">
        <v>600</v>
      </c>
      <c r="B4282">
        <v>623900</v>
      </c>
      <c r="C4282">
        <v>8</v>
      </c>
      <c r="D4282" t="s">
        <v>5757</v>
      </c>
      <c r="E4282" s="3">
        <v>8</v>
      </c>
      <c r="F4282">
        <v>250</v>
      </c>
      <c r="G4282" s="2" t="s">
        <v>528</v>
      </c>
      <c r="H4282" s="2" t="s">
        <v>528</v>
      </c>
      <c r="I4282" s="2" t="s">
        <v>528</v>
      </c>
      <c r="J4282" s="14" t="s">
        <v>8199</v>
      </c>
      <c r="K4282" s="14" t="s">
        <v>8199</v>
      </c>
      <c r="L4282" s="14" t="s">
        <v>8199</v>
      </c>
      <c r="M4282" s="14" t="s">
        <v>8199</v>
      </c>
      <c r="N4282" s="14" t="s">
        <v>8199</v>
      </c>
      <c r="O4282" s="14" t="s">
        <v>8199</v>
      </c>
    </row>
    <row r="4283" spans="1:15" x14ac:dyDescent="0.25">
      <c r="A4283">
        <v>600</v>
      </c>
      <c r="B4283">
        <v>623925</v>
      </c>
      <c r="C4283">
        <v>5</v>
      </c>
      <c r="D4283" t="s">
        <v>5758</v>
      </c>
      <c r="E4283" s="3">
        <v>5</v>
      </c>
      <c r="F4283">
        <v>250</v>
      </c>
      <c r="G4283" s="2" t="s">
        <v>528</v>
      </c>
      <c r="H4283" s="2" t="s">
        <v>528</v>
      </c>
      <c r="I4283" s="2" t="s">
        <v>528</v>
      </c>
      <c r="J4283" s="14" t="s">
        <v>8199</v>
      </c>
      <c r="K4283" s="14" t="s">
        <v>8199</v>
      </c>
      <c r="L4283" s="14" t="s">
        <v>8199</v>
      </c>
      <c r="M4283" s="14" t="s">
        <v>8199</v>
      </c>
      <c r="N4283" s="14" t="s">
        <v>8199</v>
      </c>
      <c r="O4283" s="14" t="s">
        <v>8199</v>
      </c>
    </row>
    <row r="4284" spans="1:15" x14ac:dyDescent="0.25">
      <c r="A4284">
        <v>600</v>
      </c>
      <c r="B4284">
        <v>624050</v>
      </c>
      <c r="C4284">
        <v>1</v>
      </c>
      <c r="D4284" t="s">
        <v>5759</v>
      </c>
      <c r="E4284" s="3">
        <v>55</v>
      </c>
      <c r="F4284">
        <v>636</v>
      </c>
      <c r="G4284" s="2" t="s">
        <v>5760</v>
      </c>
      <c r="H4284" s="2" t="s">
        <v>5760</v>
      </c>
      <c r="I4284" s="2" t="s">
        <v>5760</v>
      </c>
      <c r="J4284" s="14" t="s">
        <v>8199</v>
      </c>
      <c r="K4284" s="14" t="s">
        <v>8199</v>
      </c>
      <c r="L4284" s="14" t="s">
        <v>8199</v>
      </c>
      <c r="M4284" s="14" t="s">
        <v>8199</v>
      </c>
      <c r="N4284" s="14" t="s">
        <v>8199</v>
      </c>
      <c r="O4284" s="14" t="s">
        <v>8199</v>
      </c>
    </row>
    <row r="4285" spans="1:15" x14ac:dyDescent="0.25">
      <c r="A4285">
        <v>600</v>
      </c>
      <c r="B4285">
        <v>624100</v>
      </c>
      <c r="C4285">
        <v>4</v>
      </c>
      <c r="D4285" t="s">
        <v>5761</v>
      </c>
      <c r="E4285" s="3">
        <v>36.5</v>
      </c>
      <c r="F4285">
        <v>250</v>
      </c>
      <c r="G4285" s="2" t="s">
        <v>528</v>
      </c>
      <c r="H4285" s="2" t="s">
        <v>528</v>
      </c>
      <c r="I4285" s="2" t="s">
        <v>528</v>
      </c>
      <c r="J4285" s="14" t="s">
        <v>8199</v>
      </c>
      <c r="K4285" s="14" t="s">
        <v>8199</v>
      </c>
      <c r="L4285" s="14" t="s">
        <v>8199</v>
      </c>
      <c r="M4285" s="14" t="s">
        <v>8199</v>
      </c>
      <c r="N4285" s="14" t="s">
        <v>8199</v>
      </c>
      <c r="O4285" s="14" t="s">
        <v>8199</v>
      </c>
    </row>
    <row r="4286" spans="1:15" x14ac:dyDescent="0.25">
      <c r="A4286">
        <v>600</v>
      </c>
      <c r="B4286">
        <v>624150</v>
      </c>
      <c r="C4286">
        <v>9</v>
      </c>
      <c r="D4286" t="s">
        <v>5762</v>
      </c>
      <c r="E4286" s="3">
        <v>36.5</v>
      </c>
      <c r="F4286">
        <v>250</v>
      </c>
      <c r="G4286" s="2" t="s">
        <v>528</v>
      </c>
      <c r="H4286" s="2" t="s">
        <v>528</v>
      </c>
      <c r="I4286" s="2" t="s">
        <v>528</v>
      </c>
      <c r="J4286" s="14" t="s">
        <v>8199</v>
      </c>
      <c r="K4286" s="14" t="s">
        <v>8199</v>
      </c>
      <c r="L4286" s="14" t="s">
        <v>8199</v>
      </c>
      <c r="M4286" s="14" t="s">
        <v>8199</v>
      </c>
      <c r="N4286" s="14" t="s">
        <v>8199</v>
      </c>
      <c r="O4286" s="14" t="s">
        <v>8199</v>
      </c>
    </row>
    <row r="4287" spans="1:15" x14ac:dyDescent="0.25">
      <c r="A4287">
        <v>600</v>
      </c>
      <c r="B4287">
        <v>624185</v>
      </c>
      <c r="C4287">
        <v>5</v>
      </c>
      <c r="D4287" t="s">
        <v>5763</v>
      </c>
      <c r="E4287" s="3">
        <v>46</v>
      </c>
      <c r="F4287">
        <v>250</v>
      </c>
      <c r="G4287" s="2" t="s">
        <v>528</v>
      </c>
      <c r="H4287" s="2" t="s">
        <v>528</v>
      </c>
      <c r="I4287" s="2" t="s">
        <v>528</v>
      </c>
      <c r="J4287" s="14" t="s">
        <v>8199</v>
      </c>
      <c r="K4287" s="14" t="s">
        <v>8199</v>
      </c>
      <c r="L4287" s="14" t="s">
        <v>8199</v>
      </c>
      <c r="M4287" s="14" t="s">
        <v>8199</v>
      </c>
      <c r="N4287" s="14" t="s">
        <v>8199</v>
      </c>
      <c r="O4287" s="14" t="s">
        <v>8199</v>
      </c>
    </row>
    <row r="4288" spans="1:15" x14ac:dyDescent="0.25">
      <c r="A4288">
        <v>600</v>
      </c>
      <c r="B4288">
        <v>624190</v>
      </c>
      <c r="C4288">
        <v>5</v>
      </c>
      <c r="D4288" t="s">
        <v>5764</v>
      </c>
      <c r="E4288" s="3">
        <v>15.5</v>
      </c>
      <c r="F4288">
        <v>250</v>
      </c>
      <c r="G4288" s="2" t="s">
        <v>528</v>
      </c>
      <c r="H4288" s="2" t="s">
        <v>528</v>
      </c>
      <c r="I4288" s="2" t="s">
        <v>528</v>
      </c>
      <c r="J4288" s="14" t="s">
        <v>8199</v>
      </c>
      <c r="K4288" s="14" t="s">
        <v>8199</v>
      </c>
      <c r="L4288" s="14" t="s">
        <v>8199</v>
      </c>
      <c r="M4288" s="14" t="s">
        <v>8199</v>
      </c>
      <c r="N4288" s="14" t="s">
        <v>8199</v>
      </c>
      <c r="O4288" s="14" t="s">
        <v>8199</v>
      </c>
    </row>
    <row r="4289" spans="1:15" x14ac:dyDescent="0.25">
      <c r="A4289">
        <v>600</v>
      </c>
      <c r="B4289">
        <v>624200</v>
      </c>
      <c r="C4289">
        <v>2</v>
      </c>
      <c r="D4289" t="s">
        <v>5765</v>
      </c>
      <c r="E4289" s="3">
        <v>24.5</v>
      </c>
      <c r="F4289">
        <v>250</v>
      </c>
      <c r="G4289" s="2" t="s">
        <v>528</v>
      </c>
      <c r="H4289" s="2" t="s">
        <v>528</v>
      </c>
      <c r="I4289" s="2" t="s">
        <v>528</v>
      </c>
      <c r="J4289" s="14" t="s">
        <v>8199</v>
      </c>
      <c r="K4289" s="14" t="s">
        <v>8199</v>
      </c>
      <c r="L4289" s="14" t="s">
        <v>8199</v>
      </c>
      <c r="M4289" s="14" t="s">
        <v>8199</v>
      </c>
      <c r="N4289" s="14" t="s">
        <v>8199</v>
      </c>
      <c r="O4289" s="14" t="s">
        <v>8199</v>
      </c>
    </row>
    <row r="4290" spans="1:15" x14ac:dyDescent="0.25">
      <c r="A4290">
        <v>600</v>
      </c>
      <c r="B4290">
        <v>624225</v>
      </c>
      <c r="C4290">
        <v>9</v>
      </c>
      <c r="D4290" t="s">
        <v>5766</v>
      </c>
      <c r="E4290" s="3">
        <v>95</v>
      </c>
      <c r="F4290">
        <v>250</v>
      </c>
      <c r="G4290" s="2" t="s">
        <v>528</v>
      </c>
      <c r="H4290" s="2" t="s">
        <v>528</v>
      </c>
      <c r="I4290" s="2" t="s">
        <v>528</v>
      </c>
      <c r="J4290" s="14" t="s">
        <v>8199</v>
      </c>
      <c r="K4290" s="14" t="s">
        <v>8199</v>
      </c>
      <c r="L4290" s="14" t="s">
        <v>8199</v>
      </c>
      <c r="M4290" s="14" t="s">
        <v>8199</v>
      </c>
      <c r="N4290" s="14" t="s">
        <v>8199</v>
      </c>
      <c r="O4290" s="14" t="s">
        <v>8199</v>
      </c>
    </row>
    <row r="4291" spans="1:15" x14ac:dyDescent="0.25">
      <c r="A4291">
        <v>600</v>
      </c>
      <c r="B4291">
        <v>624240</v>
      </c>
      <c r="C4291">
        <v>8</v>
      </c>
      <c r="D4291" t="s">
        <v>5767</v>
      </c>
      <c r="E4291" s="3">
        <v>8</v>
      </c>
      <c r="F4291">
        <v>250</v>
      </c>
      <c r="G4291" s="2" t="s">
        <v>528</v>
      </c>
      <c r="H4291" s="2" t="s">
        <v>528</v>
      </c>
      <c r="I4291" s="2" t="s">
        <v>528</v>
      </c>
      <c r="J4291" s="14" t="s">
        <v>8199</v>
      </c>
      <c r="K4291" s="14" t="s">
        <v>8199</v>
      </c>
      <c r="L4291" s="14" t="s">
        <v>8199</v>
      </c>
      <c r="M4291" s="14" t="s">
        <v>8199</v>
      </c>
      <c r="N4291" s="14" t="s">
        <v>8199</v>
      </c>
      <c r="O4291" s="14" t="s">
        <v>8199</v>
      </c>
    </row>
    <row r="4292" spans="1:15" x14ac:dyDescent="0.25">
      <c r="A4292">
        <v>600</v>
      </c>
      <c r="B4292">
        <v>624250</v>
      </c>
      <c r="C4292">
        <v>7</v>
      </c>
      <c r="D4292" t="s">
        <v>5768</v>
      </c>
      <c r="E4292" s="3">
        <v>40</v>
      </c>
      <c r="F4292">
        <v>250</v>
      </c>
      <c r="G4292" s="2" t="s">
        <v>528</v>
      </c>
      <c r="H4292" s="2" t="s">
        <v>528</v>
      </c>
      <c r="I4292" s="2" t="s">
        <v>528</v>
      </c>
      <c r="J4292" s="14" t="s">
        <v>8199</v>
      </c>
      <c r="K4292" s="14" t="s">
        <v>8199</v>
      </c>
      <c r="L4292" s="14" t="s">
        <v>8199</v>
      </c>
      <c r="M4292" s="14" t="s">
        <v>8199</v>
      </c>
      <c r="N4292" s="14" t="s">
        <v>8199</v>
      </c>
      <c r="O4292" s="14" t="s">
        <v>8199</v>
      </c>
    </row>
    <row r="4293" spans="1:15" x14ac:dyDescent="0.25">
      <c r="A4293">
        <v>600</v>
      </c>
      <c r="B4293">
        <v>624260</v>
      </c>
      <c r="C4293">
        <v>6</v>
      </c>
      <c r="D4293" t="s">
        <v>5769</v>
      </c>
      <c r="E4293" s="3">
        <v>34.5</v>
      </c>
      <c r="F4293">
        <v>250</v>
      </c>
      <c r="G4293" s="2" t="s">
        <v>528</v>
      </c>
      <c r="H4293" s="2" t="s">
        <v>528</v>
      </c>
      <c r="I4293" s="2" t="s">
        <v>528</v>
      </c>
      <c r="J4293" s="14" t="s">
        <v>8199</v>
      </c>
      <c r="K4293" s="14" t="s">
        <v>8199</v>
      </c>
      <c r="L4293" s="14" t="s">
        <v>8199</v>
      </c>
      <c r="M4293" s="14" t="s">
        <v>8199</v>
      </c>
      <c r="N4293" s="14" t="s">
        <v>8199</v>
      </c>
      <c r="O4293" s="14" t="s">
        <v>8199</v>
      </c>
    </row>
    <row r="4294" spans="1:15" x14ac:dyDescent="0.25">
      <c r="A4294">
        <v>600</v>
      </c>
      <c r="B4294">
        <v>624275</v>
      </c>
      <c r="C4294">
        <v>4</v>
      </c>
      <c r="D4294" t="s">
        <v>5770</v>
      </c>
      <c r="E4294" s="3">
        <v>36.5</v>
      </c>
      <c r="F4294">
        <v>250</v>
      </c>
      <c r="G4294" s="2" t="s">
        <v>528</v>
      </c>
      <c r="H4294" s="2" t="s">
        <v>528</v>
      </c>
      <c r="I4294" s="2" t="s">
        <v>528</v>
      </c>
      <c r="J4294" s="14" t="s">
        <v>8199</v>
      </c>
      <c r="K4294" s="14" t="s">
        <v>8199</v>
      </c>
      <c r="L4294" s="14" t="s">
        <v>8199</v>
      </c>
      <c r="M4294" s="14" t="s">
        <v>8199</v>
      </c>
      <c r="N4294" s="14" t="s">
        <v>8199</v>
      </c>
      <c r="O4294" s="14" t="s">
        <v>8199</v>
      </c>
    </row>
    <row r="4295" spans="1:15" x14ac:dyDescent="0.25">
      <c r="A4295">
        <v>600</v>
      </c>
      <c r="B4295">
        <v>624500</v>
      </c>
      <c r="C4295">
        <v>5</v>
      </c>
      <c r="D4295" t="s">
        <v>5771</v>
      </c>
      <c r="E4295" s="3">
        <v>282</v>
      </c>
      <c r="F4295">
        <v>636</v>
      </c>
      <c r="G4295" s="2" t="s">
        <v>5772</v>
      </c>
      <c r="H4295" s="2" t="s">
        <v>5772</v>
      </c>
      <c r="I4295" s="2" t="s">
        <v>5772</v>
      </c>
      <c r="J4295" s="14" t="s">
        <v>8199</v>
      </c>
      <c r="K4295" s="14" t="s">
        <v>8199</v>
      </c>
      <c r="L4295" s="14" t="s">
        <v>8199</v>
      </c>
      <c r="M4295" s="14" t="s">
        <v>8199</v>
      </c>
      <c r="N4295" s="14" t="s">
        <v>8199</v>
      </c>
      <c r="O4295" s="14" t="s">
        <v>8199</v>
      </c>
    </row>
    <row r="4296" spans="1:15" x14ac:dyDescent="0.25">
      <c r="A4296">
        <v>600</v>
      </c>
      <c r="B4296">
        <v>624550</v>
      </c>
      <c r="C4296">
        <v>0</v>
      </c>
      <c r="D4296" t="s">
        <v>5773</v>
      </c>
      <c r="E4296" s="3">
        <v>120</v>
      </c>
      <c r="F4296">
        <v>250</v>
      </c>
      <c r="G4296" s="2" t="s">
        <v>528</v>
      </c>
      <c r="H4296" s="2" t="s">
        <v>528</v>
      </c>
      <c r="I4296" s="2" t="s">
        <v>528</v>
      </c>
      <c r="J4296" s="14" t="s">
        <v>8199</v>
      </c>
      <c r="K4296" s="14" t="s">
        <v>8199</v>
      </c>
      <c r="L4296" s="14" t="s">
        <v>8199</v>
      </c>
      <c r="M4296" s="14" t="s">
        <v>8199</v>
      </c>
      <c r="N4296" s="14" t="s">
        <v>8199</v>
      </c>
      <c r="O4296" s="14" t="s">
        <v>8199</v>
      </c>
    </row>
    <row r="4297" spans="1:15" x14ac:dyDescent="0.25">
      <c r="A4297">
        <v>600</v>
      </c>
      <c r="B4297">
        <v>624590</v>
      </c>
      <c r="C4297">
        <v>6</v>
      </c>
      <c r="D4297" t="s">
        <v>5774</v>
      </c>
      <c r="E4297" s="3">
        <v>8</v>
      </c>
      <c r="F4297">
        <v>250</v>
      </c>
      <c r="G4297" s="2" t="s">
        <v>528</v>
      </c>
      <c r="H4297" s="2" t="s">
        <v>528</v>
      </c>
      <c r="I4297" s="2" t="s">
        <v>528</v>
      </c>
      <c r="J4297" s="14" t="s">
        <v>8199</v>
      </c>
      <c r="K4297" s="14" t="s">
        <v>8199</v>
      </c>
      <c r="L4297" s="14" t="s">
        <v>8199</v>
      </c>
      <c r="M4297" s="14" t="s">
        <v>8199</v>
      </c>
      <c r="N4297" s="14" t="s">
        <v>8199</v>
      </c>
      <c r="O4297" s="14" t="s">
        <v>8199</v>
      </c>
    </row>
    <row r="4298" spans="1:15" x14ac:dyDescent="0.25">
      <c r="A4298">
        <v>600</v>
      </c>
      <c r="B4298">
        <v>624595</v>
      </c>
      <c r="C4298">
        <v>5</v>
      </c>
      <c r="D4298" t="s">
        <v>5775</v>
      </c>
      <c r="E4298" s="3">
        <v>62</v>
      </c>
      <c r="F4298">
        <v>250</v>
      </c>
      <c r="G4298" s="2" t="s">
        <v>528</v>
      </c>
      <c r="H4298" s="2" t="s">
        <v>528</v>
      </c>
      <c r="I4298" s="2" t="s">
        <v>528</v>
      </c>
      <c r="J4298" s="14" t="s">
        <v>8199</v>
      </c>
      <c r="K4298" s="14" t="s">
        <v>8199</v>
      </c>
      <c r="L4298" s="14" t="s">
        <v>8199</v>
      </c>
      <c r="M4298" s="14" t="s">
        <v>8199</v>
      </c>
      <c r="N4298" s="14" t="s">
        <v>8199</v>
      </c>
      <c r="O4298" s="14" t="s">
        <v>8199</v>
      </c>
    </row>
    <row r="4299" spans="1:15" x14ac:dyDescent="0.25">
      <c r="A4299">
        <v>600</v>
      </c>
      <c r="B4299">
        <v>624599</v>
      </c>
      <c r="C4299">
        <v>7</v>
      </c>
      <c r="D4299" t="s">
        <v>5776</v>
      </c>
      <c r="E4299" s="3">
        <v>34.5</v>
      </c>
      <c r="F4299">
        <v>636</v>
      </c>
      <c r="G4299" s="2" t="s">
        <v>5777</v>
      </c>
      <c r="H4299" s="2" t="s">
        <v>5777</v>
      </c>
      <c r="I4299" s="2" t="s">
        <v>5777</v>
      </c>
      <c r="J4299" s="14" t="s">
        <v>8199</v>
      </c>
      <c r="K4299" s="14" t="s">
        <v>8199</v>
      </c>
      <c r="L4299" s="14" t="s">
        <v>8199</v>
      </c>
      <c r="M4299" s="14" t="s">
        <v>8199</v>
      </c>
      <c r="N4299" s="14" t="s">
        <v>8199</v>
      </c>
      <c r="O4299" s="14" t="s">
        <v>8199</v>
      </c>
    </row>
    <row r="4300" spans="1:15" x14ac:dyDescent="0.25">
      <c r="A4300">
        <v>600</v>
      </c>
      <c r="B4300">
        <v>624600</v>
      </c>
      <c r="C4300">
        <v>3</v>
      </c>
      <c r="D4300" t="s">
        <v>5778</v>
      </c>
      <c r="E4300" s="3">
        <v>23.5</v>
      </c>
      <c r="F4300">
        <v>250</v>
      </c>
      <c r="G4300" s="2" t="s">
        <v>528</v>
      </c>
      <c r="H4300" s="2" t="s">
        <v>528</v>
      </c>
      <c r="I4300" s="2" t="s">
        <v>528</v>
      </c>
      <c r="J4300" s="14" t="s">
        <v>8199</v>
      </c>
      <c r="K4300" s="14" t="s">
        <v>8199</v>
      </c>
      <c r="L4300" s="14" t="s">
        <v>8199</v>
      </c>
      <c r="M4300" s="14" t="s">
        <v>8199</v>
      </c>
      <c r="N4300" s="14" t="s">
        <v>8199</v>
      </c>
      <c r="O4300" s="14" t="s">
        <v>8199</v>
      </c>
    </row>
    <row r="4301" spans="1:15" x14ac:dyDescent="0.25">
      <c r="A4301">
        <v>600</v>
      </c>
      <c r="B4301">
        <v>624625</v>
      </c>
      <c r="C4301">
        <v>0</v>
      </c>
      <c r="D4301" t="s">
        <v>5779</v>
      </c>
      <c r="E4301" s="3">
        <v>405</v>
      </c>
      <c r="F4301">
        <v>250</v>
      </c>
      <c r="G4301" s="2" t="s">
        <v>528</v>
      </c>
      <c r="H4301" s="2" t="s">
        <v>528</v>
      </c>
      <c r="I4301" s="2" t="s">
        <v>528</v>
      </c>
      <c r="J4301" s="14" t="s">
        <v>8199</v>
      </c>
      <c r="K4301" s="14" t="s">
        <v>8199</v>
      </c>
      <c r="L4301" s="14" t="s">
        <v>8199</v>
      </c>
      <c r="M4301" s="14" t="s">
        <v>8199</v>
      </c>
      <c r="N4301" s="14" t="s">
        <v>8199</v>
      </c>
      <c r="O4301" s="14" t="s">
        <v>8199</v>
      </c>
    </row>
    <row r="4302" spans="1:15" x14ac:dyDescent="0.25">
      <c r="A4302">
        <v>600</v>
      </c>
      <c r="B4302">
        <v>624670</v>
      </c>
      <c r="C4302">
        <v>6</v>
      </c>
      <c r="D4302" t="s">
        <v>5780</v>
      </c>
      <c r="E4302" s="3">
        <v>0</v>
      </c>
      <c r="F4302">
        <v>250</v>
      </c>
      <c r="G4302" s="2" t="s">
        <v>528</v>
      </c>
      <c r="H4302" s="2" t="s">
        <v>528</v>
      </c>
      <c r="I4302" s="2" t="s">
        <v>528</v>
      </c>
      <c r="J4302" s="14" t="s">
        <v>8199</v>
      </c>
      <c r="K4302" s="14" t="s">
        <v>8199</v>
      </c>
      <c r="L4302" s="14" t="s">
        <v>8199</v>
      </c>
      <c r="M4302" s="14" t="s">
        <v>8199</v>
      </c>
      <c r="N4302" s="14" t="s">
        <v>8199</v>
      </c>
      <c r="O4302" s="14" t="s">
        <v>8199</v>
      </c>
    </row>
    <row r="4303" spans="1:15" x14ac:dyDescent="0.25">
      <c r="A4303">
        <v>600</v>
      </c>
      <c r="B4303">
        <v>624727</v>
      </c>
      <c r="C4303">
        <v>4</v>
      </c>
      <c r="D4303" t="s">
        <v>5781</v>
      </c>
      <c r="E4303" s="3">
        <v>8</v>
      </c>
      <c r="F4303">
        <v>250</v>
      </c>
      <c r="G4303" s="2" t="s">
        <v>528</v>
      </c>
      <c r="H4303" s="2" t="s">
        <v>528</v>
      </c>
      <c r="I4303" s="2" t="s">
        <v>528</v>
      </c>
      <c r="J4303" s="14" t="s">
        <v>8199</v>
      </c>
      <c r="K4303" s="14" t="s">
        <v>8199</v>
      </c>
      <c r="L4303" s="14" t="s">
        <v>8199</v>
      </c>
      <c r="M4303" s="14" t="s">
        <v>8199</v>
      </c>
      <c r="N4303" s="14" t="s">
        <v>8199</v>
      </c>
      <c r="O4303" s="14" t="s">
        <v>8199</v>
      </c>
    </row>
    <row r="4304" spans="1:15" x14ac:dyDescent="0.25">
      <c r="A4304">
        <v>600</v>
      </c>
      <c r="B4304">
        <v>624780</v>
      </c>
      <c r="C4304">
        <v>3</v>
      </c>
      <c r="D4304" t="s">
        <v>5782</v>
      </c>
      <c r="E4304" s="3">
        <v>8</v>
      </c>
      <c r="F4304">
        <v>250</v>
      </c>
      <c r="G4304" s="2" t="s">
        <v>528</v>
      </c>
      <c r="H4304" s="2" t="s">
        <v>528</v>
      </c>
      <c r="I4304" s="2" t="s">
        <v>528</v>
      </c>
      <c r="J4304" s="14" t="s">
        <v>8199</v>
      </c>
      <c r="K4304" s="14" t="s">
        <v>8199</v>
      </c>
      <c r="L4304" s="14" t="s">
        <v>8199</v>
      </c>
      <c r="M4304" s="14" t="s">
        <v>8199</v>
      </c>
      <c r="N4304" s="14" t="s">
        <v>8199</v>
      </c>
      <c r="O4304" s="14" t="s">
        <v>8199</v>
      </c>
    </row>
    <row r="4305" spans="1:15" x14ac:dyDescent="0.25">
      <c r="A4305">
        <v>600</v>
      </c>
      <c r="B4305">
        <v>624785</v>
      </c>
      <c r="C4305">
        <v>2</v>
      </c>
      <c r="D4305" t="s">
        <v>5783</v>
      </c>
      <c r="E4305" s="3">
        <v>8</v>
      </c>
      <c r="F4305">
        <v>250</v>
      </c>
      <c r="G4305" s="2" t="s">
        <v>528</v>
      </c>
      <c r="H4305" s="2" t="s">
        <v>528</v>
      </c>
      <c r="I4305" s="2" t="s">
        <v>528</v>
      </c>
      <c r="J4305" s="14" t="s">
        <v>8199</v>
      </c>
      <c r="K4305" s="14" t="s">
        <v>8199</v>
      </c>
      <c r="L4305" s="14" t="s">
        <v>8199</v>
      </c>
      <c r="M4305" s="14" t="s">
        <v>8199</v>
      </c>
      <c r="N4305" s="14" t="s">
        <v>8199</v>
      </c>
      <c r="O4305" s="14" t="s">
        <v>8199</v>
      </c>
    </row>
    <row r="4306" spans="1:15" x14ac:dyDescent="0.25">
      <c r="A4306">
        <v>600</v>
      </c>
      <c r="B4306">
        <v>624800</v>
      </c>
      <c r="C4306">
        <v>9</v>
      </c>
      <c r="D4306" t="s">
        <v>5784</v>
      </c>
      <c r="E4306" s="3">
        <v>20</v>
      </c>
      <c r="F4306">
        <v>636</v>
      </c>
      <c r="G4306" s="2" t="s">
        <v>4929</v>
      </c>
      <c r="H4306" s="2" t="s">
        <v>4929</v>
      </c>
      <c r="I4306" s="2" t="s">
        <v>4929</v>
      </c>
      <c r="J4306" s="14" t="s">
        <v>8199</v>
      </c>
      <c r="K4306" s="14" t="s">
        <v>8199</v>
      </c>
      <c r="L4306" s="14" t="s">
        <v>8199</v>
      </c>
      <c r="M4306" s="14" t="s">
        <v>8199</v>
      </c>
      <c r="N4306" s="14" t="s">
        <v>8199</v>
      </c>
      <c r="O4306" s="14" t="s">
        <v>8199</v>
      </c>
    </row>
    <row r="4307" spans="1:15" x14ac:dyDescent="0.25">
      <c r="A4307">
        <v>600</v>
      </c>
      <c r="B4307">
        <v>624900</v>
      </c>
      <c r="C4307">
        <v>7</v>
      </c>
      <c r="D4307" t="s">
        <v>5785</v>
      </c>
      <c r="E4307" s="3">
        <v>47</v>
      </c>
      <c r="F4307">
        <v>250</v>
      </c>
      <c r="G4307" s="2" t="s">
        <v>528</v>
      </c>
      <c r="H4307" s="2" t="s">
        <v>528</v>
      </c>
      <c r="I4307" s="2" t="s">
        <v>528</v>
      </c>
      <c r="J4307" s="14" t="s">
        <v>8199</v>
      </c>
      <c r="K4307" s="14" t="s">
        <v>8199</v>
      </c>
      <c r="L4307" s="14" t="s">
        <v>8199</v>
      </c>
      <c r="M4307" s="14" t="s">
        <v>8199</v>
      </c>
      <c r="N4307" s="14" t="s">
        <v>8199</v>
      </c>
      <c r="O4307" s="14" t="s">
        <v>8199</v>
      </c>
    </row>
    <row r="4308" spans="1:15" x14ac:dyDescent="0.25">
      <c r="A4308">
        <v>600</v>
      </c>
      <c r="B4308">
        <v>624990</v>
      </c>
      <c r="C4308">
        <v>8</v>
      </c>
      <c r="D4308" t="s">
        <v>5786</v>
      </c>
      <c r="E4308" s="3">
        <v>309.5</v>
      </c>
      <c r="F4308">
        <v>250</v>
      </c>
      <c r="G4308" s="2" t="s">
        <v>528</v>
      </c>
      <c r="H4308" s="2" t="s">
        <v>528</v>
      </c>
      <c r="I4308" s="2" t="s">
        <v>528</v>
      </c>
      <c r="J4308" s="14" t="s">
        <v>8199</v>
      </c>
      <c r="K4308" s="14" t="s">
        <v>8199</v>
      </c>
      <c r="L4308" s="14" t="s">
        <v>8199</v>
      </c>
      <c r="M4308" s="14" t="s">
        <v>8199</v>
      </c>
      <c r="N4308" s="14" t="s">
        <v>8199</v>
      </c>
      <c r="O4308" s="14" t="s">
        <v>8199</v>
      </c>
    </row>
    <row r="4309" spans="1:15" x14ac:dyDescent="0.25">
      <c r="A4309">
        <v>600</v>
      </c>
      <c r="B4309">
        <v>625000</v>
      </c>
      <c r="C4309">
        <v>5</v>
      </c>
      <c r="D4309" t="s">
        <v>5787</v>
      </c>
      <c r="E4309" s="3">
        <v>13.5</v>
      </c>
      <c r="F4309">
        <v>250</v>
      </c>
      <c r="G4309" s="2" t="s">
        <v>528</v>
      </c>
      <c r="H4309" s="2" t="s">
        <v>528</v>
      </c>
      <c r="I4309" s="2" t="s">
        <v>528</v>
      </c>
      <c r="J4309" s="14" t="s">
        <v>8199</v>
      </c>
      <c r="K4309" s="14" t="s">
        <v>8199</v>
      </c>
      <c r="L4309" s="14" t="s">
        <v>8199</v>
      </c>
      <c r="M4309" s="14" t="s">
        <v>8199</v>
      </c>
      <c r="N4309" s="14" t="s">
        <v>8199</v>
      </c>
      <c r="O4309" s="14" t="s">
        <v>8199</v>
      </c>
    </row>
    <row r="4310" spans="1:15" x14ac:dyDescent="0.25">
      <c r="A4310">
        <v>600</v>
      </c>
      <c r="B4310">
        <v>625075</v>
      </c>
      <c r="C4310">
        <v>7</v>
      </c>
      <c r="D4310" t="s">
        <v>5788</v>
      </c>
      <c r="E4310" s="3">
        <v>7</v>
      </c>
      <c r="F4310">
        <v>250</v>
      </c>
      <c r="G4310" s="2" t="s">
        <v>528</v>
      </c>
      <c r="H4310" s="2" t="s">
        <v>528</v>
      </c>
      <c r="I4310" s="2" t="s">
        <v>528</v>
      </c>
      <c r="J4310" s="14" t="s">
        <v>8199</v>
      </c>
      <c r="K4310" s="14" t="s">
        <v>8199</v>
      </c>
      <c r="L4310" s="14" t="s">
        <v>8199</v>
      </c>
      <c r="M4310" s="14" t="s">
        <v>8199</v>
      </c>
      <c r="N4310" s="14" t="s">
        <v>8199</v>
      </c>
      <c r="O4310" s="14" t="s">
        <v>8199</v>
      </c>
    </row>
    <row r="4311" spans="1:15" x14ac:dyDescent="0.25">
      <c r="A4311">
        <v>600</v>
      </c>
      <c r="B4311">
        <v>625100</v>
      </c>
      <c r="C4311">
        <v>3</v>
      </c>
      <c r="D4311" t="s">
        <v>5789</v>
      </c>
      <c r="E4311" s="3">
        <v>5</v>
      </c>
      <c r="F4311">
        <v>250</v>
      </c>
      <c r="G4311" s="2" t="s">
        <v>528</v>
      </c>
      <c r="H4311" s="2" t="s">
        <v>528</v>
      </c>
      <c r="I4311" s="2" t="s">
        <v>528</v>
      </c>
      <c r="J4311" s="14" t="s">
        <v>8199</v>
      </c>
      <c r="K4311" s="14" t="s">
        <v>8199</v>
      </c>
      <c r="L4311" s="14" t="s">
        <v>8199</v>
      </c>
      <c r="M4311" s="14" t="s">
        <v>8199</v>
      </c>
      <c r="N4311" s="14" t="s">
        <v>8199</v>
      </c>
      <c r="O4311" s="14" t="s">
        <v>8199</v>
      </c>
    </row>
    <row r="4312" spans="1:15" x14ac:dyDescent="0.25">
      <c r="A4312">
        <v>600</v>
      </c>
      <c r="B4312">
        <v>625103</v>
      </c>
      <c r="C4312">
        <v>7</v>
      </c>
      <c r="D4312" t="s">
        <v>5790</v>
      </c>
      <c r="E4312" s="3">
        <v>8</v>
      </c>
      <c r="F4312">
        <v>250</v>
      </c>
      <c r="G4312" s="2" t="s">
        <v>528</v>
      </c>
      <c r="H4312" s="2" t="s">
        <v>528</v>
      </c>
      <c r="I4312" s="2" t="s">
        <v>528</v>
      </c>
      <c r="J4312" s="14" t="s">
        <v>8199</v>
      </c>
      <c r="K4312" s="14" t="s">
        <v>8199</v>
      </c>
      <c r="L4312" s="14" t="s">
        <v>8199</v>
      </c>
      <c r="M4312" s="14" t="s">
        <v>8199</v>
      </c>
      <c r="N4312" s="14" t="s">
        <v>8199</v>
      </c>
      <c r="O4312" s="14" t="s">
        <v>8199</v>
      </c>
    </row>
    <row r="4313" spans="1:15" x14ac:dyDescent="0.25">
      <c r="A4313">
        <v>600</v>
      </c>
      <c r="B4313">
        <v>625104</v>
      </c>
      <c r="C4313">
        <v>5</v>
      </c>
      <c r="D4313" t="s">
        <v>5791</v>
      </c>
      <c r="E4313" s="3">
        <v>21</v>
      </c>
      <c r="F4313">
        <v>250</v>
      </c>
      <c r="G4313" s="2" t="s">
        <v>528</v>
      </c>
      <c r="H4313" s="2" t="s">
        <v>528</v>
      </c>
      <c r="I4313" s="2" t="s">
        <v>528</v>
      </c>
      <c r="J4313" s="14" t="s">
        <v>8199</v>
      </c>
      <c r="K4313" s="14" t="s">
        <v>8199</v>
      </c>
      <c r="L4313" s="14" t="s">
        <v>8199</v>
      </c>
      <c r="M4313" s="14" t="s">
        <v>8199</v>
      </c>
      <c r="N4313" s="14" t="s">
        <v>8199</v>
      </c>
      <c r="O4313" s="14" t="s">
        <v>8199</v>
      </c>
    </row>
    <row r="4314" spans="1:15" x14ac:dyDescent="0.25">
      <c r="A4314">
        <v>600</v>
      </c>
      <c r="B4314">
        <v>625105</v>
      </c>
      <c r="C4314">
        <v>2</v>
      </c>
      <c r="D4314" t="s">
        <v>5792</v>
      </c>
      <c r="E4314" s="3">
        <v>5</v>
      </c>
      <c r="F4314">
        <v>250</v>
      </c>
      <c r="G4314" s="2" t="s">
        <v>528</v>
      </c>
      <c r="H4314" s="2" t="s">
        <v>528</v>
      </c>
      <c r="I4314" s="2" t="s">
        <v>528</v>
      </c>
      <c r="J4314" s="14" t="s">
        <v>8199</v>
      </c>
      <c r="K4314" s="14" t="s">
        <v>8199</v>
      </c>
      <c r="L4314" s="14" t="s">
        <v>8199</v>
      </c>
      <c r="M4314" s="14" t="s">
        <v>8199</v>
      </c>
      <c r="N4314" s="14" t="s">
        <v>8199</v>
      </c>
      <c r="O4314" s="14" t="s">
        <v>8199</v>
      </c>
    </row>
    <row r="4315" spans="1:15" x14ac:dyDescent="0.25">
      <c r="A4315">
        <v>600</v>
      </c>
      <c r="B4315">
        <v>625108</v>
      </c>
      <c r="C4315">
        <v>6</v>
      </c>
      <c r="D4315" t="s">
        <v>5793</v>
      </c>
      <c r="E4315" s="3">
        <v>24.5</v>
      </c>
      <c r="F4315">
        <v>250</v>
      </c>
      <c r="G4315" s="2" t="s">
        <v>528</v>
      </c>
      <c r="H4315" s="2" t="s">
        <v>528</v>
      </c>
      <c r="I4315" s="2" t="s">
        <v>528</v>
      </c>
      <c r="J4315" s="14" t="s">
        <v>8199</v>
      </c>
      <c r="K4315" s="14" t="s">
        <v>8199</v>
      </c>
      <c r="L4315" s="14" t="s">
        <v>8199</v>
      </c>
      <c r="M4315" s="14" t="s">
        <v>8199</v>
      </c>
      <c r="N4315" s="14" t="s">
        <v>8199</v>
      </c>
      <c r="O4315" s="14" t="s">
        <v>8199</v>
      </c>
    </row>
    <row r="4316" spans="1:15" x14ac:dyDescent="0.25">
      <c r="A4316">
        <v>600</v>
      </c>
      <c r="B4316">
        <v>625109</v>
      </c>
      <c r="C4316">
        <v>4</v>
      </c>
      <c r="D4316" t="s">
        <v>5794</v>
      </c>
      <c r="E4316" s="3">
        <v>25.5</v>
      </c>
      <c r="F4316">
        <v>250</v>
      </c>
      <c r="G4316" s="2" t="s">
        <v>528</v>
      </c>
      <c r="H4316" s="2" t="s">
        <v>528</v>
      </c>
      <c r="I4316" s="2" t="s">
        <v>528</v>
      </c>
      <c r="J4316" s="14" t="s">
        <v>8199</v>
      </c>
      <c r="K4316" s="14" t="s">
        <v>8199</v>
      </c>
      <c r="L4316" s="14" t="s">
        <v>8199</v>
      </c>
      <c r="M4316" s="14" t="s">
        <v>8199</v>
      </c>
      <c r="N4316" s="14" t="s">
        <v>8199</v>
      </c>
      <c r="O4316" s="14" t="s">
        <v>8199</v>
      </c>
    </row>
    <row r="4317" spans="1:15" x14ac:dyDescent="0.25">
      <c r="A4317">
        <v>600</v>
      </c>
      <c r="B4317">
        <v>625110</v>
      </c>
      <c r="C4317">
        <v>2</v>
      </c>
      <c r="D4317" t="s">
        <v>5795</v>
      </c>
      <c r="E4317" s="3">
        <v>19</v>
      </c>
      <c r="F4317">
        <v>250</v>
      </c>
      <c r="G4317" s="2" t="s">
        <v>528</v>
      </c>
      <c r="H4317" s="2" t="s">
        <v>528</v>
      </c>
      <c r="I4317" s="2" t="s">
        <v>528</v>
      </c>
      <c r="J4317" s="14" t="s">
        <v>8199</v>
      </c>
      <c r="K4317" s="14" t="s">
        <v>8199</v>
      </c>
      <c r="L4317" s="14" t="s">
        <v>8199</v>
      </c>
      <c r="M4317" s="14" t="s">
        <v>8199</v>
      </c>
      <c r="N4317" s="14" t="s">
        <v>8199</v>
      </c>
      <c r="O4317" s="14" t="s">
        <v>8199</v>
      </c>
    </row>
    <row r="4318" spans="1:15" x14ac:dyDescent="0.25">
      <c r="A4318">
        <v>600</v>
      </c>
      <c r="B4318">
        <v>625113</v>
      </c>
      <c r="C4318">
        <v>6</v>
      </c>
      <c r="D4318" t="s">
        <v>5796</v>
      </c>
      <c r="E4318" s="3">
        <v>74</v>
      </c>
      <c r="F4318">
        <v>250</v>
      </c>
      <c r="G4318" s="2" t="s">
        <v>528</v>
      </c>
      <c r="H4318" s="2" t="s">
        <v>528</v>
      </c>
      <c r="I4318" s="2" t="s">
        <v>528</v>
      </c>
      <c r="J4318" s="14" t="s">
        <v>8199</v>
      </c>
      <c r="K4318" s="14" t="s">
        <v>8199</v>
      </c>
      <c r="L4318" s="14" t="s">
        <v>8199</v>
      </c>
      <c r="M4318" s="14" t="s">
        <v>8199</v>
      </c>
      <c r="N4318" s="14" t="s">
        <v>8199</v>
      </c>
      <c r="O4318" s="14" t="s">
        <v>8199</v>
      </c>
    </row>
    <row r="4319" spans="1:15" x14ac:dyDescent="0.25">
      <c r="A4319">
        <v>600</v>
      </c>
      <c r="B4319">
        <v>625115</v>
      </c>
      <c r="C4319">
        <v>1</v>
      </c>
      <c r="D4319" t="s">
        <v>5797</v>
      </c>
      <c r="E4319" s="3">
        <v>20</v>
      </c>
      <c r="F4319">
        <v>250</v>
      </c>
      <c r="G4319" s="2" t="s">
        <v>528</v>
      </c>
      <c r="H4319" s="2" t="s">
        <v>528</v>
      </c>
      <c r="I4319" s="2" t="s">
        <v>528</v>
      </c>
      <c r="J4319" s="14" t="s">
        <v>8199</v>
      </c>
      <c r="K4319" s="14" t="s">
        <v>8199</v>
      </c>
      <c r="L4319" s="14" t="s">
        <v>8199</v>
      </c>
      <c r="M4319" s="14" t="s">
        <v>8199</v>
      </c>
      <c r="N4319" s="14" t="s">
        <v>8199</v>
      </c>
      <c r="O4319" s="14" t="s">
        <v>8199</v>
      </c>
    </row>
    <row r="4320" spans="1:15" x14ac:dyDescent="0.25">
      <c r="A4320">
        <v>600</v>
      </c>
      <c r="B4320">
        <v>625116</v>
      </c>
      <c r="C4320">
        <v>9</v>
      </c>
      <c r="D4320" t="s">
        <v>5798</v>
      </c>
      <c r="E4320" s="3">
        <v>64</v>
      </c>
      <c r="F4320">
        <v>250</v>
      </c>
      <c r="G4320" s="2" t="s">
        <v>528</v>
      </c>
      <c r="H4320" s="2" t="s">
        <v>528</v>
      </c>
      <c r="I4320" s="2" t="s">
        <v>528</v>
      </c>
      <c r="J4320" s="14" t="s">
        <v>8199</v>
      </c>
      <c r="K4320" s="14" t="s">
        <v>8199</v>
      </c>
      <c r="L4320" s="14" t="s">
        <v>8199</v>
      </c>
      <c r="M4320" s="14" t="s">
        <v>8199</v>
      </c>
      <c r="N4320" s="14" t="s">
        <v>8199</v>
      </c>
      <c r="O4320" s="14" t="s">
        <v>8199</v>
      </c>
    </row>
    <row r="4321" spans="1:15" x14ac:dyDescent="0.25">
      <c r="A4321">
        <v>600</v>
      </c>
      <c r="B4321">
        <v>625150</v>
      </c>
      <c r="C4321">
        <v>8</v>
      </c>
      <c r="D4321" t="s">
        <v>5799</v>
      </c>
      <c r="E4321" s="3">
        <v>8</v>
      </c>
      <c r="F4321">
        <v>250</v>
      </c>
      <c r="G4321" s="2" t="s">
        <v>528</v>
      </c>
      <c r="H4321" s="2" t="s">
        <v>528</v>
      </c>
      <c r="I4321" s="2" t="s">
        <v>528</v>
      </c>
      <c r="J4321" s="14" t="s">
        <v>8199</v>
      </c>
      <c r="K4321" s="14" t="s">
        <v>8199</v>
      </c>
      <c r="L4321" s="14" t="s">
        <v>8199</v>
      </c>
      <c r="M4321" s="14" t="s">
        <v>8199</v>
      </c>
      <c r="N4321" s="14" t="s">
        <v>8199</v>
      </c>
      <c r="O4321" s="14" t="s">
        <v>8199</v>
      </c>
    </row>
    <row r="4322" spans="1:15" x14ac:dyDescent="0.25">
      <c r="A4322">
        <v>600</v>
      </c>
      <c r="B4322">
        <v>625200</v>
      </c>
      <c r="C4322">
        <v>1</v>
      </c>
      <c r="D4322" t="s">
        <v>5800</v>
      </c>
      <c r="E4322" s="3">
        <v>8</v>
      </c>
      <c r="F4322">
        <v>250</v>
      </c>
      <c r="G4322" s="2" t="s">
        <v>528</v>
      </c>
      <c r="H4322" s="2" t="s">
        <v>528</v>
      </c>
      <c r="I4322" s="2" t="s">
        <v>528</v>
      </c>
      <c r="J4322" s="14" t="s">
        <v>8199</v>
      </c>
      <c r="K4322" s="14" t="s">
        <v>8199</v>
      </c>
      <c r="L4322" s="14" t="s">
        <v>8199</v>
      </c>
      <c r="M4322" s="14" t="s">
        <v>8199</v>
      </c>
      <c r="N4322" s="14" t="s">
        <v>8199</v>
      </c>
      <c r="O4322" s="14" t="s">
        <v>8199</v>
      </c>
    </row>
    <row r="4323" spans="1:15" x14ac:dyDescent="0.25">
      <c r="A4323">
        <v>600</v>
      </c>
      <c r="B4323">
        <v>625250</v>
      </c>
      <c r="C4323">
        <v>6</v>
      </c>
      <c r="D4323" t="s">
        <v>5801</v>
      </c>
      <c r="E4323" s="3">
        <v>164</v>
      </c>
      <c r="F4323">
        <v>250</v>
      </c>
      <c r="G4323" s="2" t="s">
        <v>528</v>
      </c>
      <c r="H4323" s="2" t="s">
        <v>528</v>
      </c>
      <c r="I4323" s="2" t="s">
        <v>528</v>
      </c>
      <c r="J4323" s="14" t="s">
        <v>8199</v>
      </c>
      <c r="K4323" s="14" t="s">
        <v>8199</v>
      </c>
      <c r="L4323" s="14" t="s">
        <v>8199</v>
      </c>
      <c r="M4323" s="14" t="s">
        <v>8199</v>
      </c>
      <c r="N4323" s="14" t="s">
        <v>8199</v>
      </c>
      <c r="O4323" s="14" t="s">
        <v>8199</v>
      </c>
    </row>
    <row r="4324" spans="1:15" x14ac:dyDescent="0.25">
      <c r="A4324">
        <v>600</v>
      </c>
      <c r="B4324">
        <v>625300</v>
      </c>
      <c r="C4324">
        <v>9</v>
      </c>
      <c r="D4324" t="s">
        <v>5802</v>
      </c>
      <c r="E4324" s="3">
        <v>14.5</v>
      </c>
      <c r="F4324">
        <v>636</v>
      </c>
      <c r="G4324" s="2" t="s">
        <v>5803</v>
      </c>
      <c r="H4324" s="2" t="s">
        <v>5803</v>
      </c>
      <c r="I4324" s="2" t="s">
        <v>5803</v>
      </c>
      <c r="J4324" s="14" t="s">
        <v>8199</v>
      </c>
      <c r="K4324" s="14" t="s">
        <v>8199</v>
      </c>
      <c r="L4324" s="14" t="s">
        <v>8199</v>
      </c>
      <c r="M4324" s="14" t="s">
        <v>8199</v>
      </c>
      <c r="N4324" s="14" t="s">
        <v>8199</v>
      </c>
      <c r="O4324" s="14" t="s">
        <v>8199</v>
      </c>
    </row>
    <row r="4325" spans="1:15" x14ac:dyDescent="0.25">
      <c r="A4325">
        <v>600</v>
      </c>
      <c r="B4325">
        <v>625352</v>
      </c>
      <c r="C4325">
        <v>0</v>
      </c>
      <c r="D4325" t="s">
        <v>5804</v>
      </c>
      <c r="E4325" s="3">
        <v>14.5</v>
      </c>
      <c r="F4325">
        <v>250</v>
      </c>
      <c r="G4325" s="2" t="s">
        <v>528</v>
      </c>
      <c r="H4325" s="2" t="s">
        <v>528</v>
      </c>
      <c r="I4325" s="2" t="s">
        <v>528</v>
      </c>
      <c r="J4325" s="14" t="s">
        <v>8199</v>
      </c>
      <c r="K4325" s="14" t="s">
        <v>8199</v>
      </c>
      <c r="L4325" s="14" t="s">
        <v>8199</v>
      </c>
      <c r="M4325" s="14" t="s">
        <v>8199</v>
      </c>
      <c r="N4325" s="14" t="s">
        <v>8199</v>
      </c>
      <c r="O4325" s="14" t="s">
        <v>8199</v>
      </c>
    </row>
    <row r="4326" spans="1:15" x14ac:dyDescent="0.25">
      <c r="A4326">
        <v>600</v>
      </c>
      <c r="B4326">
        <v>625498</v>
      </c>
      <c r="C4326">
        <v>1</v>
      </c>
      <c r="D4326" t="s">
        <v>5805</v>
      </c>
      <c r="E4326" s="3">
        <v>36.5</v>
      </c>
      <c r="F4326">
        <v>250</v>
      </c>
      <c r="G4326" s="2" t="s">
        <v>528</v>
      </c>
      <c r="H4326" s="2" t="s">
        <v>528</v>
      </c>
      <c r="I4326" s="2" t="s">
        <v>528</v>
      </c>
      <c r="J4326" s="14" t="s">
        <v>8199</v>
      </c>
      <c r="K4326" s="14" t="s">
        <v>8199</v>
      </c>
      <c r="L4326" s="14" t="s">
        <v>8199</v>
      </c>
      <c r="M4326" s="14" t="s">
        <v>8199</v>
      </c>
      <c r="N4326" s="14" t="s">
        <v>8199</v>
      </c>
      <c r="O4326" s="14" t="s">
        <v>8199</v>
      </c>
    </row>
    <row r="4327" spans="1:15" x14ac:dyDescent="0.25">
      <c r="A4327">
        <v>600</v>
      </c>
      <c r="B4327">
        <v>625705</v>
      </c>
      <c r="C4327">
        <v>9</v>
      </c>
      <c r="D4327" t="s">
        <v>5806</v>
      </c>
      <c r="E4327" s="3">
        <v>8</v>
      </c>
      <c r="F4327">
        <v>250</v>
      </c>
      <c r="G4327" s="2" t="s">
        <v>528</v>
      </c>
      <c r="H4327" s="2" t="s">
        <v>528</v>
      </c>
      <c r="I4327" s="2" t="s">
        <v>528</v>
      </c>
      <c r="J4327" s="14" t="s">
        <v>8199</v>
      </c>
      <c r="K4327" s="14" t="s">
        <v>8199</v>
      </c>
      <c r="L4327" s="14" t="s">
        <v>8199</v>
      </c>
      <c r="M4327" s="14" t="s">
        <v>8199</v>
      </c>
      <c r="N4327" s="14" t="s">
        <v>8199</v>
      </c>
      <c r="O4327" s="14" t="s">
        <v>8199</v>
      </c>
    </row>
    <row r="4328" spans="1:15" x14ac:dyDescent="0.25">
      <c r="A4328">
        <v>600</v>
      </c>
      <c r="B4328">
        <v>625750</v>
      </c>
      <c r="C4328">
        <v>5</v>
      </c>
      <c r="D4328" t="s">
        <v>5807</v>
      </c>
      <c r="E4328" s="3">
        <v>8</v>
      </c>
      <c r="F4328">
        <v>250</v>
      </c>
      <c r="G4328" s="2" t="s">
        <v>528</v>
      </c>
      <c r="H4328" s="2" t="s">
        <v>528</v>
      </c>
      <c r="I4328" s="2" t="s">
        <v>528</v>
      </c>
      <c r="J4328" s="14" t="s">
        <v>8199</v>
      </c>
      <c r="K4328" s="14" t="s">
        <v>8199</v>
      </c>
      <c r="L4328" s="14" t="s">
        <v>8199</v>
      </c>
      <c r="M4328" s="14" t="s">
        <v>8199</v>
      </c>
      <c r="N4328" s="14" t="s">
        <v>8199</v>
      </c>
      <c r="O4328" s="14" t="s">
        <v>8199</v>
      </c>
    </row>
    <row r="4329" spans="1:15" x14ac:dyDescent="0.25">
      <c r="A4329">
        <v>600</v>
      </c>
      <c r="B4329">
        <v>625800</v>
      </c>
      <c r="C4329">
        <v>8</v>
      </c>
      <c r="D4329" t="s">
        <v>5808</v>
      </c>
      <c r="E4329" s="3">
        <v>8</v>
      </c>
      <c r="F4329">
        <v>250</v>
      </c>
      <c r="G4329" s="2" t="s">
        <v>528</v>
      </c>
      <c r="H4329" s="2" t="s">
        <v>528</v>
      </c>
      <c r="I4329" s="2" t="s">
        <v>528</v>
      </c>
      <c r="J4329" s="14" t="s">
        <v>8199</v>
      </c>
      <c r="K4329" s="14" t="s">
        <v>8199</v>
      </c>
      <c r="L4329" s="14" t="s">
        <v>8199</v>
      </c>
      <c r="M4329" s="14" t="s">
        <v>8199</v>
      </c>
      <c r="N4329" s="14" t="s">
        <v>8199</v>
      </c>
      <c r="O4329" s="14" t="s">
        <v>8199</v>
      </c>
    </row>
    <row r="4330" spans="1:15" x14ac:dyDescent="0.25">
      <c r="A4330">
        <v>600</v>
      </c>
      <c r="B4330">
        <v>625900</v>
      </c>
      <c r="C4330">
        <v>6</v>
      </c>
      <c r="D4330" t="s">
        <v>5809</v>
      </c>
      <c r="E4330" s="3">
        <v>13.5</v>
      </c>
      <c r="F4330">
        <v>636</v>
      </c>
      <c r="G4330" s="2" t="s">
        <v>5546</v>
      </c>
      <c r="H4330" s="2" t="s">
        <v>5546</v>
      </c>
      <c r="I4330" s="2" t="s">
        <v>5546</v>
      </c>
      <c r="J4330" s="14" t="s">
        <v>8199</v>
      </c>
      <c r="K4330" s="14" t="s">
        <v>8199</v>
      </c>
      <c r="L4330" s="14" t="s">
        <v>8199</v>
      </c>
      <c r="M4330" s="14" t="s">
        <v>8199</v>
      </c>
      <c r="N4330" s="14" t="s">
        <v>8199</v>
      </c>
      <c r="O4330" s="14" t="s">
        <v>8199</v>
      </c>
    </row>
    <row r="4331" spans="1:15" x14ac:dyDescent="0.25">
      <c r="A4331">
        <v>600</v>
      </c>
      <c r="B4331">
        <v>625950</v>
      </c>
      <c r="C4331">
        <v>1</v>
      </c>
      <c r="D4331" t="s">
        <v>5810</v>
      </c>
      <c r="E4331" s="3">
        <v>13.5</v>
      </c>
      <c r="F4331">
        <v>636</v>
      </c>
      <c r="G4331" s="2" t="s">
        <v>5546</v>
      </c>
      <c r="H4331" s="2" t="s">
        <v>5546</v>
      </c>
      <c r="I4331" s="2" t="s">
        <v>5546</v>
      </c>
      <c r="J4331" s="14" t="s">
        <v>8199</v>
      </c>
      <c r="K4331" s="14" t="s">
        <v>8199</v>
      </c>
      <c r="L4331" s="14" t="s">
        <v>8199</v>
      </c>
      <c r="M4331" s="14" t="s">
        <v>8199</v>
      </c>
      <c r="N4331" s="14" t="s">
        <v>8199</v>
      </c>
      <c r="O4331" s="14" t="s">
        <v>8199</v>
      </c>
    </row>
    <row r="4332" spans="1:15" x14ac:dyDescent="0.25">
      <c r="A4332">
        <v>600</v>
      </c>
      <c r="B4332">
        <v>626050</v>
      </c>
      <c r="C4332">
        <v>9</v>
      </c>
      <c r="D4332" t="s">
        <v>5811</v>
      </c>
      <c r="E4332" s="3">
        <v>58.5</v>
      </c>
      <c r="F4332">
        <v>250</v>
      </c>
      <c r="G4332" s="2" t="s">
        <v>528</v>
      </c>
      <c r="H4332" s="2" t="s">
        <v>528</v>
      </c>
      <c r="I4332" s="2" t="s">
        <v>528</v>
      </c>
      <c r="J4332" s="14" t="s">
        <v>8199</v>
      </c>
      <c r="K4332" s="14" t="s">
        <v>8199</v>
      </c>
      <c r="L4332" s="14" t="s">
        <v>8199</v>
      </c>
      <c r="M4332" s="14" t="s">
        <v>8199</v>
      </c>
      <c r="N4332" s="14" t="s">
        <v>8199</v>
      </c>
      <c r="O4332" s="14" t="s">
        <v>8199</v>
      </c>
    </row>
    <row r="4333" spans="1:15" x14ac:dyDescent="0.25">
      <c r="A4333">
        <v>600</v>
      </c>
      <c r="B4333">
        <v>626075</v>
      </c>
      <c r="C4333">
        <v>6</v>
      </c>
      <c r="D4333" t="s">
        <v>5812</v>
      </c>
      <c r="E4333" s="3">
        <v>160</v>
      </c>
      <c r="F4333">
        <v>250</v>
      </c>
      <c r="G4333" s="2" t="s">
        <v>528</v>
      </c>
      <c r="H4333" s="2" t="s">
        <v>528</v>
      </c>
      <c r="I4333" s="2" t="s">
        <v>528</v>
      </c>
      <c r="J4333" s="14" t="s">
        <v>8199</v>
      </c>
      <c r="K4333" s="14" t="s">
        <v>8199</v>
      </c>
      <c r="L4333" s="14" t="s">
        <v>8199</v>
      </c>
      <c r="M4333" s="14" t="s">
        <v>8199</v>
      </c>
      <c r="N4333" s="14" t="s">
        <v>8199</v>
      </c>
      <c r="O4333" s="14" t="s">
        <v>8199</v>
      </c>
    </row>
    <row r="4334" spans="1:15" x14ac:dyDescent="0.25">
      <c r="A4334">
        <v>600</v>
      </c>
      <c r="B4334">
        <v>626077</v>
      </c>
      <c r="C4334">
        <v>2</v>
      </c>
      <c r="D4334" t="s">
        <v>5813</v>
      </c>
      <c r="E4334" s="3">
        <v>196</v>
      </c>
      <c r="F4334">
        <v>250</v>
      </c>
      <c r="G4334" s="2" t="s">
        <v>528</v>
      </c>
      <c r="H4334" s="2" t="s">
        <v>528</v>
      </c>
      <c r="I4334" s="2" t="s">
        <v>528</v>
      </c>
      <c r="J4334" s="14" t="s">
        <v>8199</v>
      </c>
      <c r="K4334" s="14" t="s">
        <v>8199</v>
      </c>
      <c r="L4334" s="14" t="s">
        <v>8199</v>
      </c>
      <c r="M4334" s="14" t="s">
        <v>8199</v>
      </c>
      <c r="N4334" s="14" t="s">
        <v>8199</v>
      </c>
      <c r="O4334" s="14" t="s">
        <v>8199</v>
      </c>
    </row>
    <row r="4335" spans="1:15" x14ac:dyDescent="0.25">
      <c r="A4335">
        <v>600</v>
      </c>
      <c r="B4335">
        <v>626080</v>
      </c>
      <c r="C4335">
        <v>6</v>
      </c>
      <c r="D4335" t="s">
        <v>5814</v>
      </c>
      <c r="E4335" s="3">
        <v>160</v>
      </c>
      <c r="F4335">
        <v>250</v>
      </c>
      <c r="G4335" s="2" t="s">
        <v>528</v>
      </c>
      <c r="H4335" s="2" t="s">
        <v>528</v>
      </c>
      <c r="I4335" s="2" t="s">
        <v>528</v>
      </c>
      <c r="J4335" s="14" t="s">
        <v>8199</v>
      </c>
      <c r="K4335" s="14" t="s">
        <v>8199</v>
      </c>
      <c r="L4335" s="14" t="s">
        <v>8199</v>
      </c>
      <c r="M4335" s="14" t="s">
        <v>8199</v>
      </c>
      <c r="N4335" s="14" t="s">
        <v>8199</v>
      </c>
      <c r="O4335" s="14" t="s">
        <v>8199</v>
      </c>
    </row>
    <row r="4336" spans="1:15" x14ac:dyDescent="0.25">
      <c r="A4336">
        <v>600</v>
      </c>
      <c r="B4336">
        <v>626100</v>
      </c>
      <c r="C4336">
        <v>2</v>
      </c>
      <c r="D4336" t="s">
        <v>5815</v>
      </c>
      <c r="E4336" s="3">
        <v>1.5</v>
      </c>
      <c r="F4336">
        <v>250</v>
      </c>
      <c r="G4336" s="2" t="s">
        <v>528</v>
      </c>
      <c r="H4336" s="2" t="s">
        <v>528</v>
      </c>
      <c r="I4336" s="2" t="s">
        <v>528</v>
      </c>
      <c r="J4336" s="14" t="s">
        <v>8199</v>
      </c>
      <c r="K4336" s="14" t="s">
        <v>8199</v>
      </c>
      <c r="L4336" s="14" t="s">
        <v>8199</v>
      </c>
      <c r="M4336" s="14" t="s">
        <v>8199</v>
      </c>
      <c r="N4336" s="14" t="s">
        <v>8199</v>
      </c>
      <c r="O4336" s="14" t="s">
        <v>8199</v>
      </c>
    </row>
    <row r="4337" spans="1:15" x14ac:dyDescent="0.25">
      <c r="A4337">
        <v>600</v>
      </c>
      <c r="B4337">
        <v>626133</v>
      </c>
      <c r="C4337">
        <v>3</v>
      </c>
      <c r="D4337" t="s">
        <v>5816</v>
      </c>
      <c r="E4337" s="3">
        <v>13.5</v>
      </c>
      <c r="F4337">
        <v>250</v>
      </c>
      <c r="G4337" s="2" t="s">
        <v>528</v>
      </c>
      <c r="H4337" s="2" t="s">
        <v>528</v>
      </c>
      <c r="I4337" s="2" t="s">
        <v>528</v>
      </c>
      <c r="J4337" s="14" t="s">
        <v>8199</v>
      </c>
      <c r="K4337" s="14" t="s">
        <v>8199</v>
      </c>
      <c r="L4337" s="14" t="s">
        <v>8199</v>
      </c>
      <c r="M4337" s="14" t="s">
        <v>8199</v>
      </c>
      <c r="N4337" s="14" t="s">
        <v>8199</v>
      </c>
      <c r="O4337" s="14" t="s">
        <v>8199</v>
      </c>
    </row>
    <row r="4338" spans="1:15" x14ac:dyDescent="0.25">
      <c r="A4338">
        <v>600</v>
      </c>
      <c r="B4338">
        <v>626150</v>
      </c>
      <c r="C4338">
        <v>7</v>
      </c>
      <c r="D4338" t="s">
        <v>5817</v>
      </c>
      <c r="E4338" s="3">
        <v>24</v>
      </c>
      <c r="F4338">
        <v>250</v>
      </c>
      <c r="G4338" s="2" t="s">
        <v>528</v>
      </c>
      <c r="H4338" s="2" t="s">
        <v>528</v>
      </c>
      <c r="I4338" s="2" t="s">
        <v>528</v>
      </c>
      <c r="J4338" s="14" t="s">
        <v>8199</v>
      </c>
      <c r="K4338" s="14" t="s">
        <v>8199</v>
      </c>
      <c r="L4338" s="14" t="s">
        <v>8199</v>
      </c>
      <c r="M4338" s="14" t="s">
        <v>8199</v>
      </c>
      <c r="N4338" s="14" t="s">
        <v>8199</v>
      </c>
      <c r="O4338" s="14" t="s">
        <v>8199</v>
      </c>
    </row>
    <row r="4339" spans="1:15" x14ac:dyDescent="0.25">
      <c r="A4339">
        <v>600</v>
      </c>
      <c r="B4339">
        <v>626155</v>
      </c>
      <c r="C4339">
        <v>6</v>
      </c>
      <c r="D4339" t="s">
        <v>5818</v>
      </c>
      <c r="E4339" s="3">
        <v>5</v>
      </c>
      <c r="F4339">
        <v>250</v>
      </c>
      <c r="G4339" s="2" t="s">
        <v>528</v>
      </c>
      <c r="H4339" s="2" t="s">
        <v>528</v>
      </c>
      <c r="I4339" s="2" t="s">
        <v>528</v>
      </c>
      <c r="J4339" s="14" t="s">
        <v>8199</v>
      </c>
      <c r="K4339" s="14" t="s">
        <v>8199</v>
      </c>
      <c r="L4339" s="14" t="s">
        <v>8199</v>
      </c>
      <c r="M4339" s="14" t="s">
        <v>8199</v>
      </c>
      <c r="N4339" s="14" t="s">
        <v>8199</v>
      </c>
      <c r="O4339" s="14" t="s">
        <v>8199</v>
      </c>
    </row>
    <row r="4340" spans="1:15" x14ac:dyDescent="0.25">
      <c r="A4340">
        <v>600</v>
      </c>
      <c r="B4340">
        <v>626156</v>
      </c>
      <c r="C4340">
        <v>4</v>
      </c>
      <c r="D4340" t="s">
        <v>5819</v>
      </c>
      <c r="E4340" s="3">
        <v>8</v>
      </c>
      <c r="F4340">
        <v>250</v>
      </c>
      <c r="G4340" s="2" t="s">
        <v>528</v>
      </c>
      <c r="H4340" s="2" t="s">
        <v>528</v>
      </c>
      <c r="I4340" s="2" t="s">
        <v>528</v>
      </c>
      <c r="J4340" s="14" t="s">
        <v>8199</v>
      </c>
      <c r="K4340" s="14" t="s">
        <v>8199</v>
      </c>
      <c r="L4340" s="14" t="s">
        <v>8199</v>
      </c>
      <c r="M4340" s="14" t="s">
        <v>8199</v>
      </c>
      <c r="N4340" s="14" t="s">
        <v>8199</v>
      </c>
      <c r="O4340" s="14" t="s">
        <v>8199</v>
      </c>
    </row>
    <row r="4341" spans="1:15" x14ac:dyDescent="0.25">
      <c r="A4341">
        <v>600</v>
      </c>
      <c r="B4341">
        <v>626158</v>
      </c>
      <c r="C4341">
        <v>0</v>
      </c>
      <c r="D4341" t="s">
        <v>5820</v>
      </c>
      <c r="E4341" s="3">
        <v>181.5</v>
      </c>
      <c r="F4341">
        <v>636</v>
      </c>
      <c r="G4341" s="2" t="s">
        <v>5821</v>
      </c>
      <c r="H4341" s="2" t="s">
        <v>5821</v>
      </c>
      <c r="I4341" s="2" t="s">
        <v>5821</v>
      </c>
      <c r="J4341" s="14" t="s">
        <v>8199</v>
      </c>
      <c r="K4341" s="14" t="s">
        <v>8199</v>
      </c>
      <c r="L4341" s="14" t="s">
        <v>8199</v>
      </c>
      <c r="M4341" s="14" t="s">
        <v>8199</v>
      </c>
      <c r="N4341" s="14" t="s">
        <v>8199</v>
      </c>
      <c r="O4341" s="14" t="s">
        <v>8199</v>
      </c>
    </row>
    <row r="4342" spans="1:15" x14ac:dyDescent="0.25">
      <c r="A4342">
        <v>600</v>
      </c>
      <c r="B4342">
        <v>626159</v>
      </c>
      <c r="C4342">
        <v>8</v>
      </c>
      <c r="D4342" t="s">
        <v>5822</v>
      </c>
      <c r="E4342" s="3">
        <v>294</v>
      </c>
      <c r="F4342">
        <v>636</v>
      </c>
      <c r="G4342" s="2" t="s">
        <v>5821</v>
      </c>
      <c r="H4342" s="2" t="s">
        <v>5821</v>
      </c>
      <c r="I4342" s="2" t="s">
        <v>5821</v>
      </c>
      <c r="J4342" s="14" t="s">
        <v>8199</v>
      </c>
      <c r="K4342" s="14" t="s">
        <v>8199</v>
      </c>
      <c r="L4342" s="14" t="s">
        <v>8199</v>
      </c>
      <c r="M4342" s="14" t="s">
        <v>8199</v>
      </c>
      <c r="N4342" s="14" t="s">
        <v>8199</v>
      </c>
      <c r="O4342" s="14" t="s">
        <v>8199</v>
      </c>
    </row>
    <row r="4343" spans="1:15" x14ac:dyDescent="0.25">
      <c r="A4343">
        <v>600</v>
      </c>
      <c r="B4343">
        <v>626160</v>
      </c>
      <c r="C4343">
        <v>6</v>
      </c>
      <c r="D4343" t="s">
        <v>5823</v>
      </c>
      <c r="E4343" s="3">
        <v>62</v>
      </c>
      <c r="F4343">
        <v>250</v>
      </c>
      <c r="G4343" s="2" t="s">
        <v>528</v>
      </c>
      <c r="H4343" s="2" t="s">
        <v>528</v>
      </c>
      <c r="I4343" s="2" t="s">
        <v>528</v>
      </c>
      <c r="J4343" s="14" t="s">
        <v>8199</v>
      </c>
      <c r="K4343" s="14" t="s">
        <v>8199</v>
      </c>
      <c r="L4343" s="14" t="s">
        <v>8199</v>
      </c>
      <c r="M4343" s="14" t="s">
        <v>8199</v>
      </c>
      <c r="N4343" s="14" t="s">
        <v>8199</v>
      </c>
      <c r="O4343" s="14" t="s">
        <v>8199</v>
      </c>
    </row>
    <row r="4344" spans="1:15" x14ac:dyDescent="0.25">
      <c r="A4344">
        <v>600</v>
      </c>
      <c r="B4344">
        <v>626161</v>
      </c>
      <c r="C4344">
        <v>4</v>
      </c>
      <c r="D4344" t="s">
        <v>5824</v>
      </c>
      <c r="E4344" s="3">
        <v>124.5</v>
      </c>
      <c r="F4344">
        <v>636</v>
      </c>
      <c r="G4344" s="2" t="s">
        <v>5821</v>
      </c>
      <c r="H4344" s="2" t="s">
        <v>5821</v>
      </c>
      <c r="I4344" s="2" t="s">
        <v>5821</v>
      </c>
      <c r="J4344" s="14" t="s">
        <v>8199</v>
      </c>
      <c r="K4344" s="14" t="s">
        <v>8199</v>
      </c>
      <c r="L4344" s="14" t="s">
        <v>8199</v>
      </c>
      <c r="M4344" s="14" t="s">
        <v>8199</v>
      </c>
      <c r="N4344" s="14" t="s">
        <v>8199</v>
      </c>
      <c r="O4344" s="14" t="s">
        <v>8199</v>
      </c>
    </row>
    <row r="4345" spans="1:15" x14ac:dyDescent="0.25">
      <c r="A4345">
        <v>600</v>
      </c>
      <c r="B4345">
        <v>626162</v>
      </c>
      <c r="C4345">
        <v>2</v>
      </c>
      <c r="D4345" t="s">
        <v>5825</v>
      </c>
      <c r="E4345" s="3">
        <v>30</v>
      </c>
      <c r="F4345">
        <v>250</v>
      </c>
      <c r="G4345" s="2" t="s">
        <v>528</v>
      </c>
      <c r="H4345" s="2" t="s">
        <v>528</v>
      </c>
      <c r="I4345" s="2" t="s">
        <v>528</v>
      </c>
      <c r="J4345" s="14" t="s">
        <v>8199</v>
      </c>
      <c r="K4345" s="14" t="s">
        <v>8199</v>
      </c>
      <c r="L4345" s="14" t="s">
        <v>8199</v>
      </c>
      <c r="M4345" s="14" t="s">
        <v>8199</v>
      </c>
      <c r="N4345" s="14" t="s">
        <v>8199</v>
      </c>
      <c r="O4345" s="14" t="s">
        <v>8199</v>
      </c>
    </row>
    <row r="4346" spans="1:15" x14ac:dyDescent="0.25">
      <c r="A4346">
        <v>600</v>
      </c>
      <c r="B4346">
        <v>626163</v>
      </c>
      <c r="C4346">
        <v>0</v>
      </c>
      <c r="D4346" t="s">
        <v>5826</v>
      </c>
      <c r="E4346" s="3">
        <v>210.5</v>
      </c>
      <c r="F4346">
        <v>250</v>
      </c>
      <c r="G4346" s="2" t="s">
        <v>528</v>
      </c>
      <c r="H4346" s="2" t="s">
        <v>528</v>
      </c>
      <c r="I4346" s="2" t="s">
        <v>528</v>
      </c>
      <c r="J4346" s="14" t="s">
        <v>8199</v>
      </c>
      <c r="K4346" s="14" t="s">
        <v>8199</v>
      </c>
      <c r="L4346" s="14" t="s">
        <v>8199</v>
      </c>
      <c r="M4346" s="14" t="s">
        <v>8199</v>
      </c>
      <c r="N4346" s="14" t="s">
        <v>8199</v>
      </c>
      <c r="O4346" s="14" t="s">
        <v>8199</v>
      </c>
    </row>
    <row r="4347" spans="1:15" x14ac:dyDescent="0.25">
      <c r="A4347">
        <v>600</v>
      </c>
      <c r="B4347">
        <v>626165</v>
      </c>
      <c r="C4347">
        <v>5</v>
      </c>
      <c r="D4347" t="s">
        <v>5827</v>
      </c>
      <c r="E4347" s="3">
        <v>59.5</v>
      </c>
      <c r="F4347">
        <v>250</v>
      </c>
      <c r="G4347" s="2" t="s">
        <v>528</v>
      </c>
      <c r="H4347" s="2" t="s">
        <v>528</v>
      </c>
      <c r="I4347" s="2" t="s">
        <v>528</v>
      </c>
      <c r="J4347" s="14" t="s">
        <v>8199</v>
      </c>
      <c r="K4347" s="14" t="s">
        <v>8199</v>
      </c>
      <c r="L4347" s="14" t="s">
        <v>8199</v>
      </c>
      <c r="M4347" s="14" t="s">
        <v>8199</v>
      </c>
      <c r="N4347" s="14" t="s">
        <v>8199</v>
      </c>
      <c r="O4347" s="14" t="s">
        <v>8199</v>
      </c>
    </row>
    <row r="4348" spans="1:15" x14ac:dyDescent="0.25">
      <c r="A4348">
        <v>600</v>
      </c>
      <c r="B4348">
        <v>626175</v>
      </c>
      <c r="C4348">
        <v>4</v>
      </c>
      <c r="D4348" t="s">
        <v>5828</v>
      </c>
      <c r="E4348" s="3">
        <v>99</v>
      </c>
      <c r="F4348">
        <v>250</v>
      </c>
      <c r="G4348" s="2" t="s">
        <v>528</v>
      </c>
      <c r="H4348" s="2" t="s">
        <v>528</v>
      </c>
      <c r="I4348" s="2" t="s">
        <v>528</v>
      </c>
      <c r="J4348" s="14" t="s">
        <v>8199</v>
      </c>
      <c r="K4348" s="14" t="s">
        <v>8199</v>
      </c>
      <c r="L4348" s="14" t="s">
        <v>8199</v>
      </c>
      <c r="M4348" s="14" t="s">
        <v>8199</v>
      </c>
      <c r="N4348" s="14" t="s">
        <v>8199</v>
      </c>
      <c r="O4348" s="14" t="s">
        <v>8199</v>
      </c>
    </row>
    <row r="4349" spans="1:15" x14ac:dyDescent="0.25">
      <c r="A4349">
        <v>600</v>
      </c>
      <c r="B4349">
        <v>626190</v>
      </c>
      <c r="C4349">
        <v>3</v>
      </c>
      <c r="D4349" t="s">
        <v>5829</v>
      </c>
      <c r="E4349" s="3">
        <v>238</v>
      </c>
      <c r="F4349">
        <v>250</v>
      </c>
      <c r="G4349" s="2" t="s">
        <v>528</v>
      </c>
      <c r="H4349" s="2" t="s">
        <v>528</v>
      </c>
      <c r="I4349" s="2" t="s">
        <v>528</v>
      </c>
      <c r="J4349" s="14" t="s">
        <v>8199</v>
      </c>
      <c r="K4349" s="14" t="s">
        <v>8199</v>
      </c>
      <c r="L4349" s="14" t="s">
        <v>8199</v>
      </c>
      <c r="M4349" s="14" t="s">
        <v>8199</v>
      </c>
      <c r="N4349" s="14" t="s">
        <v>8199</v>
      </c>
      <c r="O4349" s="14" t="s">
        <v>8199</v>
      </c>
    </row>
    <row r="4350" spans="1:15" x14ac:dyDescent="0.25">
      <c r="A4350">
        <v>600</v>
      </c>
      <c r="B4350">
        <v>626200</v>
      </c>
      <c r="C4350">
        <v>0</v>
      </c>
      <c r="D4350" t="s">
        <v>5830</v>
      </c>
      <c r="E4350" s="3">
        <v>79.5</v>
      </c>
      <c r="F4350">
        <v>250</v>
      </c>
      <c r="G4350" s="2" t="s">
        <v>528</v>
      </c>
      <c r="H4350" s="2" t="s">
        <v>528</v>
      </c>
      <c r="I4350" s="2" t="s">
        <v>528</v>
      </c>
      <c r="J4350" s="14" t="s">
        <v>8199</v>
      </c>
      <c r="K4350" s="14" t="s">
        <v>8199</v>
      </c>
      <c r="L4350" s="14" t="s">
        <v>8199</v>
      </c>
      <c r="M4350" s="14" t="s">
        <v>8199</v>
      </c>
      <c r="N4350" s="14" t="s">
        <v>8199</v>
      </c>
      <c r="O4350" s="14" t="s">
        <v>8199</v>
      </c>
    </row>
    <row r="4351" spans="1:15" x14ac:dyDescent="0.25">
      <c r="A4351">
        <v>600</v>
      </c>
      <c r="B4351">
        <v>626202</v>
      </c>
      <c r="C4351">
        <v>6</v>
      </c>
      <c r="D4351" t="s">
        <v>5831</v>
      </c>
      <c r="E4351" s="3">
        <v>8</v>
      </c>
      <c r="F4351">
        <v>250</v>
      </c>
      <c r="G4351" s="2" t="s">
        <v>528</v>
      </c>
      <c r="H4351" s="2" t="s">
        <v>528</v>
      </c>
      <c r="I4351" s="2" t="s">
        <v>528</v>
      </c>
      <c r="J4351" s="14" t="s">
        <v>8199</v>
      </c>
      <c r="K4351" s="14" t="s">
        <v>8199</v>
      </c>
      <c r="L4351" s="14" t="s">
        <v>8199</v>
      </c>
      <c r="M4351" s="14" t="s">
        <v>8199</v>
      </c>
      <c r="N4351" s="14" t="s">
        <v>8199</v>
      </c>
      <c r="O4351" s="14" t="s">
        <v>8199</v>
      </c>
    </row>
    <row r="4352" spans="1:15" x14ac:dyDescent="0.25">
      <c r="A4352">
        <v>600</v>
      </c>
      <c r="B4352">
        <v>626204</v>
      </c>
      <c r="C4352">
        <v>2</v>
      </c>
      <c r="D4352" t="s">
        <v>5832</v>
      </c>
      <c r="E4352" s="3">
        <v>47.5</v>
      </c>
      <c r="F4352">
        <v>250</v>
      </c>
      <c r="G4352" s="2" t="s">
        <v>528</v>
      </c>
      <c r="H4352" s="2" t="s">
        <v>528</v>
      </c>
      <c r="I4352" s="2" t="s">
        <v>528</v>
      </c>
      <c r="J4352" s="14" t="s">
        <v>8199</v>
      </c>
      <c r="K4352" s="14" t="s">
        <v>8199</v>
      </c>
      <c r="L4352" s="14" t="s">
        <v>8199</v>
      </c>
      <c r="M4352" s="14" t="s">
        <v>8199</v>
      </c>
      <c r="N4352" s="14" t="s">
        <v>8199</v>
      </c>
      <c r="O4352" s="14" t="s">
        <v>8199</v>
      </c>
    </row>
    <row r="4353" spans="1:15" x14ac:dyDescent="0.25">
      <c r="A4353">
        <v>600</v>
      </c>
      <c r="B4353">
        <v>626205</v>
      </c>
      <c r="C4353">
        <v>9</v>
      </c>
      <c r="D4353" t="s">
        <v>5833</v>
      </c>
      <c r="E4353" s="3">
        <v>103.5</v>
      </c>
      <c r="F4353">
        <v>250</v>
      </c>
      <c r="G4353" s="2" t="s">
        <v>528</v>
      </c>
      <c r="H4353" s="2" t="s">
        <v>528</v>
      </c>
      <c r="I4353" s="2" t="s">
        <v>528</v>
      </c>
      <c r="J4353" s="14" t="s">
        <v>8199</v>
      </c>
      <c r="K4353" s="14" t="s">
        <v>8199</v>
      </c>
      <c r="L4353" s="14" t="s">
        <v>8199</v>
      </c>
      <c r="M4353" s="14" t="s">
        <v>8199</v>
      </c>
      <c r="N4353" s="14" t="s">
        <v>8199</v>
      </c>
      <c r="O4353" s="14" t="s">
        <v>8199</v>
      </c>
    </row>
    <row r="4354" spans="1:15" x14ac:dyDescent="0.25">
      <c r="A4354">
        <v>600</v>
      </c>
      <c r="B4354">
        <v>626212</v>
      </c>
      <c r="C4354">
        <v>5</v>
      </c>
      <c r="D4354" t="s">
        <v>5834</v>
      </c>
      <c r="E4354" s="3">
        <v>125.5</v>
      </c>
      <c r="F4354">
        <v>250</v>
      </c>
      <c r="G4354" s="2" t="s">
        <v>528</v>
      </c>
      <c r="H4354" s="2" t="s">
        <v>528</v>
      </c>
      <c r="I4354" s="2" t="s">
        <v>528</v>
      </c>
      <c r="J4354" s="14" t="s">
        <v>8199</v>
      </c>
      <c r="K4354" s="14" t="s">
        <v>8199</v>
      </c>
      <c r="L4354" s="14" t="s">
        <v>8199</v>
      </c>
      <c r="M4354" s="14" t="s">
        <v>8199</v>
      </c>
      <c r="N4354" s="14" t="s">
        <v>8199</v>
      </c>
      <c r="O4354" s="14" t="s">
        <v>8199</v>
      </c>
    </row>
    <row r="4355" spans="1:15" x14ac:dyDescent="0.25">
      <c r="A4355">
        <v>600</v>
      </c>
      <c r="B4355">
        <v>626215</v>
      </c>
      <c r="C4355">
        <v>8</v>
      </c>
      <c r="D4355" t="s">
        <v>5835</v>
      </c>
      <c r="E4355" s="3">
        <v>5.5</v>
      </c>
      <c r="F4355">
        <v>250</v>
      </c>
      <c r="G4355" s="2" t="s">
        <v>528</v>
      </c>
      <c r="H4355" s="2" t="s">
        <v>528</v>
      </c>
      <c r="I4355" s="2" t="s">
        <v>528</v>
      </c>
      <c r="J4355" s="14" t="s">
        <v>8199</v>
      </c>
      <c r="K4355" s="14" t="s">
        <v>8199</v>
      </c>
      <c r="L4355" s="14" t="s">
        <v>8199</v>
      </c>
      <c r="M4355" s="14" t="s">
        <v>8199</v>
      </c>
      <c r="N4355" s="14" t="s">
        <v>8199</v>
      </c>
      <c r="O4355" s="14" t="s">
        <v>8199</v>
      </c>
    </row>
    <row r="4356" spans="1:15" x14ac:dyDescent="0.25">
      <c r="A4356">
        <v>600</v>
      </c>
      <c r="B4356">
        <v>626220</v>
      </c>
      <c r="C4356">
        <v>8</v>
      </c>
      <c r="D4356" t="s">
        <v>5836</v>
      </c>
      <c r="E4356" s="3">
        <v>16.5</v>
      </c>
      <c r="F4356">
        <v>250</v>
      </c>
      <c r="G4356" s="2" t="s">
        <v>528</v>
      </c>
      <c r="H4356" s="2" t="s">
        <v>528</v>
      </c>
      <c r="I4356" s="2" t="s">
        <v>528</v>
      </c>
      <c r="J4356" s="14" t="s">
        <v>8199</v>
      </c>
      <c r="K4356" s="14" t="s">
        <v>8199</v>
      </c>
      <c r="L4356" s="14" t="s">
        <v>8199</v>
      </c>
      <c r="M4356" s="14" t="s">
        <v>8199</v>
      </c>
      <c r="N4356" s="14" t="s">
        <v>8199</v>
      </c>
      <c r="O4356" s="14" t="s">
        <v>8199</v>
      </c>
    </row>
    <row r="4357" spans="1:15" x14ac:dyDescent="0.25">
      <c r="A4357">
        <v>600</v>
      </c>
      <c r="B4357">
        <v>626250</v>
      </c>
      <c r="C4357">
        <v>5</v>
      </c>
      <c r="D4357" t="s">
        <v>5837</v>
      </c>
      <c r="E4357" s="3">
        <v>8</v>
      </c>
      <c r="F4357">
        <v>250</v>
      </c>
      <c r="G4357" s="2" t="s">
        <v>528</v>
      </c>
      <c r="H4357" s="2" t="s">
        <v>528</v>
      </c>
      <c r="I4357" s="2" t="s">
        <v>528</v>
      </c>
      <c r="J4357" s="14" t="s">
        <v>8199</v>
      </c>
      <c r="K4357" s="14" t="s">
        <v>8199</v>
      </c>
      <c r="L4357" s="14" t="s">
        <v>8199</v>
      </c>
      <c r="M4357" s="14" t="s">
        <v>8199</v>
      </c>
      <c r="N4357" s="14" t="s">
        <v>8199</v>
      </c>
      <c r="O4357" s="14" t="s">
        <v>8199</v>
      </c>
    </row>
    <row r="4358" spans="1:15" x14ac:dyDescent="0.25">
      <c r="A4358">
        <v>600</v>
      </c>
      <c r="B4358">
        <v>626350</v>
      </c>
      <c r="C4358">
        <v>3</v>
      </c>
      <c r="D4358" t="s">
        <v>5838</v>
      </c>
      <c r="E4358" s="3">
        <v>8</v>
      </c>
      <c r="F4358">
        <v>250</v>
      </c>
      <c r="G4358" s="2" t="s">
        <v>528</v>
      </c>
      <c r="H4358" s="2" t="s">
        <v>528</v>
      </c>
      <c r="I4358" s="2" t="s">
        <v>528</v>
      </c>
      <c r="J4358" s="14" t="s">
        <v>8199</v>
      </c>
      <c r="K4358" s="14" t="s">
        <v>8199</v>
      </c>
      <c r="L4358" s="14" t="s">
        <v>8199</v>
      </c>
      <c r="M4358" s="14" t="s">
        <v>8199</v>
      </c>
      <c r="N4358" s="14" t="s">
        <v>8199</v>
      </c>
      <c r="O4358" s="14" t="s">
        <v>8199</v>
      </c>
    </row>
    <row r="4359" spans="1:15" x14ac:dyDescent="0.25">
      <c r="A4359">
        <v>600</v>
      </c>
      <c r="B4359">
        <v>626450</v>
      </c>
      <c r="C4359">
        <v>1</v>
      </c>
      <c r="D4359" t="s">
        <v>5839</v>
      </c>
      <c r="E4359" s="3">
        <v>150</v>
      </c>
      <c r="F4359">
        <v>250</v>
      </c>
      <c r="G4359" s="2" t="s">
        <v>528</v>
      </c>
      <c r="H4359" s="2" t="s">
        <v>528</v>
      </c>
      <c r="I4359" s="2" t="s">
        <v>528</v>
      </c>
      <c r="J4359" s="14" t="s">
        <v>8199</v>
      </c>
      <c r="K4359" s="14" t="s">
        <v>8199</v>
      </c>
      <c r="L4359" s="14" t="s">
        <v>8199</v>
      </c>
      <c r="M4359" s="14" t="s">
        <v>8199</v>
      </c>
      <c r="N4359" s="14" t="s">
        <v>8199</v>
      </c>
      <c r="O4359" s="14" t="s">
        <v>8199</v>
      </c>
    </row>
    <row r="4360" spans="1:15" x14ac:dyDescent="0.25">
      <c r="A4360">
        <v>600</v>
      </c>
      <c r="B4360">
        <v>626490</v>
      </c>
      <c r="C4360">
        <v>7</v>
      </c>
      <c r="D4360" t="s">
        <v>5840</v>
      </c>
      <c r="E4360" s="3">
        <v>52</v>
      </c>
      <c r="F4360">
        <v>250</v>
      </c>
      <c r="G4360" s="2" t="s">
        <v>528</v>
      </c>
      <c r="H4360" s="2" t="s">
        <v>528</v>
      </c>
      <c r="I4360" s="2" t="s">
        <v>528</v>
      </c>
      <c r="J4360" s="14" t="s">
        <v>8199</v>
      </c>
      <c r="K4360" s="14" t="s">
        <v>8199</v>
      </c>
      <c r="L4360" s="14" t="s">
        <v>8199</v>
      </c>
      <c r="M4360" s="14" t="s">
        <v>8199</v>
      </c>
      <c r="N4360" s="14" t="s">
        <v>8199</v>
      </c>
      <c r="O4360" s="14" t="s">
        <v>8199</v>
      </c>
    </row>
    <row r="4361" spans="1:15" x14ac:dyDescent="0.25">
      <c r="A4361">
        <v>600</v>
      </c>
      <c r="B4361">
        <v>626495</v>
      </c>
      <c r="C4361">
        <v>6</v>
      </c>
      <c r="D4361" t="s">
        <v>5841</v>
      </c>
      <c r="E4361" s="3">
        <v>24</v>
      </c>
      <c r="F4361">
        <v>250</v>
      </c>
      <c r="G4361" s="2" t="s">
        <v>528</v>
      </c>
      <c r="H4361" s="2" t="s">
        <v>528</v>
      </c>
      <c r="I4361" s="2" t="s">
        <v>528</v>
      </c>
      <c r="J4361" s="14" t="s">
        <v>8199</v>
      </c>
      <c r="K4361" s="14" t="s">
        <v>8199</v>
      </c>
      <c r="L4361" s="14" t="s">
        <v>8199</v>
      </c>
      <c r="M4361" s="14" t="s">
        <v>8199</v>
      </c>
      <c r="N4361" s="14" t="s">
        <v>8199</v>
      </c>
      <c r="O4361" s="14" t="s">
        <v>8199</v>
      </c>
    </row>
    <row r="4362" spans="1:15" x14ac:dyDescent="0.25">
      <c r="A4362">
        <v>600</v>
      </c>
      <c r="B4362">
        <v>626496</v>
      </c>
      <c r="C4362">
        <v>4</v>
      </c>
      <c r="D4362" t="s">
        <v>5842</v>
      </c>
      <c r="E4362" s="3">
        <v>19</v>
      </c>
      <c r="F4362">
        <v>250</v>
      </c>
      <c r="G4362" s="2" t="s">
        <v>528</v>
      </c>
      <c r="H4362" s="2" t="s">
        <v>528</v>
      </c>
      <c r="I4362" s="2" t="s">
        <v>528</v>
      </c>
      <c r="J4362" s="14" t="s">
        <v>8199</v>
      </c>
      <c r="K4362" s="14" t="s">
        <v>8199</v>
      </c>
      <c r="L4362" s="14" t="s">
        <v>8199</v>
      </c>
      <c r="M4362" s="14" t="s">
        <v>8199</v>
      </c>
      <c r="N4362" s="14" t="s">
        <v>8199</v>
      </c>
      <c r="O4362" s="14" t="s">
        <v>8199</v>
      </c>
    </row>
    <row r="4363" spans="1:15" x14ac:dyDescent="0.25">
      <c r="A4363">
        <v>600</v>
      </c>
      <c r="B4363">
        <v>626498</v>
      </c>
      <c r="C4363">
        <v>0</v>
      </c>
      <c r="D4363" t="s">
        <v>5843</v>
      </c>
      <c r="E4363" s="3">
        <v>8</v>
      </c>
      <c r="F4363">
        <v>250</v>
      </c>
      <c r="G4363" s="2" t="s">
        <v>528</v>
      </c>
      <c r="H4363" s="2" t="s">
        <v>528</v>
      </c>
      <c r="I4363" s="2" t="s">
        <v>528</v>
      </c>
      <c r="J4363" s="14" t="s">
        <v>8199</v>
      </c>
      <c r="K4363" s="14" t="s">
        <v>8199</v>
      </c>
      <c r="L4363" s="14" t="s">
        <v>8199</v>
      </c>
      <c r="M4363" s="14" t="s">
        <v>8199</v>
      </c>
      <c r="N4363" s="14" t="s">
        <v>8199</v>
      </c>
      <c r="O4363" s="14" t="s">
        <v>8199</v>
      </c>
    </row>
    <row r="4364" spans="1:15" x14ac:dyDescent="0.25">
      <c r="A4364">
        <v>600</v>
      </c>
      <c r="B4364">
        <v>626499</v>
      </c>
      <c r="C4364">
        <v>8</v>
      </c>
      <c r="D4364" t="s">
        <v>5844</v>
      </c>
      <c r="E4364" s="3">
        <v>124.5</v>
      </c>
      <c r="F4364">
        <v>250</v>
      </c>
      <c r="G4364" s="2" t="s">
        <v>528</v>
      </c>
      <c r="H4364" s="2" t="s">
        <v>528</v>
      </c>
      <c r="I4364" s="2" t="s">
        <v>528</v>
      </c>
      <c r="J4364" s="14" t="s">
        <v>8199</v>
      </c>
      <c r="K4364" s="14" t="s">
        <v>8199</v>
      </c>
      <c r="L4364" s="14" t="s">
        <v>8199</v>
      </c>
      <c r="M4364" s="14" t="s">
        <v>8199</v>
      </c>
      <c r="N4364" s="14" t="s">
        <v>8199</v>
      </c>
      <c r="O4364" s="14" t="s">
        <v>8199</v>
      </c>
    </row>
    <row r="4365" spans="1:15" x14ac:dyDescent="0.25">
      <c r="A4365">
        <v>600</v>
      </c>
      <c r="B4365">
        <v>626500</v>
      </c>
      <c r="C4365">
        <v>3</v>
      </c>
      <c r="D4365" t="s">
        <v>5845</v>
      </c>
      <c r="E4365" s="3">
        <v>5</v>
      </c>
      <c r="F4365">
        <v>250</v>
      </c>
      <c r="G4365" s="2" t="s">
        <v>528</v>
      </c>
      <c r="H4365" s="2" t="s">
        <v>528</v>
      </c>
      <c r="I4365" s="2" t="s">
        <v>528</v>
      </c>
      <c r="J4365" s="14" t="s">
        <v>8199</v>
      </c>
      <c r="K4365" s="14" t="s">
        <v>8199</v>
      </c>
      <c r="L4365" s="14" t="s">
        <v>8199</v>
      </c>
      <c r="M4365" s="14" t="s">
        <v>8199</v>
      </c>
      <c r="N4365" s="14" t="s">
        <v>8199</v>
      </c>
      <c r="O4365" s="14" t="s">
        <v>8199</v>
      </c>
    </row>
    <row r="4366" spans="1:15" x14ac:dyDescent="0.25">
      <c r="A4366">
        <v>600</v>
      </c>
      <c r="B4366">
        <v>626550</v>
      </c>
      <c r="C4366">
        <v>8</v>
      </c>
      <c r="D4366" t="s">
        <v>5846</v>
      </c>
      <c r="E4366" s="3">
        <v>49.5</v>
      </c>
      <c r="F4366">
        <v>250</v>
      </c>
      <c r="G4366" s="2" t="s">
        <v>528</v>
      </c>
      <c r="H4366" s="2" t="s">
        <v>528</v>
      </c>
      <c r="I4366" s="2" t="s">
        <v>528</v>
      </c>
      <c r="J4366" s="14" t="s">
        <v>8199</v>
      </c>
      <c r="K4366" s="14" t="s">
        <v>8199</v>
      </c>
      <c r="L4366" s="14" t="s">
        <v>8199</v>
      </c>
      <c r="M4366" s="14" t="s">
        <v>8199</v>
      </c>
      <c r="N4366" s="14" t="s">
        <v>8199</v>
      </c>
      <c r="O4366" s="14" t="s">
        <v>8199</v>
      </c>
    </row>
    <row r="4367" spans="1:15" x14ac:dyDescent="0.25">
      <c r="A4367">
        <v>600</v>
      </c>
      <c r="B4367">
        <v>626600</v>
      </c>
      <c r="C4367">
        <v>1</v>
      </c>
      <c r="D4367" t="s">
        <v>5847</v>
      </c>
      <c r="E4367" s="3">
        <v>34.5</v>
      </c>
      <c r="F4367">
        <v>250</v>
      </c>
      <c r="G4367" s="2" t="s">
        <v>528</v>
      </c>
      <c r="H4367" s="2" t="s">
        <v>528</v>
      </c>
      <c r="I4367" s="2" t="s">
        <v>528</v>
      </c>
      <c r="J4367" s="14" t="s">
        <v>8199</v>
      </c>
      <c r="K4367" s="14" t="s">
        <v>8199</v>
      </c>
      <c r="L4367" s="14" t="s">
        <v>8199</v>
      </c>
      <c r="M4367" s="14" t="s">
        <v>8199</v>
      </c>
      <c r="N4367" s="14" t="s">
        <v>8199</v>
      </c>
      <c r="O4367" s="14" t="s">
        <v>8199</v>
      </c>
    </row>
    <row r="4368" spans="1:15" x14ac:dyDescent="0.25">
      <c r="A4368">
        <v>600</v>
      </c>
      <c r="B4368">
        <v>626700</v>
      </c>
      <c r="C4368">
        <v>9</v>
      </c>
      <c r="D4368" t="s">
        <v>5848</v>
      </c>
      <c r="E4368" s="3">
        <v>65</v>
      </c>
      <c r="F4368">
        <v>250</v>
      </c>
      <c r="G4368" s="2" t="s">
        <v>528</v>
      </c>
      <c r="H4368" s="2" t="s">
        <v>528</v>
      </c>
      <c r="I4368" s="2" t="s">
        <v>528</v>
      </c>
      <c r="J4368" s="14" t="s">
        <v>8199</v>
      </c>
      <c r="K4368" s="14" t="s">
        <v>8199</v>
      </c>
      <c r="L4368" s="14" t="s">
        <v>8199</v>
      </c>
      <c r="M4368" s="14" t="s">
        <v>8199</v>
      </c>
      <c r="N4368" s="14" t="s">
        <v>8199</v>
      </c>
      <c r="O4368" s="14" t="s">
        <v>8199</v>
      </c>
    </row>
    <row r="4369" spans="1:15" x14ac:dyDescent="0.25">
      <c r="A4369">
        <v>600</v>
      </c>
      <c r="B4369">
        <v>626750</v>
      </c>
      <c r="C4369">
        <v>4</v>
      </c>
      <c r="D4369" t="s">
        <v>5850</v>
      </c>
      <c r="E4369" s="3">
        <v>9</v>
      </c>
      <c r="F4369">
        <v>250</v>
      </c>
      <c r="G4369" s="2" t="s">
        <v>528</v>
      </c>
      <c r="H4369" s="2" t="s">
        <v>528</v>
      </c>
      <c r="I4369" s="2" t="s">
        <v>528</v>
      </c>
      <c r="J4369" s="14" t="s">
        <v>8199</v>
      </c>
      <c r="K4369" s="14" t="s">
        <v>8199</v>
      </c>
      <c r="L4369" s="14" t="s">
        <v>8199</v>
      </c>
      <c r="M4369" s="14" t="s">
        <v>8199</v>
      </c>
      <c r="N4369" s="14" t="s">
        <v>8199</v>
      </c>
      <c r="O4369" s="14" t="s">
        <v>8199</v>
      </c>
    </row>
    <row r="4370" spans="1:15" x14ac:dyDescent="0.25">
      <c r="A4370">
        <v>600</v>
      </c>
      <c r="B4370">
        <v>626755</v>
      </c>
      <c r="C4370">
        <v>3</v>
      </c>
      <c r="D4370" t="s">
        <v>5851</v>
      </c>
      <c r="E4370" s="3">
        <v>60.5</v>
      </c>
      <c r="F4370">
        <v>250</v>
      </c>
      <c r="G4370" s="2" t="s">
        <v>528</v>
      </c>
      <c r="H4370" s="2" t="s">
        <v>528</v>
      </c>
      <c r="I4370" s="2" t="s">
        <v>528</v>
      </c>
      <c r="J4370" s="14" t="s">
        <v>8199</v>
      </c>
      <c r="K4370" s="14" t="s">
        <v>8199</v>
      </c>
      <c r="L4370" s="14" t="s">
        <v>8199</v>
      </c>
      <c r="M4370" s="14" t="s">
        <v>8199</v>
      </c>
      <c r="N4370" s="14" t="s">
        <v>8199</v>
      </c>
      <c r="O4370" s="14" t="s">
        <v>8199</v>
      </c>
    </row>
    <row r="4371" spans="1:15" x14ac:dyDescent="0.25">
      <c r="A4371">
        <v>600</v>
      </c>
      <c r="B4371">
        <v>626760</v>
      </c>
      <c r="C4371">
        <v>3</v>
      </c>
      <c r="D4371" t="s">
        <v>5852</v>
      </c>
      <c r="E4371" s="3">
        <v>19</v>
      </c>
      <c r="F4371">
        <v>250</v>
      </c>
      <c r="G4371" s="2" t="s">
        <v>528</v>
      </c>
      <c r="H4371" s="2" t="s">
        <v>528</v>
      </c>
      <c r="I4371" s="2" t="s">
        <v>528</v>
      </c>
      <c r="J4371" s="14" t="s">
        <v>8199</v>
      </c>
      <c r="K4371" s="14" t="s">
        <v>8199</v>
      </c>
      <c r="L4371" s="14" t="s">
        <v>8199</v>
      </c>
      <c r="M4371" s="14" t="s">
        <v>8199</v>
      </c>
      <c r="N4371" s="14" t="s">
        <v>8199</v>
      </c>
      <c r="O4371" s="14" t="s">
        <v>8199</v>
      </c>
    </row>
    <row r="4372" spans="1:15" x14ac:dyDescent="0.25">
      <c r="A4372">
        <v>600</v>
      </c>
      <c r="B4372">
        <v>626925</v>
      </c>
      <c r="C4372">
        <v>2</v>
      </c>
      <c r="D4372" t="s">
        <v>5853</v>
      </c>
      <c r="E4372" s="3">
        <v>211</v>
      </c>
      <c r="F4372">
        <v>636</v>
      </c>
      <c r="G4372" s="2" t="s">
        <v>5854</v>
      </c>
      <c r="H4372" s="2" t="s">
        <v>5854</v>
      </c>
      <c r="I4372" s="2" t="s">
        <v>5854</v>
      </c>
      <c r="J4372" s="14" t="s">
        <v>8199</v>
      </c>
      <c r="K4372" s="14" t="s">
        <v>8199</v>
      </c>
      <c r="L4372" s="14" t="s">
        <v>8199</v>
      </c>
      <c r="M4372" s="14" t="s">
        <v>8199</v>
      </c>
      <c r="N4372" s="14" t="s">
        <v>8199</v>
      </c>
      <c r="O4372" s="14" t="s">
        <v>8199</v>
      </c>
    </row>
    <row r="4373" spans="1:15" x14ac:dyDescent="0.25">
      <c r="A4373">
        <v>600</v>
      </c>
      <c r="B4373">
        <v>626950</v>
      </c>
      <c r="C4373">
        <v>0</v>
      </c>
      <c r="D4373" t="s">
        <v>5855</v>
      </c>
      <c r="E4373" s="3">
        <v>26.5</v>
      </c>
      <c r="F4373">
        <v>250</v>
      </c>
      <c r="G4373" s="2" t="s">
        <v>528</v>
      </c>
      <c r="H4373" s="2" t="s">
        <v>528</v>
      </c>
      <c r="I4373" s="2" t="s">
        <v>528</v>
      </c>
      <c r="J4373" s="14" t="s">
        <v>8199</v>
      </c>
      <c r="K4373" s="14" t="s">
        <v>8199</v>
      </c>
      <c r="L4373" s="14" t="s">
        <v>8199</v>
      </c>
      <c r="M4373" s="14" t="s">
        <v>8199</v>
      </c>
      <c r="N4373" s="14" t="s">
        <v>8199</v>
      </c>
      <c r="O4373" s="14" t="s">
        <v>8199</v>
      </c>
    </row>
    <row r="4374" spans="1:15" x14ac:dyDescent="0.25">
      <c r="A4374">
        <v>600</v>
      </c>
      <c r="B4374">
        <v>627004</v>
      </c>
      <c r="C4374">
        <v>5</v>
      </c>
      <c r="D4374" t="s">
        <v>5856</v>
      </c>
      <c r="E4374" s="3">
        <v>660</v>
      </c>
      <c r="F4374">
        <v>250</v>
      </c>
      <c r="G4374" s="2" t="s">
        <v>528</v>
      </c>
      <c r="H4374" s="2" t="s">
        <v>528</v>
      </c>
      <c r="I4374" s="2" t="s">
        <v>528</v>
      </c>
      <c r="J4374" s="14" t="s">
        <v>8199</v>
      </c>
      <c r="K4374" s="14" t="s">
        <v>8199</v>
      </c>
      <c r="L4374" s="14" t="s">
        <v>8199</v>
      </c>
      <c r="M4374" s="14" t="s">
        <v>8199</v>
      </c>
      <c r="N4374" s="14" t="s">
        <v>8199</v>
      </c>
      <c r="O4374" s="14" t="s">
        <v>8199</v>
      </c>
    </row>
    <row r="4375" spans="1:15" x14ac:dyDescent="0.25">
      <c r="A4375">
        <v>600</v>
      </c>
      <c r="B4375">
        <v>627010</v>
      </c>
      <c r="C4375">
        <v>2</v>
      </c>
      <c r="D4375" t="s">
        <v>5857</v>
      </c>
      <c r="E4375" s="3">
        <v>5</v>
      </c>
      <c r="F4375">
        <v>250</v>
      </c>
      <c r="G4375" s="2" t="s">
        <v>528</v>
      </c>
      <c r="H4375" s="2" t="s">
        <v>528</v>
      </c>
      <c r="I4375" s="2" t="s">
        <v>528</v>
      </c>
      <c r="J4375" s="14" t="s">
        <v>8199</v>
      </c>
      <c r="K4375" s="14" t="s">
        <v>8199</v>
      </c>
      <c r="L4375" s="14" t="s">
        <v>8199</v>
      </c>
      <c r="M4375" s="14" t="s">
        <v>8199</v>
      </c>
      <c r="N4375" s="14" t="s">
        <v>8199</v>
      </c>
      <c r="O4375" s="14" t="s">
        <v>8199</v>
      </c>
    </row>
    <row r="4376" spans="1:15" x14ac:dyDescent="0.25">
      <c r="A4376">
        <v>600</v>
      </c>
      <c r="B4376">
        <v>627012</v>
      </c>
      <c r="C4376">
        <v>8</v>
      </c>
      <c r="D4376" t="s">
        <v>5858</v>
      </c>
      <c r="E4376" s="3">
        <v>21</v>
      </c>
      <c r="F4376">
        <v>250</v>
      </c>
      <c r="G4376" s="2" t="s">
        <v>528</v>
      </c>
      <c r="H4376" s="2" t="s">
        <v>528</v>
      </c>
      <c r="I4376" s="2" t="s">
        <v>528</v>
      </c>
      <c r="J4376" s="14" t="s">
        <v>8199</v>
      </c>
      <c r="K4376" s="14" t="s">
        <v>8199</v>
      </c>
      <c r="L4376" s="14" t="s">
        <v>8199</v>
      </c>
      <c r="M4376" s="14" t="s">
        <v>8199</v>
      </c>
      <c r="N4376" s="14" t="s">
        <v>8199</v>
      </c>
      <c r="O4376" s="14" t="s">
        <v>8199</v>
      </c>
    </row>
    <row r="4377" spans="1:15" x14ac:dyDescent="0.25">
      <c r="A4377">
        <v>600</v>
      </c>
      <c r="B4377">
        <v>627015</v>
      </c>
      <c r="C4377">
        <v>1</v>
      </c>
      <c r="D4377" t="s">
        <v>5859</v>
      </c>
      <c r="E4377" s="3">
        <v>29</v>
      </c>
      <c r="F4377">
        <v>250</v>
      </c>
      <c r="G4377" s="2" t="s">
        <v>528</v>
      </c>
      <c r="H4377" s="2" t="s">
        <v>528</v>
      </c>
      <c r="I4377" s="2" t="s">
        <v>528</v>
      </c>
      <c r="J4377" s="14" t="s">
        <v>8199</v>
      </c>
      <c r="K4377" s="14" t="s">
        <v>8199</v>
      </c>
      <c r="L4377" s="14" t="s">
        <v>8199</v>
      </c>
      <c r="M4377" s="14" t="s">
        <v>8199</v>
      </c>
      <c r="N4377" s="14" t="s">
        <v>8199</v>
      </c>
      <c r="O4377" s="14" t="s">
        <v>8199</v>
      </c>
    </row>
    <row r="4378" spans="1:15" x14ac:dyDescent="0.25">
      <c r="A4378">
        <v>600</v>
      </c>
      <c r="B4378">
        <v>627020</v>
      </c>
      <c r="C4378">
        <v>1</v>
      </c>
      <c r="D4378" t="s">
        <v>5860</v>
      </c>
      <c r="E4378" s="3">
        <v>25.5</v>
      </c>
      <c r="F4378">
        <v>250</v>
      </c>
      <c r="G4378" s="2" t="s">
        <v>528</v>
      </c>
      <c r="H4378" s="2" t="s">
        <v>528</v>
      </c>
      <c r="I4378" s="2" t="s">
        <v>528</v>
      </c>
      <c r="J4378" s="14" t="s">
        <v>8199</v>
      </c>
      <c r="K4378" s="14" t="s">
        <v>8199</v>
      </c>
      <c r="L4378" s="14" t="s">
        <v>8199</v>
      </c>
      <c r="M4378" s="14" t="s">
        <v>8199</v>
      </c>
      <c r="N4378" s="14" t="s">
        <v>8199</v>
      </c>
      <c r="O4378" s="14" t="s">
        <v>8199</v>
      </c>
    </row>
    <row r="4379" spans="1:15" x14ac:dyDescent="0.25">
      <c r="A4379">
        <v>600</v>
      </c>
      <c r="B4379">
        <v>627050</v>
      </c>
      <c r="C4379">
        <v>8</v>
      </c>
      <c r="D4379" t="s">
        <v>5861</v>
      </c>
      <c r="E4379" s="3">
        <v>8</v>
      </c>
      <c r="F4379">
        <v>250</v>
      </c>
      <c r="G4379" s="2" t="s">
        <v>528</v>
      </c>
      <c r="H4379" s="2" t="s">
        <v>528</v>
      </c>
      <c r="I4379" s="2" t="s">
        <v>528</v>
      </c>
      <c r="J4379" s="14" t="s">
        <v>8199</v>
      </c>
      <c r="K4379" s="14" t="s">
        <v>8199</v>
      </c>
      <c r="L4379" s="14" t="s">
        <v>8199</v>
      </c>
      <c r="M4379" s="14" t="s">
        <v>8199</v>
      </c>
      <c r="N4379" s="14" t="s">
        <v>8199</v>
      </c>
      <c r="O4379" s="14" t="s">
        <v>8199</v>
      </c>
    </row>
    <row r="4380" spans="1:15" x14ac:dyDescent="0.25">
      <c r="A4380">
        <v>600</v>
      </c>
      <c r="B4380">
        <v>627075</v>
      </c>
      <c r="C4380">
        <v>5</v>
      </c>
      <c r="D4380" t="s">
        <v>5862</v>
      </c>
      <c r="E4380" s="3">
        <v>10</v>
      </c>
      <c r="F4380">
        <v>250</v>
      </c>
      <c r="G4380" s="2" t="s">
        <v>528</v>
      </c>
      <c r="H4380" s="2" t="s">
        <v>528</v>
      </c>
      <c r="I4380" s="2" t="s">
        <v>528</v>
      </c>
      <c r="J4380" s="14" t="s">
        <v>8199</v>
      </c>
      <c r="K4380" s="14" t="s">
        <v>8199</v>
      </c>
      <c r="L4380" s="14" t="s">
        <v>8199</v>
      </c>
      <c r="M4380" s="14" t="s">
        <v>8199</v>
      </c>
      <c r="N4380" s="14" t="s">
        <v>8199</v>
      </c>
      <c r="O4380" s="14" t="s">
        <v>8199</v>
      </c>
    </row>
    <row r="4381" spans="1:15" x14ac:dyDescent="0.25">
      <c r="A4381">
        <v>600</v>
      </c>
      <c r="B4381">
        <v>627077</v>
      </c>
      <c r="C4381">
        <v>1</v>
      </c>
      <c r="D4381" t="s">
        <v>5863</v>
      </c>
      <c r="E4381" s="3">
        <v>11</v>
      </c>
      <c r="F4381">
        <v>250</v>
      </c>
      <c r="G4381" s="2" t="s">
        <v>528</v>
      </c>
      <c r="H4381" s="2" t="s">
        <v>528</v>
      </c>
      <c r="I4381" s="2" t="s">
        <v>528</v>
      </c>
      <c r="J4381" s="14" t="s">
        <v>8199</v>
      </c>
      <c r="K4381" s="14" t="s">
        <v>8199</v>
      </c>
      <c r="L4381" s="14" t="s">
        <v>8199</v>
      </c>
      <c r="M4381" s="14" t="s">
        <v>8199</v>
      </c>
      <c r="N4381" s="14" t="s">
        <v>8199</v>
      </c>
      <c r="O4381" s="14" t="s">
        <v>8199</v>
      </c>
    </row>
    <row r="4382" spans="1:15" x14ac:dyDescent="0.25">
      <c r="A4382">
        <v>600</v>
      </c>
      <c r="B4382">
        <v>627100</v>
      </c>
      <c r="C4382">
        <v>1</v>
      </c>
      <c r="D4382" t="s">
        <v>5864</v>
      </c>
      <c r="E4382" s="3">
        <v>8</v>
      </c>
      <c r="F4382">
        <v>250</v>
      </c>
      <c r="G4382" s="2" t="s">
        <v>528</v>
      </c>
      <c r="H4382" s="2" t="s">
        <v>528</v>
      </c>
      <c r="I4382" s="2" t="s">
        <v>528</v>
      </c>
      <c r="J4382" s="14" t="s">
        <v>8199</v>
      </c>
      <c r="K4382" s="14" t="s">
        <v>8199</v>
      </c>
      <c r="L4382" s="14" t="s">
        <v>8199</v>
      </c>
      <c r="M4382" s="14" t="s">
        <v>8199</v>
      </c>
      <c r="N4382" s="14" t="s">
        <v>8199</v>
      </c>
      <c r="O4382" s="14" t="s">
        <v>8199</v>
      </c>
    </row>
    <row r="4383" spans="1:15" x14ac:dyDescent="0.25">
      <c r="A4383">
        <v>600</v>
      </c>
      <c r="B4383">
        <v>627150</v>
      </c>
      <c r="C4383">
        <v>6</v>
      </c>
      <c r="D4383" t="s">
        <v>5865</v>
      </c>
      <c r="E4383" s="3">
        <v>8</v>
      </c>
      <c r="F4383">
        <v>250</v>
      </c>
      <c r="G4383" s="2" t="s">
        <v>528</v>
      </c>
      <c r="H4383" s="2" t="s">
        <v>528</v>
      </c>
      <c r="I4383" s="2" t="s">
        <v>528</v>
      </c>
      <c r="J4383" s="14" t="s">
        <v>8199</v>
      </c>
      <c r="K4383" s="14" t="s">
        <v>8199</v>
      </c>
      <c r="L4383" s="14" t="s">
        <v>8199</v>
      </c>
      <c r="M4383" s="14" t="s">
        <v>8199</v>
      </c>
      <c r="N4383" s="14" t="s">
        <v>8199</v>
      </c>
      <c r="O4383" s="14" t="s">
        <v>8199</v>
      </c>
    </row>
    <row r="4384" spans="1:15" x14ac:dyDescent="0.25">
      <c r="A4384">
        <v>600</v>
      </c>
      <c r="B4384">
        <v>627177</v>
      </c>
      <c r="C4384">
        <v>9</v>
      </c>
      <c r="D4384" t="s">
        <v>5866</v>
      </c>
      <c r="E4384" s="3">
        <v>8</v>
      </c>
      <c r="F4384">
        <v>250</v>
      </c>
      <c r="G4384" s="2" t="s">
        <v>528</v>
      </c>
      <c r="H4384" s="2" t="s">
        <v>528</v>
      </c>
      <c r="I4384" s="2" t="s">
        <v>528</v>
      </c>
      <c r="J4384" s="14" t="s">
        <v>8199</v>
      </c>
      <c r="K4384" s="14" t="s">
        <v>8199</v>
      </c>
      <c r="L4384" s="14" t="s">
        <v>8199</v>
      </c>
      <c r="M4384" s="14" t="s">
        <v>8199</v>
      </c>
      <c r="N4384" s="14" t="s">
        <v>8199</v>
      </c>
      <c r="O4384" s="14" t="s">
        <v>8199</v>
      </c>
    </row>
    <row r="4385" spans="1:15" x14ac:dyDescent="0.25">
      <c r="A4385">
        <v>600</v>
      </c>
      <c r="B4385">
        <v>627200</v>
      </c>
      <c r="C4385">
        <v>9</v>
      </c>
      <c r="D4385" t="s">
        <v>5867</v>
      </c>
      <c r="E4385" s="3">
        <v>8</v>
      </c>
      <c r="F4385">
        <v>250</v>
      </c>
      <c r="G4385" s="2" t="s">
        <v>528</v>
      </c>
      <c r="H4385" s="2" t="s">
        <v>528</v>
      </c>
      <c r="I4385" s="2" t="s">
        <v>528</v>
      </c>
      <c r="J4385" s="14" t="s">
        <v>8199</v>
      </c>
      <c r="K4385" s="14" t="s">
        <v>8199</v>
      </c>
      <c r="L4385" s="14" t="s">
        <v>8199</v>
      </c>
      <c r="M4385" s="14" t="s">
        <v>8199</v>
      </c>
      <c r="N4385" s="14" t="s">
        <v>8199</v>
      </c>
      <c r="O4385" s="14" t="s">
        <v>8199</v>
      </c>
    </row>
    <row r="4386" spans="1:15" x14ac:dyDescent="0.25">
      <c r="A4386">
        <v>600</v>
      </c>
      <c r="B4386">
        <v>627201</v>
      </c>
      <c r="C4386">
        <v>7</v>
      </c>
      <c r="D4386" t="s">
        <v>5868</v>
      </c>
      <c r="E4386" s="3">
        <v>53</v>
      </c>
      <c r="F4386">
        <v>250</v>
      </c>
      <c r="G4386" s="2" t="s">
        <v>528</v>
      </c>
      <c r="H4386" s="2" t="s">
        <v>528</v>
      </c>
      <c r="I4386" s="2" t="s">
        <v>528</v>
      </c>
      <c r="J4386" s="14" t="s">
        <v>8199</v>
      </c>
      <c r="K4386" s="14" t="s">
        <v>8199</v>
      </c>
      <c r="L4386" s="14" t="s">
        <v>8199</v>
      </c>
      <c r="M4386" s="14" t="s">
        <v>8199</v>
      </c>
      <c r="N4386" s="14" t="s">
        <v>8199</v>
      </c>
      <c r="O4386" s="14" t="s">
        <v>8199</v>
      </c>
    </row>
    <row r="4387" spans="1:15" x14ac:dyDescent="0.25">
      <c r="A4387">
        <v>600</v>
      </c>
      <c r="B4387">
        <v>627250</v>
      </c>
      <c r="C4387">
        <v>4</v>
      </c>
      <c r="D4387" t="s">
        <v>5869</v>
      </c>
      <c r="E4387" s="3">
        <v>8</v>
      </c>
      <c r="F4387">
        <v>250</v>
      </c>
      <c r="G4387" s="2" t="s">
        <v>528</v>
      </c>
      <c r="H4387" s="2" t="s">
        <v>528</v>
      </c>
      <c r="I4387" s="2" t="s">
        <v>528</v>
      </c>
      <c r="J4387" s="14" t="s">
        <v>8199</v>
      </c>
      <c r="K4387" s="14" t="s">
        <v>8199</v>
      </c>
      <c r="L4387" s="14" t="s">
        <v>8199</v>
      </c>
      <c r="M4387" s="14" t="s">
        <v>8199</v>
      </c>
      <c r="N4387" s="14" t="s">
        <v>8199</v>
      </c>
      <c r="O4387" s="14" t="s">
        <v>8199</v>
      </c>
    </row>
    <row r="4388" spans="1:15" x14ac:dyDescent="0.25">
      <c r="A4388">
        <v>600</v>
      </c>
      <c r="B4388">
        <v>627254</v>
      </c>
      <c r="C4388">
        <v>6</v>
      </c>
      <c r="D4388" t="s">
        <v>5870</v>
      </c>
      <c r="E4388" s="3">
        <v>13.5</v>
      </c>
      <c r="F4388">
        <v>250</v>
      </c>
      <c r="G4388" s="2" t="s">
        <v>528</v>
      </c>
      <c r="H4388" s="2" t="s">
        <v>528</v>
      </c>
      <c r="I4388" s="2" t="s">
        <v>528</v>
      </c>
      <c r="J4388" s="14" t="s">
        <v>8199</v>
      </c>
      <c r="K4388" s="14" t="s">
        <v>8199</v>
      </c>
      <c r="L4388" s="14" t="s">
        <v>8199</v>
      </c>
      <c r="M4388" s="14" t="s">
        <v>8199</v>
      </c>
      <c r="N4388" s="14" t="s">
        <v>8199</v>
      </c>
      <c r="O4388" s="14" t="s">
        <v>8199</v>
      </c>
    </row>
    <row r="4389" spans="1:15" x14ac:dyDescent="0.25">
      <c r="A4389">
        <v>600</v>
      </c>
      <c r="B4389">
        <v>627270</v>
      </c>
      <c r="C4389">
        <v>2</v>
      </c>
      <c r="D4389" t="s">
        <v>5871</v>
      </c>
      <c r="E4389" s="3">
        <v>7</v>
      </c>
      <c r="F4389">
        <v>250</v>
      </c>
      <c r="G4389" s="2" t="s">
        <v>528</v>
      </c>
      <c r="H4389" s="2" t="s">
        <v>528</v>
      </c>
      <c r="I4389" s="2" t="s">
        <v>528</v>
      </c>
      <c r="J4389" s="14" t="s">
        <v>8199</v>
      </c>
      <c r="K4389" s="14" t="s">
        <v>8199</v>
      </c>
      <c r="L4389" s="14" t="s">
        <v>8199</v>
      </c>
      <c r="M4389" s="14" t="s">
        <v>8199</v>
      </c>
      <c r="N4389" s="14" t="s">
        <v>8199</v>
      </c>
      <c r="O4389" s="14" t="s">
        <v>8199</v>
      </c>
    </row>
    <row r="4390" spans="1:15" x14ac:dyDescent="0.25">
      <c r="A4390">
        <v>600</v>
      </c>
      <c r="B4390">
        <v>627272</v>
      </c>
      <c r="C4390">
        <v>8</v>
      </c>
      <c r="D4390" t="s">
        <v>5872</v>
      </c>
      <c r="E4390" s="3">
        <v>9</v>
      </c>
      <c r="F4390">
        <v>250</v>
      </c>
      <c r="G4390" s="2" t="s">
        <v>528</v>
      </c>
      <c r="H4390" s="2" t="s">
        <v>528</v>
      </c>
      <c r="I4390" s="2" t="s">
        <v>528</v>
      </c>
      <c r="J4390" s="14" t="s">
        <v>8199</v>
      </c>
      <c r="K4390" s="14" t="s">
        <v>8199</v>
      </c>
      <c r="L4390" s="14" t="s">
        <v>8199</v>
      </c>
      <c r="M4390" s="14" t="s">
        <v>8199</v>
      </c>
      <c r="N4390" s="14" t="s">
        <v>8199</v>
      </c>
      <c r="O4390" s="14" t="s">
        <v>8199</v>
      </c>
    </row>
    <row r="4391" spans="1:15" x14ac:dyDescent="0.25">
      <c r="A4391">
        <v>600</v>
      </c>
      <c r="B4391">
        <v>627295</v>
      </c>
      <c r="C4391">
        <v>9</v>
      </c>
      <c r="D4391" t="s">
        <v>5873</v>
      </c>
      <c r="E4391" s="3">
        <v>9</v>
      </c>
      <c r="F4391">
        <v>250</v>
      </c>
      <c r="G4391" s="2" t="s">
        <v>528</v>
      </c>
      <c r="H4391" s="2" t="s">
        <v>528</v>
      </c>
      <c r="I4391" s="2" t="s">
        <v>528</v>
      </c>
      <c r="J4391" s="14" t="s">
        <v>8199</v>
      </c>
      <c r="K4391" s="14" t="s">
        <v>8199</v>
      </c>
      <c r="L4391" s="14" t="s">
        <v>8199</v>
      </c>
      <c r="M4391" s="14" t="s">
        <v>8199</v>
      </c>
      <c r="N4391" s="14" t="s">
        <v>8199</v>
      </c>
      <c r="O4391" s="14" t="s">
        <v>8199</v>
      </c>
    </row>
    <row r="4392" spans="1:15" x14ac:dyDescent="0.25">
      <c r="A4392">
        <v>600</v>
      </c>
      <c r="B4392">
        <v>627298</v>
      </c>
      <c r="C4392">
        <v>3</v>
      </c>
      <c r="D4392" t="s">
        <v>5874</v>
      </c>
      <c r="E4392" s="3">
        <v>7</v>
      </c>
      <c r="F4392">
        <v>250</v>
      </c>
      <c r="G4392" s="2" t="s">
        <v>528</v>
      </c>
      <c r="H4392" s="2" t="s">
        <v>528</v>
      </c>
      <c r="I4392" s="2" t="s">
        <v>528</v>
      </c>
      <c r="J4392" s="14" t="s">
        <v>8199</v>
      </c>
      <c r="K4392" s="14" t="s">
        <v>8199</v>
      </c>
      <c r="L4392" s="14" t="s">
        <v>8199</v>
      </c>
      <c r="M4392" s="14" t="s">
        <v>8199</v>
      </c>
      <c r="N4392" s="14" t="s">
        <v>8199</v>
      </c>
      <c r="O4392" s="14" t="s">
        <v>8199</v>
      </c>
    </row>
    <row r="4393" spans="1:15" x14ac:dyDescent="0.25">
      <c r="A4393">
        <v>600</v>
      </c>
      <c r="B4393">
        <v>627375</v>
      </c>
      <c r="C4393">
        <v>9</v>
      </c>
      <c r="D4393" t="s">
        <v>5875</v>
      </c>
      <c r="E4393" s="3">
        <v>8</v>
      </c>
      <c r="F4393">
        <v>250</v>
      </c>
      <c r="G4393" s="2" t="s">
        <v>528</v>
      </c>
      <c r="H4393" s="2" t="s">
        <v>528</v>
      </c>
      <c r="I4393" s="2" t="s">
        <v>528</v>
      </c>
      <c r="J4393" s="14" t="s">
        <v>8199</v>
      </c>
      <c r="K4393" s="14" t="s">
        <v>8199</v>
      </c>
      <c r="L4393" s="14" t="s">
        <v>8199</v>
      </c>
      <c r="M4393" s="14" t="s">
        <v>8199</v>
      </c>
      <c r="N4393" s="14" t="s">
        <v>8199</v>
      </c>
      <c r="O4393" s="14" t="s">
        <v>8199</v>
      </c>
    </row>
    <row r="4394" spans="1:15" x14ac:dyDescent="0.25">
      <c r="A4394">
        <v>600</v>
      </c>
      <c r="B4394">
        <v>627377</v>
      </c>
      <c r="C4394">
        <v>5</v>
      </c>
      <c r="D4394" t="s">
        <v>5876</v>
      </c>
      <c r="E4394" s="3">
        <v>7</v>
      </c>
      <c r="F4394">
        <v>250</v>
      </c>
      <c r="G4394" s="2" t="s">
        <v>528</v>
      </c>
      <c r="H4394" s="2" t="s">
        <v>528</v>
      </c>
      <c r="I4394" s="2" t="s">
        <v>528</v>
      </c>
      <c r="J4394" s="14" t="s">
        <v>8199</v>
      </c>
      <c r="K4394" s="14" t="s">
        <v>8199</v>
      </c>
      <c r="L4394" s="14" t="s">
        <v>8199</v>
      </c>
      <c r="M4394" s="14" t="s">
        <v>8199</v>
      </c>
      <c r="N4394" s="14" t="s">
        <v>8199</v>
      </c>
      <c r="O4394" s="14" t="s">
        <v>8199</v>
      </c>
    </row>
    <row r="4395" spans="1:15" x14ac:dyDescent="0.25">
      <c r="A4395">
        <v>600</v>
      </c>
      <c r="B4395">
        <v>627378</v>
      </c>
      <c r="C4395">
        <v>3</v>
      </c>
      <c r="D4395" t="s">
        <v>5877</v>
      </c>
      <c r="E4395" s="3">
        <v>8</v>
      </c>
      <c r="F4395">
        <v>250</v>
      </c>
      <c r="G4395" s="2" t="s">
        <v>528</v>
      </c>
      <c r="H4395" s="2" t="s">
        <v>528</v>
      </c>
      <c r="I4395" s="2" t="s">
        <v>528</v>
      </c>
      <c r="J4395" s="14" t="s">
        <v>8199</v>
      </c>
      <c r="K4395" s="14" t="s">
        <v>8199</v>
      </c>
      <c r="L4395" s="14" t="s">
        <v>8199</v>
      </c>
      <c r="M4395" s="14" t="s">
        <v>8199</v>
      </c>
      <c r="N4395" s="14" t="s">
        <v>8199</v>
      </c>
      <c r="O4395" s="14" t="s">
        <v>8199</v>
      </c>
    </row>
    <row r="4396" spans="1:15" x14ac:dyDescent="0.25">
      <c r="A4396">
        <v>600</v>
      </c>
      <c r="B4396">
        <v>627380</v>
      </c>
      <c r="C4396">
        <v>9</v>
      </c>
      <c r="D4396" t="s">
        <v>5878</v>
      </c>
      <c r="E4396" s="3">
        <v>15.5</v>
      </c>
      <c r="F4396">
        <v>250</v>
      </c>
      <c r="G4396" s="2" t="s">
        <v>528</v>
      </c>
      <c r="H4396" s="2" t="s">
        <v>528</v>
      </c>
      <c r="I4396" s="2" t="s">
        <v>528</v>
      </c>
      <c r="J4396" s="14" t="s">
        <v>8199</v>
      </c>
      <c r="K4396" s="14" t="s">
        <v>8199</v>
      </c>
      <c r="L4396" s="14" t="s">
        <v>8199</v>
      </c>
      <c r="M4396" s="14" t="s">
        <v>8199</v>
      </c>
      <c r="N4396" s="14" t="s">
        <v>8199</v>
      </c>
      <c r="O4396" s="14" t="s">
        <v>8199</v>
      </c>
    </row>
    <row r="4397" spans="1:15" x14ac:dyDescent="0.25">
      <c r="A4397">
        <v>600</v>
      </c>
      <c r="B4397">
        <v>627382</v>
      </c>
      <c r="C4397">
        <v>5</v>
      </c>
      <c r="D4397" t="s">
        <v>5879</v>
      </c>
      <c r="E4397" s="3">
        <v>15.5</v>
      </c>
      <c r="F4397">
        <v>250</v>
      </c>
      <c r="G4397" s="2" t="s">
        <v>528</v>
      </c>
      <c r="H4397" s="2" t="s">
        <v>528</v>
      </c>
      <c r="I4397" s="2" t="s">
        <v>528</v>
      </c>
      <c r="J4397" s="14" t="s">
        <v>8199</v>
      </c>
      <c r="K4397" s="14" t="s">
        <v>8199</v>
      </c>
      <c r="L4397" s="14" t="s">
        <v>8199</v>
      </c>
      <c r="M4397" s="14" t="s">
        <v>8199</v>
      </c>
      <c r="N4397" s="14" t="s">
        <v>8199</v>
      </c>
      <c r="O4397" s="14" t="s">
        <v>8199</v>
      </c>
    </row>
    <row r="4398" spans="1:15" x14ac:dyDescent="0.25">
      <c r="A4398">
        <v>600</v>
      </c>
      <c r="B4398">
        <v>627385</v>
      </c>
      <c r="C4398">
        <v>8</v>
      </c>
      <c r="D4398" t="s">
        <v>5880</v>
      </c>
      <c r="E4398" s="3">
        <v>16.5</v>
      </c>
      <c r="F4398">
        <v>250</v>
      </c>
      <c r="G4398" s="2" t="s">
        <v>528</v>
      </c>
      <c r="H4398" s="2" t="s">
        <v>528</v>
      </c>
      <c r="I4398" s="2" t="s">
        <v>528</v>
      </c>
      <c r="J4398" s="14" t="s">
        <v>8199</v>
      </c>
      <c r="K4398" s="14" t="s">
        <v>8199</v>
      </c>
      <c r="L4398" s="14" t="s">
        <v>8199</v>
      </c>
      <c r="M4398" s="14" t="s">
        <v>8199</v>
      </c>
      <c r="N4398" s="14" t="s">
        <v>8199</v>
      </c>
      <c r="O4398" s="14" t="s">
        <v>8199</v>
      </c>
    </row>
    <row r="4399" spans="1:15" x14ac:dyDescent="0.25">
      <c r="A4399">
        <v>600</v>
      </c>
      <c r="B4399">
        <v>627390</v>
      </c>
      <c r="C4399">
        <v>8</v>
      </c>
      <c r="D4399" t="s">
        <v>5881</v>
      </c>
      <c r="E4399" s="3">
        <v>20</v>
      </c>
      <c r="F4399">
        <v>250</v>
      </c>
      <c r="G4399" s="2" t="s">
        <v>528</v>
      </c>
      <c r="H4399" s="2" t="s">
        <v>528</v>
      </c>
      <c r="I4399" s="2" t="s">
        <v>528</v>
      </c>
      <c r="J4399" s="14" t="s">
        <v>8199</v>
      </c>
      <c r="K4399" s="14" t="s">
        <v>8199</v>
      </c>
      <c r="L4399" s="14" t="s">
        <v>8199</v>
      </c>
      <c r="M4399" s="14" t="s">
        <v>8199</v>
      </c>
      <c r="N4399" s="14" t="s">
        <v>8199</v>
      </c>
      <c r="O4399" s="14" t="s">
        <v>8199</v>
      </c>
    </row>
    <row r="4400" spans="1:15" x14ac:dyDescent="0.25">
      <c r="A4400">
        <v>600</v>
      </c>
      <c r="B4400">
        <v>627400</v>
      </c>
      <c r="C4400">
        <v>5</v>
      </c>
      <c r="D4400" t="s">
        <v>5882</v>
      </c>
      <c r="E4400" s="3">
        <v>15</v>
      </c>
      <c r="F4400">
        <v>250</v>
      </c>
      <c r="G4400" s="2" t="s">
        <v>528</v>
      </c>
      <c r="H4400" s="2" t="s">
        <v>528</v>
      </c>
      <c r="I4400" s="2" t="s">
        <v>528</v>
      </c>
      <c r="J4400" s="14" t="s">
        <v>8199</v>
      </c>
      <c r="K4400" s="14" t="s">
        <v>8199</v>
      </c>
      <c r="L4400" s="14" t="s">
        <v>8199</v>
      </c>
      <c r="M4400" s="14" t="s">
        <v>8199</v>
      </c>
      <c r="N4400" s="14" t="s">
        <v>8199</v>
      </c>
      <c r="O4400" s="14" t="s">
        <v>8199</v>
      </c>
    </row>
    <row r="4401" spans="1:15" x14ac:dyDescent="0.25">
      <c r="A4401">
        <v>600</v>
      </c>
      <c r="B4401">
        <v>627403</v>
      </c>
      <c r="C4401">
        <v>9</v>
      </c>
      <c r="D4401" t="s">
        <v>5883</v>
      </c>
      <c r="E4401" s="3">
        <v>65</v>
      </c>
      <c r="F4401">
        <v>250</v>
      </c>
      <c r="G4401" s="2" t="s">
        <v>528</v>
      </c>
      <c r="H4401" s="2" t="s">
        <v>528</v>
      </c>
      <c r="I4401" s="2" t="s">
        <v>528</v>
      </c>
      <c r="J4401" s="14" t="s">
        <v>8199</v>
      </c>
      <c r="K4401" s="14" t="s">
        <v>8199</v>
      </c>
      <c r="L4401" s="14" t="s">
        <v>8199</v>
      </c>
      <c r="M4401" s="14" t="s">
        <v>8199</v>
      </c>
      <c r="N4401" s="14" t="s">
        <v>8199</v>
      </c>
      <c r="O4401" s="14" t="s">
        <v>8199</v>
      </c>
    </row>
    <row r="4402" spans="1:15" x14ac:dyDescent="0.25">
      <c r="A4402">
        <v>600</v>
      </c>
      <c r="B4402">
        <v>627413</v>
      </c>
      <c r="C4402">
        <v>8</v>
      </c>
      <c r="D4402" t="s">
        <v>5884</v>
      </c>
      <c r="E4402" s="3">
        <v>228</v>
      </c>
      <c r="F4402">
        <v>636</v>
      </c>
      <c r="G4402" s="2" t="s">
        <v>5885</v>
      </c>
      <c r="H4402" s="2" t="s">
        <v>5885</v>
      </c>
      <c r="I4402" s="2" t="s">
        <v>5885</v>
      </c>
      <c r="J4402" s="14" t="s">
        <v>8199</v>
      </c>
      <c r="K4402" s="14" t="s">
        <v>8199</v>
      </c>
      <c r="L4402" s="14" t="s">
        <v>8199</v>
      </c>
      <c r="M4402" s="14" t="s">
        <v>8199</v>
      </c>
      <c r="N4402" s="14" t="s">
        <v>8199</v>
      </c>
      <c r="O4402" s="14" t="s">
        <v>8199</v>
      </c>
    </row>
    <row r="4403" spans="1:15" x14ac:dyDescent="0.25">
      <c r="A4403">
        <v>600</v>
      </c>
      <c r="B4403">
        <v>627414</v>
      </c>
      <c r="C4403">
        <v>6</v>
      </c>
      <c r="D4403" t="s">
        <v>5886</v>
      </c>
      <c r="E4403" s="3">
        <v>136.5</v>
      </c>
      <c r="F4403">
        <v>250</v>
      </c>
      <c r="G4403" s="2" t="s">
        <v>528</v>
      </c>
      <c r="H4403" s="2" t="s">
        <v>528</v>
      </c>
      <c r="I4403" s="2" t="s">
        <v>528</v>
      </c>
      <c r="J4403" s="14" t="s">
        <v>8199</v>
      </c>
      <c r="K4403" s="14" t="s">
        <v>8199</v>
      </c>
      <c r="L4403" s="14" t="s">
        <v>8199</v>
      </c>
      <c r="M4403" s="14" t="s">
        <v>8199</v>
      </c>
      <c r="N4403" s="14" t="s">
        <v>8199</v>
      </c>
      <c r="O4403" s="14" t="s">
        <v>8199</v>
      </c>
    </row>
    <row r="4404" spans="1:15" x14ac:dyDescent="0.25">
      <c r="A4404">
        <v>600</v>
      </c>
      <c r="B4404">
        <v>627415</v>
      </c>
      <c r="C4404">
        <v>3</v>
      </c>
      <c r="D4404" t="s">
        <v>5887</v>
      </c>
      <c r="E4404" s="3">
        <v>304</v>
      </c>
      <c r="F4404">
        <v>636</v>
      </c>
      <c r="G4404" s="2" t="s">
        <v>5885</v>
      </c>
      <c r="H4404" s="2" t="s">
        <v>5885</v>
      </c>
      <c r="I4404" s="2" t="s">
        <v>5885</v>
      </c>
      <c r="J4404" s="14" t="s">
        <v>8199</v>
      </c>
      <c r="K4404" s="14" t="s">
        <v>8199</v>
      </c>
      <c r="L4404" s="14" t="s">
        <v>8199</v>
      </c>
      <c r="M4404" s="14" t="s">
        <v>8199</v>
      </c>
      <c r="N4404" s="14" t="s">
        <v>8199</v>
      </c>
      <c r="O4404" s="14" t="s">
        <v>8199</v>
      </c>
    </row>
    <row r="4405" spans="1:15" x14ac:dyDescent="0.25">
      <c r="A4405">
        <v>600</v>
      </c>
      <c r="B4405">
        <v>627416</v>
      </c>
      <c r="C4405">
        <v>1</v>
      </c>
      <c r="D4405" t="s">
        <v>5888</v>
      </c>
      <c r="E4405" s="3">
        <v>378.5</v>
      </c>
      <c r="F4405">
        <v>636</v>
      </c>
      <c r="G4405" s="2" t="s">
        <v>5885</v>
      </c>
      <c r="H4405" s="2" t="s">
        <v>5885</v>
      </c>
      <c r="I4405" s="2" t="s">
        <v>5885</v>
      </c>
      <c r="J4405" s="14" t="s">
        <v>8199</v>
      </c>
      <c r="K4405" s="14" t="s">
        <v>8199</v>
      </c>
      <c r="L4405" s="14" t="s">
        <v>8199</v>
      </c>
      <c r="M4405" s="14" t="s">
        <v>8199</v>
      </c>
      <c r="N4405" s="14" t="s">
        <v>8199</v>
      </c>
      <c r="O4405" s="14" t="s">
        <v>8199</v>
      </c>
    </row>
    <row r="4406" spans="1:15" x14ac:dyDescent="0.25">
      <c r="A4406">
        <v>600</v>
      </c>
      <c r="B4406">
        <v>627417</v>
      </c>
      <c r="C4406">
        <v>9</v>
      </c>
      <c r="D4406" t="s">
        <v>5889</v>
      </c>
      <c r="E4406" s="3">
        <v>129</v>
      </c>
      <c r="F4406">
        <v>636</v>
      </c>
      <c r="G4406" s="2" t="s">
        <v>5885</v>
      </c>
      <c r="H4406" s="2" t="s">
        <v>5885</v>
      </c>
      <c r="I4406" s="2" t="s">
        <v>5885</v>
      </c>
      <c r="J4406" s="14" t="s">
        <v>8199</v>
      </c>
      <c r="K4406" s="14" t="s">
        <v>8199</v>
      </c>
      <c r="L4406" s="14" t="s">
        <v>8199</v>
      </c>
      <c r="M4406" s="14" t="s">
        <v>8199</v>
      </c>
      <c r="N4406" s="14" t="s">
        <v>8199</v>
      </c>
      <c r="O4406" s="14" t="s">
        <v>8199</v>
      </c>
    </row>
    <row r="4407" spans="1:15" x14ac:dyDescent="0.25">
      <c r="A4407">
        <v>600</v>
      </c>
      <c r="B4407">
        <v>627418</v>
      </c>
      <c r="C4407">
        <v>7</v>
      </c>
      <c r="D4407" t="s">
        <v>5890</v>
      </c>
      <c r="E4407" s="3">
        <v>152</v>
      </c>
      <c r="F4407">
        <v>636</v>
      </c>
      <c r="G4407" s="2" t="s">
        <v>5885</v>
      </c>
      <c r="H4407" s="2" t="s">
        <v>5885</v>
      </c>
      <c r="I4407" s="2" t="s">
        <v>5885</v>
      </c>
      <c r="J4407" s="14" t="s">
        <v>8199</v>
      </c>
      <c r="K4407" s="14" t="s">
        <v>8199</v>
      </c>
      <c r="L4407" s="14" t="s">
        <v>8199</v>
      </c>
      <c r="M4407" s="14" t="s">
        <v>8199</v>
      </c>
      <c r="N4407" s="14" t="s">
        <v>8199</v>
      </c>
      <c r="O4407" s="14" t="s">
        <v>8199</v>
      </c>
    </row>
    <row r="4408" spans="1:15" x14ac:dyDescent="0.25">
      <c r="A4408">
        <v>600</v>
      </c>
      <c r="B4408">
        <v>627419</v>
      </c>
      <c r="C4408">
        <v>5</v>
      </c>
      <c r="D4408" t="s">
        <v>5891</v>
      </c>
      <c r="E4408" s="3">
        <v>7</v>
      </c>
      <c r="F4408">
        <v>250</v>
      </c>
      <c r="G4408" s="2" t="s">
        <v>528</v>
      </c>
      <c r="H4408" s="2" t="s">
        <v>528</v>
      </c>
      <c r="I4408" s="2" t="s">
        <v>528</v>
      </c>
      <c r="J4408" s="14" t="s">
        <v>8199</v>
      </c>
      <c r="K4408" s="14" t="s">
        <v>8199</v>
      </c>
      <c r="L4408" s="14" t="s">
        <v>8199</v>
      </c>
      <c r="M4408" s="14" t="s">
        <v>8199</v>
      </c>
      <c r="N4408" s="14" t="s">
        <v>8199</v>
      </c>
      <c r="O4408" s="14" t="s">
        <v>8199</v>
      </c>
    </row>
    <row r="4409" spans="1:15" x14ac:dyDescent="0.25">
      <c r="A4409">
        <v>600</v>
      </c>
      <c r="B4409">
        <v>627420</v>
      </c>
      <c r="C4409">
        <v>3</v>
      </c>
      <c r="D4409" t="s">
        <v>5892</v>
      </c>
      <c r="E4409" s="3">
        <v>8</v>
      </c>
      <c r="F4409">
        <v>250</v>
      </c>
      <c r="G4409" s="2" t="s">
        <v>528</v>
      </c>
      <c r="H4409" s="2" t="s">
        <v>528</v>
      </c>
      <c r="I4409" s="2" t="s">
        <v>528</v>
      </c>
      <c r="J4409" s="14" t="s">
        <v>8199</v>
      </c>
      <c r="K4409" s="14" t="s">
        <v>8199</v>
      </c>
      <c r="L4409" s="14" t="s">
        <v>8199</v>
      </c>
      <c r="M4409" s="14" t="s">
        <v>8199</v>
      </c>
      <c r="N4409" s="14" t="s">
        <v>8199</v>
      </c>
      <c r="O4409" s="14" t="s">
        <v>8199</v>
      </c>
    </row>
    <row r="4410" spans="1:15" x14ac:dyDescent="0.25">
      <c r="A4410">
        <v>600</v>
      </c>
      <c r="B4410">
        <v>627450</v>
      </c>
      <c r="C4410">
        <v>0</v>
      </c>
      <c r="D4410" t="s">
        <v>5893</v>
      </c>
      <c r="E4410" s="3">
        <v>9</v>
      </c>
      <c r="F4410">
        <v>250</v>
      </c>
      <c r="G4410" s="2" t="s">
        <v>528</v>
      </c>
      <c r="H4410" s="2" t="s">
        <v>528</v>
      </c>
      <c r="I4410" s="2" t="s">
        <v>528</v>
      </c>
      <c r="J4410" s="14" t="s">
        <v>8199</v>
      </c>
      <c r="K4410" s="14" t="s">
        <v>8199</v>
      </c>
      <c r="L4410" s="14" t="s">
        <v>8199</v>
      </c>
      <c r="M4410" s="14" t="s">
        <v>8199</v>
      </c>
      <c r="N4410" s="14" t="s">
        <v>8199</v>
      </c>
      <c r="O4410" s="14" t="s">
        <v>8199</v>
      </c>
    </row>
    <row r="4411" spans="1:15" x14ac:dyDescent="0.25">
      <c r="A4411">
        <v>600</v>
      </c>
      <c r="B4411">
        <v>627550</v>
      </c>
      <c r="C4411">
        <v>7</v>
      </c>
      <c r="D4411" t="s">
        <v>5894</v>
      </c>
      <c r="E4411" s="3">
        <v>134.5</v>
      </c>
      <c r="F4411">
        <v>250</v>
      </c>
      <c r="G4411" s="2" t="s">
        <v>528</v>
      </c>
      <c r="H4411" s="2" t="s">
        <v>528</v>
      </c>
      <c r="I4411" s="2" t="s">
        <v>528</v>
      </c>
      <c r="J4411" s="14" t="s">
        <v>8199</v>
      </c>
      <c r="K4411" s="14" t="s">
        <v>8199</v>
      </c>
      <c r="L4411" s="14" t="s">
        <v>8199</v>
      </c>
      <c r="M4411" s="14" t="s">
        <v>8199</v>
      </c>
      <c r="N4411" s="14" t="s">
        <v>8199</v>
      </c>
      <c r="O4411" s="14" t="s">
        <v>8199</v>
      </c>
    </row>
    <row r="4412" spans="1:15" x14ac:dyDescent="0.25">
      <c r="A4412">
        <v>600</v>
      </c>
      <c r="B4412">
        <v>627560</v>
      </c>
      <c r="C4412">
        <v>6</v>
      </c>
      <c r="D4412" t="s">
        <v>5895</v>
      </c>
      <c r="E4412" s="3">
        <v>15759</v>
      </c>
      <c r="F4412">
        <v>636</v>
      </c>
      <c r="G4412" s="2" t="s">
        <v>5446</v>
      </c>
      <c r="H4412" s="2" t="s">
        <v>5446</v>
      </c>
      <c r="I4412" s="2" t="s">
        <v>5446</v>
      </c>
      <c r="J4412" s="14" t="s">
        <v>8199</v>
      </c>
      <c r="K4412" s="14" t="s">
        <v>8199</v>
      </c>
      <c r="L4412" s="14" t="s">
        <v>8199</v>
      </c>
      <c r="M4412" s="14" t="s">
        <v>8199</v>
      </c>
      <c r="N4412" s="14" t="s">
        <v>8199</v>
      </c>
      <c r="O4412" s="14" t="s">
        <v>8199</v>
      </c>
    </row>
    <row r="4413" spans="1:15" x14ac:dyDescent="0.25">
      <c r="A4413">
        <v>600</v>
      </c>
      <c r="B4413">
        <v>627566</v>
      </c>
      <c r="C4413">
        <v>3</v>
      </c>
      <c r="D4413" t="s">
        <v>5896</v>
      </c>
      <c r="E4413" s="3">
        <v>2850.5</v>
      </c>
      <c r="F4413">
        <v>636</v>
      </c>
      <c r="G4413" s="2" t="s">
        <v>5897</v>
      </c>
      <c r="H4413" s="2" t="s">
        <v>5897</v>
      </c>
      <c r="I4413" s="2" t="s">
        <v>5897</v>
      </c>
      <c r="J4413" s="14" t="s">
        <v>8199</v>
      </c>
      <c r="K4413" s="14" t="s">
        <v>8199</v>
      </c>
      <c r="L4413" s="14" t="s">
        <v>8199</v>
      </c>
      <c r="M4413" s="14" t="s">
        <v>8199</v>
      </c>
      <c r="N4413" s="14" t="s">
        <v>8199</v>
      </c>
      <c r="O4413" s="14" t="s">
        <v>8199</v>
      </c>
    </row>
    <row r="4414" spans="1:15" x14ac:dyDescent="0.25">
      <c r="A4414">
        <v>600</v>
      </c>
      <c r="B4414">
        <v>627570</v>
      </c>
      <c r="C4414">
        <v>5</v>
      </c>
      <c r="D4414" t="s">
        <v>5898</v>
      </c>
      <c r="E4414" s="3">
        <v>330</v>
      </c>
      <c r="F4414">
        <v>250</v>
      </c>
      <c r="G4414" s="2" t="s">
        <v>528</v>
      </c>
      <c r="H4414" s="2" t="s">
        <v>528</v>
      </c>
      <c r="I4414" s="2" t="s">
        <v>528</v>
      </c>
      <c r="J4414" s="14" t="s">
        <v>8199</v>
      </c>
      <c r="K4414" s="14" t="s">
        <v>8199</v>
      </c>
      <c r="L4414" s="14" t="s">
        <v>8199</v>
      </c>
      <c r="M4414" s="14" t="s">
        <v>8199</v>
      </c>
      <c r="N4414" s="14" t="s">
        <v>8199</v>
      </c>
      <c r="O4414" s="14" t="s">
        <v>8199</v>
      </c>
    </row>
    <row r="4415" spans="1:15" x14ac:dyDescent="0.25">
      <c r="A4415">
        <v>600</v>
      </c>
      <c r="B4415">
        <v>627586</v>
      </c>
      <c r="C4415">
        <v>1</v>
      </c>
      <c r="D4415" t="s">
        <v>5899</v>
      </c>
      <c r="E4415" s="3">
        <v>6377</v>
      </c>
      <c r="F4415">
        <v>636</v>
      </c>
      <c r="G4415" s="2" t="s">
        <v>5446</v>
      </c>
      <c r="H4415" s="2" t="s">
        <v>5446</v>
      </c>
      <c r="I4415" s="2" t="s">
        <v>5446</v>
      </c>
      <c r="J4415" s="14" t="s">
        <v>8199</v>
      </c>
      <c r="K4415" s="14" t="s">
        <v>8199</v>
      </c>
      <c r="L4415" s="14" t="s">
        <v>8199</v>
      </c>
      <c r="M4415" s="14" t="s">
        <v>8199</v>
      </c>
      <c r="N4415" s="14" t="s">
        <v>8199</v>
      </c>
      <c r="O4415" s="14" t="s">
        <v>8199</v>
      </c>
    </row>
    <row r="4416" spans="1:15" x14ac:dyDescent="0.25">
      <c r="A4416">
        <v>600</v>
      </c>
      <c r="B4416">
        <v>627587</v>
      </c>
      <c r="C4416">
        <v>9</v>
      </c>
      <c r="D4416" t="s">
        <v>5900</v>
      </c>
      <c r="E4416" s="3">
        <v>6830</v>
      </c>
      <c r="F4416">
        <v>636</v>
      </c>
      <c r="G4416" s="2" t="s">
        <v>5446</v>
      </c>
      <c r="H4416" s="2" t="s">
        <v>5446</v>
      </c>
      <c r="I4416" s="2" t="s">
        <v>5446</v>
      </c>
      <c r="J4416" s="14" t="s">
        <v>8199</v>
      </c>
      <c r="K4416" s="14" t="s">
        <v>8199</v>
      </c>
      <c r="L4416" s="14" t="s">
        <v>8199</v>
      </c>
      <c r="M4416" s="14" t="s">
        <v>8199</v>
      </c>
      <c r="N4416" s="14" t="s">
        <v>8199</v>
      </c>
      <c r="O4416" s="14" t="s">
        <v>8199</v>
      </c>
    </row>
    <row r="4417" spans="1:15" x14ac:dyDescent="0.25">
      <c r="A4417">
        <v>600</v>
      </c>
      <c r="B4417">
        <v>627850</v>
      </c>
      <c r="C4417">
        <v>1</v>
      </c>
      <c r="D4417" t="s">
        <v>5901</v>
      </c>
      <c r="E4417" s="3">
        <v>5</v>
      </c>
      <c r="F4417">
        <v>250</v>
      </c>
      <c r="G4417" s="2" t="s">
        <v>528</v>
      </c>
      <c r="H4417" s="2" t="s">
        <v>528</v>
      </c>
      <c r="I4417" s="2" t="s">
        <v>528</v>
      </c>
      <c r="J4417" s="14" t="s">
        <v>8199</v>
      </c>
      <c r="K4417" s="14" t="s">
        <v>8199</v>
      </c>
      <c r="L4417" s="14" t="s">
        <v>8199</v>
      </c>
      <c r="M4417" s="14" t="s">
        <v>8199</v>
      </c>
      <c r="N4417" s="14" t="s">
        <v>8199</v>
      </c>
      <c r="O4417" s="14" t="s">
        <v>8199</v>
      </c>
    </row>
    <row r="4418" spans="1:15" x14ac:dyDescent="0.25">
      <c r="A4418">
        <v>600</v>
      </c>
      <c r="B4418">
        <v>627900</v>
      </c>
      <c r="C4418">
        <v>4</v>
      </c>
      <c r="D4418" t="s">
        <v>5902</v>
      </c>
      <c r="E4418" s="3">
        <v>878</v>
      </c>
      <c r="F4418">
        <v>250</v>
      </c>
      <c r="G4418" s="2" t="s">
        <v>528</v>
      </c>
      <c r="H4418" s="2" t="s">
        <v>528</v>
      </c>
      <c r="I4418" s="2" t="s">
        <v>528</v>
      </c>
      <c r="J4418" s="14" t="s">
        <v>8199</v>
      </c>
      <c r="K4418" s="14" t="s">
        <v>8199</v>
      </c>
      <c r="L4418" s="14" t="s">
        <v>8199</v>
      </c>
      <c r="M4418" s="14" t="s">
        <v>8199</v>
      </c>
      <c r="N4418" s="14" t="s">
        <v>8199</v>
      </c>
      <c r="O4418" s="14" t="s">
        <v>8199</v>
      </c>
    </row>
    <row r="4419" spans="1:15" x14ac:dyDescent="0.25">
      <c r="A4419">
        <v>600</v>
      </c>
      <c r="B4419">
        <v>628000</v>
      </c>
      <c r="C4419">
        <v>2</v>
      </c>
      <c r="D4419" t="s">
        <v>5903</v>
      </c>
      <c r="E4419" s="3">
        <v>8</v>
      </c>
      <c r="F4419">
        <v>250</v>
      </c>
      <c r="G4419" s="2" t="s">
        <v>528</v>
      </c>
      <c r="H4419" s="2" t="s">
        <v>528</v>
      </c>
      <c r="I4419" s="2" t="s">
        <v>528</v>
      </c>
      <c r="J4419" s="14" t="s">
        <v>8199</v>
      </c>
      <c r="K4419" s="14" t="s">
        <v>8199</v>
      </c>
      <c r="L4419" s="14" t="s">
        <v>8199</v>
      </c>
      <c r="M4419" s="14" t="s">
        <v>8199</v>
      </c>
      <c r="N4419" s="14" t="s">
        <v>8199</v>
      </c>
      <c r="O4419" s="14" t="s">
        <v>8199</v>
      </c>
    </row>
    <row r="4420" spans="1:15" x14ac:dyDescent="0.25">
      <c r="A4420">
        <v>600</v>
      </c>
      <c r="B4420">
        <v>628020</v>
      </c>
      <c r="C4420">
        <v>0</v>
      </c>
      <c r="D4420" t="s">
        <v>5904</v>
      </c>
      <c r="E4420" s="3">
        <v>15.5</v>
      </c>
      <c r="F4420">
        <v>250</v>
      </c>
      <c r="G4420" s="2" t="s">
        <v>528</v>
      </c>
      <c r="H4420" s="2" t="s">
        <v>528</v>
      </c>
      <c r="I4420" s="2" t="s">
        <v>528</v>
      </c>
      <c r="J4420" s="14" t="s">
        <v>8199</v>
      </c>
      <c r="K4420" s="14" t="s">
        <v>8199</v>
      </c>
      <c r="L4420" s="14" t="s">
        <v>8199</v>
      </c>
      <c r="M4420" s="14" t="s">
        <v>8199</v>
      </c>
      <c r="N4420" s="14" t="s">
        <v>8199</v>
      </c>
      <c r="O4420" s="14" t="s">
        <v>8199</v>
      </c>
    </row>
    <row r="4421" spans="1:15" x14ac:dyDescent="0.25">
      <c r="A4421">
        <v>600</v>
      </c>
      <c r="B4421">
        <v>628025</v>
      </c>
      <c r="C4421">
        <v>9</v>
      </c>
      <c r="D4421" t="s">
        <v>5905</v>
      </c>
      <c r="E4421" s="3">
        <v>8</v>
      </c>
      <c r="F4421">
        <v>250</v>
      </c>
      <c r="G4421" s="2" t="s">
        <v>528</v>
      </c>
      <c r="H4421" s="2" t="s">
        <v>528</v>
      </c>
      <c r="I4421" s="2" t="s">
        <v>528</v>
      </c>
      <c r="J4421" s="14" t="s">
        <v>8199</v>
      </c>
      <c r="K4421" s="14" t="s">
        <v>8199</v>
      </c>
      <c r="L4421" s="14" t="s">
        <v>8199</v>
      </c>
      <c r="M4421" s="14" t="s">
        <v>8199</v>
      </c>
      <c r="N4421" s="14" t="s">
        <v>8199</v>
      </c>
      <c r="O4421" s="14" t="s">
        <v>8199</v>
      </c>
    </row>
    <row r="4422" spans="1:15" x14ac:dyDescent="0.25">
      <c r="A4422">
        <v>600</v>
      </c>
      <c r="B4422">
        <v>628030</v>
      </c>
      <c r="C4422">
        <v>9</v>
      </c>
      <c r="D4422" t="s">
        <v>5906</v>
      </c>
      <c r="E4422" s="3">
        <v>8</v>
      </c>
      <c r="F4422">
        <v>250</v>
      </c>
      <c r="G4422" s="2" t="s">
        <v>528</v>
      </c>
      <c r="H4422" s="2" t="s">
        <v>528</v>
      </c>
      <c r="I4422" s="2" t="s">
        <v>528</v>
      </c>
      <c r="J4422" s="14" t="s">
        <v>8199</v>
      </c>
      <c r="K4422" s="14" t="s">
        <v>8199</v>
      </c>
      <c r="L4422" s="14" t="s">
        <v>8199</v>
      </c>
      <c r="M4422" s="14" t="s">
        <v>8199</v>
      </c>
      <c r="N4422" s="14" t="s">
        <v>8199</v>
      </c>
      <c r="O4422" s="14" t="s">
        <v>8199</v>
      </c>
    </row>
    <row r="4423" spans="1:15" x14ac:dyDescent="0.25">
      <c r="A4423">
        <v>600</v>
      </c>
      <c r="B4423">
        <v>628040</v>
      </c>
      <c r="C4423">
        <v>8</v>
      </c>
      <c r="D4423" t="s">
        <v>5907</v>
      </c>
      <c r="E4423" s="3">
        <v>8</v>
      </c>
      <c r="F4423">
        <v>250</v>
      </c>
      <c r="G4423" s="2" t="s">
        <v>528</v>
      </c>
      <c r="H4423" s="2" t="s">
        <v>528</v>
      </c>
      <c r="I4423" s="2" t="s">
        <v>528</v>
      </c>
      <c r="J4423" s="14" t="s">
        <v>8199</v>
      </c>
      <c r="K4423" s="14" t="s">
        <v>8199</v>
      </c>
      <c r="L4423" s="14" t="s">
        <v>8199</v>
      </c>
      <c r="M4423" s="14" t="s">
        <v>8199</v>
      </c>
      <c r="N4423" s="14" t="s">
        <v>8199</v>
      </c>
      <c r="O4423" s="14" t="s">
        <v>8199</v>
      </c>
    </row>
    <row r="4424" spans="1:15" x14ac:dyDescent="0.25">
      <c r="A4424">
        <v>600</v>
      </c>
      <c r="B4424">
        <v>628041</v>
      </c>
      <c r="C4424">
        <v>6</v>
      </c>
      <c r="D4424" t="s">
        <v>5908</v>
      </c>
      <c r="E4424" s="3">
        <v>48.5</v>
      </c>
      <c r="F4424">
        <v>250</v>
      </c>
      <c r="G4424" s="2" t="s">
        <v>528</v>
      </c>
      <c r="H4424" s="2" t="s">
        <v>528</v>
      </c>
      <c r="I4424" s="2" t="s">
        <v>528</v>
      </c>
      <c r="J4424" s="14" t="s">
        <v>8199</v>
      </c>
      <c r="K4424" s="14" t="s">
        <v>8199</v>
      </c>
      <c r="L4424" s="14" t="s">
        <v>8199</v>
      </c>
      <c r="M4424" s="14" t="s">
        <v>8199</v>
      </c>
      <c r="N4424" s="14" t="s">
        <v>8199</v>
      </c>
      <c r="O4424" s="14" t="s">
        <v>8199</v>
      </c>
    </row>
    <row r="4425" spans="1:15" x14ac:dyDescent="0.25">
      <c r="A4425">
        <v>600</v>
      </c>
      <c r="B4425">
        <v>628042</v>
      </c>
      <c r="C4425">
        <v>4</v>
      </c>
      <c r="D4425" t="s">
        <v>5909</v>
      </c>
      <c r="E4425" s="3">
        <v>14.5</v>
      </c>
      <c r="F4425">
        <v>250</v>
      </c>
      <c r="G4425" s="2" t="s">
        <v>528</v>
      </c>
      <c r="H4425" s="2" t="s">
        <v>528</v>
      </c>
      <c r="I4425" s="2" t="s">
        <v>528</v>
      </c>
      <c r="J4425" s="14" t="s">
        <v>8199</v>
      </c>
      <c r="K4425" s="14" t="s">
        <v>8199</v>
      </c>
      <c r="L4425" s="14" t="s">
        <v>8199</v>
      </c>
      <c r="M4425" s="14" t="s">
        <v>8199</v>
      </c>
      <c r="N4425" s="14" t="s">
        <v>8199</v>
      </c>
      <c r="O4425" s="14" t="s">
        <v>8199</v>
      </c>
    </row>
    <row r="4426" spans="1:15" x14ac:dyDescent="0.25">
      <c r="A4426">
        <v>600</v>
      </c>
      <c r="B4426">
        <v>628050</v>
      </c>
      <c r="C4426">
        <v>7</v>
      </c>
      <c r="D4426" t="s">
        <v>5910</v>
      </c>
      <c r="E4426" s="3">
        <v>12.5</v>
      </c>
      <c r="F4426">
        <v>250</v>
      </c>
      <c r="G4426" s="2" t="s">
        <v>528</v>
      </c>
      <c r="H4426" s="2" t="s">
        <v>528</v>
      </c>
      <c r="I4426" s="2" t="s">
        <v>528</v>
      </c>
      <c r="J4426" s="14" t="s">
        <v>8199</v>
      </c>
      <c r="K4426" s="14" t="s">
        <v>8199</v>
      </c>
      <c r="L4426" s="14" t="s">
        <v>8199</v>
      </c>
      <c r="M4426" s="14" t="s">
        <v>8199</v>
      </c>
      <c r="N4426" s="14" t="s">
        <v>8199</v>
      </c>
      <c r="O4426" s="14" t="s">
        <v>8199</v>
      </c>
    </row>
    <row r="4427" spans="1:15" x14ac:dyDescent="0.25">
      <c r="A4427">
        <v>600</v>
      </c>
      <c r="B4427">
        <v>628066</v>
      </c>
      <c r="C4427">
        <v>3</v>
      </c>
      <c r="D4427" t="s">
        <v>5911</v>
      </c>
      <c r="E4427" s="3">
        <v>8</v>
      </c>
      <c r="F4427">
        <v>250</v>
      </c>
      <c r="G4427" s="2" t="s">
        <v>528</v>
      </c>
      <c r="H4427" s="2" t="s">
        <v>528</v>
      </c>
      <c r="I4427" s="2" t="s">
        <v>528</v>
      </c>
      <c r="J4427" s="14" t="s">
        <v>8199</v>
      </c>
      <c r="K4427" s="14" t="s">
        <v>8199</v>
      </c>
      <c r="L4427" s="14" t="s">
        <v>8199</v>
      </c>
      <c r="M4427" s="14" t="s">
        <v>8199</v>
      </c>
      <c r="N4427" s="14" t="s">
        <v>8199</v>
      </c>
      <c r="O4427" s="14" t="s">
        <v>8199</v>
      </c>
    </row>
    <row r="4428" spans="1:15" x14ac:dyDescent="0.25">
      <c r="A4428">
        <v>600</v>
      </c>
      <c r="B4428">
        <v>628100</v>
      </c>
      <c r="C4428">
        <v>0</v>
      </c>
      <c r="D4428" t="s">
        <v>5912</v>
      </c>
      <c r="E4428" s="3">
        <v>13.5</v>
      </c>
      <c r="F4428">
        <v>636</v>
      </c>
      <c r="G4428" s="2" t="s">
        <v>5913</v>
      </c>
      <c r="H4428" s="2" t="s">
        <v>5913</v>
      </c>
      <c r="I4428" s="2" t="s">
        <v>5913</v>
      </c>
      <c r="J4428" s="14" t="s">
        <v>8199</v>
      </c>
      <c r="K4428" s="14" t="s">
        <v>8199</v>
      </c>
      <c r="L4428" s="14" t="s">
        <v>8199</v>
      </c>
      <c r="M4428" s="14" t="s">
        <v>8199</v>
      </c>
      <c r="N4428" s="14" t="s">
        <v>8199</v>
      </c>
      <c r="O4428" s="14" t="s">
        <v>8199</v>
      </c>
    </row>
    <row r="4429" spans="1:15" x14ac:dyDescent="0.25">
      <c r="A4429">
        <v>600</v>
      </c>
      <c r="B4429">
        <v>628150</v>
      </c>
      <c r="C4429">
        <v>5</v>
      </c>
      <c r="D4429" t="s">
        <v>5914</v>
      </c>
      <c r="E4429" s="3">
        <v>48.5</v>
      </c>
      <c r="F4429">
        <v>636</v>
      </c>
      <c r="G4429" s="2" t="s">
        <v>5913</v>
      </c>
      <c r="H4429" s="2" t="s">
        <v>5913</v>
      </c>
      <c r="I4429" s="2" t="s">
        <v>5913</v>
      </c>
      <c r="J4429" s="14" t="s">
        <v>8199</v>
      </c>
      <c r="K4429" s="14" t="s">
        <v>8199</v>
      </c>
      <c r="L4429" s="14" t="s">
        <v>8199</v>
      </c>
      <c r="M4429" s="14" t="s">
        <v>8199</v>
      </c>
      <c r="N4429" s="14" t="s">
        <v>8199</v>
      </c>
      <c r="O4429" s="14" t="s">
        <v>8199</v>
      </c>
    </row>
    <row r="4430" spans="1:15" x14ac:dyDescent="0.25">
      <c r="A4430">
        <v>600</v>
      </c>
      <c r="B4430">
        <v>628200</v>
      </c>
      <c r="C4430">
        <v>8</v>
      </c>
      <c r="D4430" t="s">
        <v>5915</v>
      </c>
      <c r="E4430" s="3">
        <v>13.5</v>
      </c>
      <c r="F4430">
        <v>636</v>
      </c>
      <c r="G4430" s="2" t="s">
        <v>5916</v>
      </c>
      <c r="H4430" s="2" t="s">
        <v>5916</v>
      </c>
      <c r="I4430" s="2" t="s">
        <v>5916</v>
      </c>
      <c r="J4430" s="14" t="s">
        <v>8199</v>
      </c>
      <c r="K4430" s="14" t="s">
        <v>8199</v>
      </c>
      <c r="L4430" s="14" t="s">
        <v>8199</v>
      </c>
      <c r="M4430" s="14" t="s">
        <v>8199</v>
      </c>
      <c r="N4430" s="14" t="s">
        <v>8199</v>
      </c>
      <c r="O4430" s="14" t="s">
        <v>8199</v>
      </c>
    </row>
    <row r="4431" spans="1:15" x14ac:dyDescent="0.25">
      <c r="A4431">
        <v>600</v>
      </c>
      <c r="B4431">
        <v>628225</v>
      </c>
      <c r="C4431">
        <v>5</v>
      </c>
      <c r="D4431" t="s">
        <v>5917</v>
      </c>
      <c r="E4431" s="3">
        <v>22</v>
      </c>
      <c r="F4431">
        <v>636</v>
      </c>
      <c r="G4431" s="2" t="s">
        <v>5916</v>
      </c>
      <c r="H4431" s="2" t="s">
        <v>5916</v>
      </c>
      <c r="I4431" s="2" t="s">
        <v>5916</v>
      </c>
      <c r="J4431" s="14" t="s">
        <v>8199</v>
      </c>
      <c r="K4431" s="14" t="s">
        <v>8199</v>
      </c>
      <c r="L4431" s="14" t="s">
        <v>8199</v>
      </c>
      <c r="M4431" s="14" t="s">
        <v>8199</v>
      </c>
      <c r="N4431" s="14" t="s">
        <v>8199</v>
      </c>
      <c r="O4431" s="14" t="s">
        <v>8199</v>
      </c>
    </row>
    <row r="4432" spans="1:15" x14ac:dyDescent="0.25">
      <c r="A4432">
        <v>600</v>
      </c>
      <c r="B4432">
        <v>628315</v>
      </c>
      <c r="C4432">
        <v>4</v>
      </c>
      <c r="D4432" t="s">
        <v>5918</v>
      </c>
      <c r="E4432" s="3">
        <v>67</v>
      </c>
      <c r="F4432">
        <v>250</v>
      </c>
      <c r="G4432" s="2" t="s">
        <v>528</v>
      </c>
      <c r="H4432" s="2" t="s">
        <v>528</v>
      </c>
      <c r="I4432" s="2" t="s">
        <v>528</v>
      </c>
      <c r="J4432" s="14" t="s">
        <v>8199</v>
      </c>
      <c r="K4432" s="14" t="s">
        <v>8199</v>
      </c>
      <c r="L4432" s="14" t="s">
        <v>8199</v>
      </c>
      <c r="M4432" s="14" t="s">
        <v>8199</v>
      </c>
      <c r="N4432" s="14" t="s">
        <v>8199</v>
      </c>
      <c r="O4432" s="14" t="s">
        <v>8199</v>
      </c>
    </row>
    <row r="4433" spans="1:15" x14ac:dyDescent="0.25">
      <c r="A4433">
        <v>600</v>
      </c>
      <c r="B4433">
        <v>628320</v>
      </c>
      <c r="C4433">
        <v>4</v>
      </c>
      <c r="D4433" t="s">
        <v>5919</v>
      </c>
      <c r="E4433" s="3">
        <v>44</v>
      </c>
      <c r="F4433">
        <v>250</v>
      </c>
      <c r="G4433" s="2" t="s">
        <v>528</v>
      </c>
      <c r="H4433" s="2" t="s">
        <v>528</v>
      </c>
      <c r="I4433" s="2" t="s">
        <v>528</v>
      </c>
      <c r="J4433" s="14" t="s">
        <v>8199</v>
      </c>
      <c r="K4433" s="14" t="s">
        <v>8199</v>
      </c>
      <c r="L4433" s="14" t="s">
        <v>8199</v>
      </c>
      <c r="M4433" s="14" t="s">
        <v>8199</v>
      </c>
      <c r="N4433" s="14" t="s">
        <v>8199</v>
      </c>
      <c r="O4433" s="14" t="s">
        <v>8199</v>
      </c>
    </row>
    <row r="4434" spans="1:15" x14ac:dyDescent="0.25">
      <c r="A4434">
        <v>600</v>
      </c>
      <c r="B4434">
        <v>628325</v>
      </c>
      <c r="C4434">
        <v>3</v>
      </c>
      <c r="D4434" t="s">
        <v>5920</v>
      </c>
      <c r="E4434" s="3">
        <v>16.5</v>
      </c>
      <c r="F4434">
        <v>636</v>
      </c>
      <c r="G4434" s="2" t="s">
        <v>4992</v>
      </c>
      <c r="H4434" s="2" t="s">
        <v>4992</v>
      </c>
      <c r="I4434" s="2" t="s">
        <v>4992</v>
      </c>
      <c r="J4434" s="14" t="s">
        <v>8199</v>
      </c>
      <c r="K4434" s="14" t="s">
        <v>8199</v>
      </c>
      <c r="L4434" s="14" t="s">
        <v>8199</v>
      </c>
      <c r="M4434" s="14" t="s">
        <v>8199</v>
      </c>
      <c r="N4434" s="14" t="s">
        <v>8199</v>
      </c>
      <c r="O4434" s="14" t="s">
        <v>8199</v>
      </c>
    </row>
    <row r="4435" spans="1:15" x14ac:dyDescent="0.25">
      <c r="A4435">
        <v>600</v>
      </c>
      <c r="B4435">
        <v>628331</v>
      </c>
      <c r="C4435">
        <v>1</v>
      </c>
      <c r="D4435" t="s">
        <v>5921</v>
      </c>
      <c r="E4435" s="3">
        <v>19</v>
      </c>
      <c r="F4435">
        <v>636</v>
      </c>
      <c r="G4435" s="2" t="s">
        <v>4992</v>
      </c>
      <c r="H4435" s="2" t="s">
        <v>4992</v>
      </c>
      <c r="I4435" s="2" t="s">
        <v>4992</v>
      </c>
      <c r="J4435" s="14" t="s">
        <v>8199</v>
      </c>
      <c r="K4435" s="14" t="s">
        <v>8199</v>
      </c>
      <c r="L4435" s="14" t="s">
        <v>8199</v>
      </c>
      <c r="M4435" s="14" t="s">
        <v>8199</v>
      </c>
      <c r="N4435" s="14" t="s">
        <v>8199</v>
      </c>
      <c r="O4435" s="14" t="s">
        <v>8199</v>
      </c>
    </row>
    <row r="4436" spans="1:15" x14ac:dyDescent="0.25">
      <c r="A4436">
        <v>600</v>
      </c>
      <c r="B4436">
        <v>628333</v>
      </c>
      <c r="C4436">
        <v>7</v>
      </c>
      <c r="D4436" t="s">
        <v>5922</v>
      </c>
      <c r="E4436" s="3">
        <v>34.5</v>
      </c>
      <c r="F4436">
        <v>636</v>
      </c>
      <c r="G4436" s="2" t="s">
        <v>4992</v>
      </c>
      <c r="H4436" s="2" t="s">
        <v>4992</v>
      </c>
      <c r="I4436" s="2" t="s">
        <v>4992</v>
      </c>
      <c r="J4436" s="14" t="s">
        <v>8199</v>
      </c>
      <c r="K4436" s="14" t="s">
        <v>8199</v>
      </c>
      <c r="L4436" s="14" t="s">
        <v>8199</v>
      </c>
      <c r="M4436" s="14" t="s">
        <v>8199</v>
      </c>
      <c r="N4436" s="14" t="s">
        <v>8199</v>
      </c>
      <c r="O4436" s="14" t="s">
        <v>8199</v>
      </c>
    </row>
    <row r="4437" spans="1:15" x14ac:dyDescent="0.25">
      <c r="A4437">
        <v>600</v>
      </c>
      <c r="B4437">
        <v>628375</v>
      </c>
      <c r="C4437">
        <v>8</v>
      </c>
      <c r="D4437" t="s">
        <v>5923</v>
      </c>
      <c r="E4437" s="3">
        <v>5</v>
      </c>
      <c r="F4437">
        <v>250</v>
      </c>
      <c r="G4437" s="2" t="s">
        <v>528</v>
      </c>
      <c r="H4437" s="2" t="s">
        <v>528</v>
      </c>
      <c r="I4437" s="2" t="s">
        <v>528</v>
      </c>
      <c r="J4437" s="14" t="s">
        <v>8199</v>
      </c>
      <c r="K4437" s="14" t="s">
        <v>8199</v>
      </c>
      <c r="L4437" s="14" t="s">
        <v>8199</v>
      </c>
      <c r="M4437" s="14" t="s">
        <v>8199</v>
      </c>
      <c r="N4437" s="14" t="s">
        <v>8199</v>
      </c>
      <c r="O4437" s="14" t="s">
        <v>8199</v>
      </c>
    </row>
    <row r="4438" spans="1:15" x14ac:dyDescent="0.25">
      <c r="A4438">
        <v>600</v>
      </c>
      <c r="B4438">
        <v>628400</v>
      </c>
      <c r="C4438">
        <v>4</v>
      </c>
      <c r="D4438" t="s">
        <v>5924</v>
      </c>
      <c r="E4438" s="3">
        <v>41</v>
      </c>
      <c r="F4438">
        <v>250</v>
      </c>
      <c r="G4438" s="2" t="s">
        <v>528</v>
      </c>
      <c r="H4438" s="2" t="s">
        <v>528</v>
      </c>
      <c r="I4438" s="2" t="s">
        <v>528</v>
      </c>
      <c r="J4438" s="14" t="s">
        <v>8199</v>
      </c>
      <c r="K4438" s="14" t="s">
        <v>8199</v>
      </c>
      <c r="L4438" s="14" t="s">
        <v>8199</v>
      </c>
      <c r="M4438" s="14" t="s">
        <v>8199</v>
      </c>
      <c r="N4438" s="14" t="s">
        <v>8199</v>
      </c>
      <c r="O4438" s="14" t="s">
        <v>8199</v>
      </c>
    </row>
    <row r="4439" spans="1:15" x14ac:dyDescent="0.25">
      <c r="A4439">
        <v>600</v>
      </c>
      <c r="B4439">
        <v>628404</v>
      </c>
      <c r="C4439">
        <v>6</v>
      </c>
      <c r="D4439" t="s">
        <v>5925</v>
      </c>
      <c r="E4439" s="3">
        <v>289.5</v>
      </c>
      <c r="F4439">
        <v>250</v>
      </c>
      <c r="G4439" s="2" t="s">
        <v>528</v>
      </c>
      <c r="H4439" s="2" t="s">
        <v>528</v>
      </c>
      <c r="I4439" s="2" t="s">
        <v>528</v>
      </c>
      <c r="J4439" s="14" t="s">
        <v>8199</v>
      </c>
      <c r="K4439" s="14" t="s">
        <v>8199</v>
      </c>
      <c r="L4439" s="14" t="s">
        <v>8199</v>
      </c>
      <c r="M4439" s="14" t="s">
        <v>8199</v>
      </c>
      <c r="N4439" s="14" t="s">
        <v>8199</v>
      </c>
      <c r="O4439" s="14" t="s">
        <v>8199</v>
      </c>
    </row>
    <row r="4440" spans="1:15" x14ac:dyDescent="0.25">
      <c r="A4440">
        <v>600</v>
      </c>
      <c r="B4440">
        <v>628406</v>
      </c>
      <c r="C4440">
        <v>1</v>
      </c>
      <c r="D4440" t="s">
        <v>5926</v>
      </c>
      <c r="E4440" s="3">
        <v>107</v>
      </c>
      <c r="F4440">
        <v>636</v>
      </c>
      <c r="G4440" s="2" t="s">
        <v>5158</v>
      </c>
      <c r="H4440" s="2" t="s">
        <v>5158</v>
      </c>
      <c r="I4440" s="2" t="s">
        <v>5158</v>
      </c>
      <c r="J4440" s="14" t="s">
        <v>8199</v>
      </c>
      <c r="K4440" s="14" t="s">
        <v>8199</v>
      </c>
      <c r="L4440" s="14" t="s">
        <v>8199</v>
      </c>
      <c r="M4440" s="14" t="s">
        <v>8199</v>
      </c>
      <c r="N4440" s="14" t="s">
        <v>8199</v>
      </c>
      <c r="O4440" s="14" t="s">
        <v>8199</v>
      </c>
    </row>
    <row r="4441" spans="1:15" x14ac:dyDescent="0.25">
      <c r="A4441">
        <v>600</v>
      </c>
      <c r="B4441">
        <v>628407</v>
      </c>
      <c r="C4441">
        <v>9</v>
      </c>
      <c r="D4441" t="s">
        <v>5927</v>
      </c>
      <c r="E4441" s="3">
        <v>219</v>
      </c>
      <c r="F4441">
        <v>250</v>
      </c>
      <c r="G4441" s="2" t="s">
        <v>528</v>
      </c>
      <c r="H4441" s="2" t="s">
        <v>528</v>
      </c>
      <c r="I4441" s="2" t="s">
        <v>528</v>
      </c>
      <c r="J4441" s="14" t="s">
        <v>8199</v>
      </c>
      <c r="K4441" s="14" t="s">
        <v>8199</v>
      </c>
      <c r="L4441" s="14" t="s">
        <v>8199</v>
      </c>
      <c r="M4441" s="14" t="s">
        <v>8199</v>
      </c>
      <c r="N4441" s="14" t="s">
        <v>8199</v>
      </c>
      <c r="O4441" s="14" t="s">
        <v>8199</v>
      </c>
    </row>
    <row r="4442" spans="1:15" x14ac:dyDescent="0.25">
      <c r="A4442">
        <v>600</v>
      </c>
      <c r="B4442">
        <v>628409</v>
      </c>
      <c r="C4442">
        <v>5</v>
      </c>
      <c r="D4442" t="s">
        <v>5928</v>
      </c>
      <c r="E4442" s="3">
        <v>47.5</v>
      </c>
      <c r="F4442">
        <v>250</v>
      </c>
      <c r="G4442" s="2" t="s">
        <v>528</v>
      </c>
      <c r="H4442" s="2" t="s">
        <v>528</v>
      </c>
      <c r="I4442" s="2" t="s">
        <v>528</v>
      </c>
      <c r="J4442" s="14" t="s">
        <v>8199</v>
      </c>
      <c r="K4442" s="14" t="s">
        <v>8199</v>
      </c>
      <c r="L4442" s="14" t="s">
        <v>8199</v>
      </c>
      <c r="M4442" s="14" t="s">
        <v>8199</v>
      </c>
      <c r="N4442" s="14" t="s">
        <v>8199</v>
      </c>
      <c r="O4442" s="14" t="s">
        <v>8199</v>
      </c>
    </row>
    <row r="4443" spans="1:15" x14ac:dyDescent="0.25">
      <c r="A4443">
        <v>600</v>
      </c>
      <c r="B4443">
        <v>628410</v>
      </c>
      <c r="C4443">
        <v>3</v>
      </c>
      <c r="D4443" t="s">
        <v>5929</v>
      </c>
      <c r="E4443" s="3">
        <v>213.5</v>
      </c>
      <c r="F4443">
        <v>250</v>
      </c>
      <c r="G4443" s="2" t="s">
        <v>528</v>
      </c>
      <c r="H4443" s="2" t="s">
        <v>528</v>
      </c>
      <c r="I4443" s="2" t="s">
        <v>528</v>
      </c>
      <c r="J4443" s="14" t="s">
        <v>8199</v>
      </c>
      <c r="K4443" s="14" t="s">
        <v>8199</v>
      </c>
      <c r="L4443" s="14" t="s">
        <v>8199</v>
      </c>
      <c r="M4443" s="14" t="s">
        <v>8199</v>
      </c>
      <c r="N4443" s="14" t="s">
        <v>8199</v>
      </c>
      <c r="O4443" s="14" t="s">
        <v>8199</v>
      </c>
    </row>
    <row r="4444" spans="1:15" x14ac:dyDescent="0.25">
      <c r="A4444">
        <v>600</v>
      </c>
      <c r="B4444">
        <v>628425</v>
      </c>
      <c r="C4444">
        <v>1</v>
      </c>
      <c r="D4444" t="s">
        <v>5930</v>
      </c>
      <c r="E4444" s="3">
        <v>8</v>
      </c>
      <c r="F4444">
        <v>250</v>
      </c>
      <c r="G4444" s="2" t="s">
        <v>528</v>
      </c>
      <c r="H4444" s="2" t="s">
        <v>528</v>
      </c>
      <c r="I4444" s="2" t="s">
        <v>528</v>
      </c>
      <c r="J4444" s="14" t="s">
        <v>8199</v>
      </c>
      <c r="K4444" s="14" t="s">
        <v>8199</v>
      </c>
      <c r="L4444" s="14" t="s">
        <v>8199</v>
      </c>
      <c r="M4444" s="14" t="s">
        <v>8199</v>
      </c>
      <c r="N4444" s="14" t="s">
        <v>8199</v>
      </c>
      <c r="O4444" s="14" t="s">
        <v>8199</v>
      </c>
    </row>
    <row r="4445" spans="1:15" x14ac:dyDescent="0.25">
      <c r="A4445">
        <v>600</v>
      </c>
      <c r="B4445">
        <v>628647</v>
      </c>
      <c r="C4445">
        <v>0</v>
      </c>
      <c r="D4445" t="s">
        <v>5931</v>
      </c>
      <c r="E4445" s="3">
        <v>8</v>
      </c>
      <c r="F4445">
        <v>636</v>
      </c>
      <c r="G4445" s="2" t="s">
        <v>5932</v>
      </c>
      <c r="H4445" s="2" t="s">
        <v>5932</v>
      </c>
      <c r="I4445" s="2" t="s">
        <v>5932</v>
      </c>
      <c r="J4445" s="14" t="s">
        <v>8199</v>
      </c>
      <c r="K4445" s="14" t="s">
        <v>8199</v>
      </c>
      <c r="L4445" s="14" t="s">
        <v>8199</v>
      </c>
      <c r="M4445" s="14" t="s">
        <v>8199</v>
      </c>
      <c r="N4445" s="14" t="s">
        <v>8199</v>
      </c>
      <c r="O4445" s="14" t="s">
        <v>8199</v>
      </c>
    </row>
    <row r="4446" spans="1:15" x14ac:dyDescent="0.25">
      <c r="A4446">
        <v>600</v>
      </c>
      <c r="B4446">
        <v>628650</v>
      </c>
      <c r="C4446">
        <v>4</v>
      </c>
      <c r="D4446" t="s">
        <v>5933</v>
      </c>
      <c r="E4446" s="3">
        <v>34.5</v>
      </c>
      <c r="F4446">
        <v>250</v>
      </c>
      <c r="G4446" s="2" t="s">
        <v>528</v>
      </c>
      <c r="H4446" s="2" t="s">
        <v>528</v>
      </c>
      <c r="I4446" s="2" t="s">
        <v>528</v>
      </c>
      <c r="J4446" s="14" t="s">
        <v>8199</v>
      </c>
      <c r="K4446" s="14" t="s">
        <v>8199</v>
      </c>
      <c r="L4446" s="14" t="s">
        <v>8199</v>
      </c>
      <c r="M4446" s="14" t="s">
        <v>8199</v>
      </c>
      <c r="N4446" s="14" t="s">
        <v>8199</v>
      </c>
      <c r="O4446" s="14" t="s">
        <v>8199</v>
      </c>
    </row>
    <row r="4447" spans="1:15" x14ac:dyDescent="0.25">
      <c r="A4447">
        <v>600</v>
      </c>
      <c r="B4447">
        <v>628670</v>
      </c>
      <c r="C4447">
        <v>2</v>
      </c>
      <c r="D4447" t="s">
        <v>5934</v>
      </c>
      <c r="E4447" s="3">
        <v>8</v>
      </c>
      <c r="F4447">
        <v>250</v>
      </c>
      <c r="G4447" s="2" t="s">
        <v>528</v>
      </c>
      <c r="H4447" s="2" t="s">
        <v>528</v>
      </c>
      <c r="I4447" s="2" t="s">
        <v>528</v>
      </c>
      <c r="J4447" s="14" t="s">
        <v>8199</v>
      </c>
      <c r="K4447" s="14" t="s">
        <v>8199</v>
      </c>
      <c r="L4447" s="14" t="s">
        <v>8199</v>
      </c>
      <c r="M4447" s="14" t="s">
        <v>8199</v>
      </c>
      <c r="N4447" s="14" t="s">
        <v>8199</v>
      </c>
      <c r="O4447" s="14" t="s">
        <v>8199</v>
      </c>
    </row>
    <row r="4448" spans="1:15" x14ac:dyDescent="0.25">
      <c r="A4448">
        <v>600</v>
      </c>
      <c r="B4448">
        <v>628700</v>
      </c>
      <c r="C4448">
        <v>7</v>
      </c>
      <c r="D4448" t="s">
        <v>5935</v>
      </c>
      <c r="E4448" s="3">
        <v>68.5</v>
      </c>
      <c r="F4448">
        <v>636</v>
      </c>
      <c r="G4448" s="2" t="s">
        <v>5936</v>
      </c>
      <c r="H4448" s="2" t="s">
        <v>5936</v>
      </c>
      <c r="I4448" s="2" t="s">
        <v>5936</v>
      </c>
      <c r="J4448" s="14" t="s">
        <v>8199</v>
      </c>
      <c r="K4448" s="14" t="s">
        <v>8199</v>
      </c>
      <c r="L4448" s="14" t="s">
        <v>8199</v>
      </c>
      <c r="M4448" s="14" t="s">
        <v>8199</v>
      </c>
      <c r="N4448" s="14" t="s">
        <v>8199</v>
      </c>
      <c r="O4448" s="14" t="s">
        <v>8199</v>
      </c>
    </row>
    <row r="4449" spans="1:15" x14ac:dyDescent="0.25">
      <c r="A4449">
        <v>600</v>
      </c>
      <c r="B4449">
        <v>628725</v>
      </c>
      <c r="C4449">
        <v>4</v>
      </c>
      <c r="D4449" t="s">
        <v>5937</v>
      </c>
      <c r="E4449" s="3">
        <v>36.5</v>
      </c>
      <c r="F4449">
        <v>636</v>
      </c>
      <c r="G4449" s="2" t="s">
        <v>5936</v>
      </c>
      <c r="H4449" s="2" t="s">
        <v>5936</v>
      </c>
      <c r="I4449" s="2" t="s">
        <v>5936</v>
      </c>
      <c r="J4449" s="14" t="s">
        <v>8199</v>
      </c>
      <c r="K4449" s="14" t="s">
        <v>8199</v>
      </c>
      <c r="L4449" s="14" t="s">
        <v>8199</v>
      </c>
      <c r="M4449" s="14" t="s">
        <v>8199</v>
      </c>
      <c r="N4449" s="14" t="s">
        <v>8199</v>
      </c>
      <c r="O4449" s="14" t="s">
        <v>8199</v>
      </c>
    </row>
    <row r="4450" spans="1:15" x14ac:dyDescent="0.25">
      <c r="A4450">
        <v>600</v>
      </c>
      <c r="B4450">
        <v>628750</v>
      </c>
      <c r="C4450">
        <v>2</v>
      </c>
      <c r="D4450" t="s">
        <v>5938</v>
      </c>
      <c r="E4450" s="3">
        <v>134.5</v>
      </c>
      <c r="F4450">
        <v>636</v>
      </c>
      <c r="G4450" s="2" t="s">
        <v>5936</v>
      </c>
      <c r="H4450" s="2" t="s">
        <v>5936</v>
      </c>
      <c r="I4450" s="2" t="s">
        <v>5936</v>
      </c>
      <c r="J4450" s="14" t="s">
        <v>8199</v>
      </c>
      <c r="K4450" s="14" t="s">
        <v>8199</v>
      </c>
      <c r="L4450" s="14" t="s">
        <v>8199</v>
      </c>
      <c r="M4450" s="14" t="s">
        <v>8199</v>
      </c>
      <c r="N4450" s="14" t="s">
        <v>8199</v>
      </c>
      <c r="O4450" s="14" t="s">
        <v>8199</v>
      </c>
    </row>
    <row r="4451" spans="1:15" x14ac:dyDescent="0.25">
      <c r="A4451">
        <v>600</v>
      </c>
      <c r="B4451">
        <v>628762</v>
      </c>
      <c r="C4451">
        <v>7</v>
      </c>
      <c r="D4451" t="s">
        <v>5939</v>
      </c>
      <c r="E4451" s="3">
        <v>8</v>
      </c>
      <c r="F4451">
        <v>250</v>
      </c>
      <c r="G4451" s="2" t="s">
        <v>528</v>
      </c>
      <c r="H4451" s="2" t="s">
        <v>528</v>
      </c>
      <c r="I4451" s="2" t="s">
        <v>528</v>
      </c>
      <c r="J4451" s="14" t="s">
        <v>8199</v>
      </c>
      <c r="K4451" s="14" t="s">
        <v>8199</v>
      </c>
      <c r="L4451" s="14" t="s">
        <v>8199</v>
      </c>
      <c r="M4451" s="14" t="s">
        <v>8199</v>
      </c>
      <c r="N4451" s="14" t="s">
        <v>8199</v>
      </c>
      <c r="O4451" s="14" t="s">
        <v>8199</v>
      </c>
    </row>
    <row r="4452" spans="1:15" x14ac:dyDescent="0.25">
      <c r="A4452">
        <v>600</v>
      </c>
      <c r="B4452">
        <v>628772</v>
      </c>
      <c r="C4452">
        <v>6</v>
      </c>
      <c r="D4452" t="s">
        <v>5940</v>
      </c>
      <c r="E4452" s="3">
        <v>5</v>
      </c>
      <c r="F4452">
        <v>250</v>
      </c>
      <c r="G4452" s="2" t="s">
        <v>528</v>
      </c>
      <c r="H4452" s="2" t="s">
        <v>528</v>
      </c>
      <c r="I4452" s="2" t="s">
        <v>528</v>
      </c>
      <c r="J4452" s="14" t="s">
        <v>8199</v>
      </c>
      <c r="K4452" s="14" t="s">
        <v>8199</v>
      </c>
      <c r="L4452" s="14" t="s">
        <v>8199</v>
      </c>
      <c r="M4452" s="14" t="s">
        <v>8199</v>
      </c>
      <c r="N4452" s="14" t="s">
        <v>8199</v>
      </c>
      <c r="O4452" s="14" t="s">
        <v>8199</v>
      </c>
    </row>
    <row r="4453" spans="1:15" x14ac:dyDescent="0.25">
      <c r="A4453">
        <v>600</v>
      </c>
      <c r="B4453">
        <v>628800</v>
      </c>
      <c r="C4453">
        <v>5</v>
      </c>
      <c r="D4453" t="s">
        <v>5941</v>
      </c>
      <c r="E4453" s="3">
        <v>5</v>
      </c>
      <c r="F4453">
        <v>250</v>
      </c>
      <c r="G4453" s="2" t="s">
        <v>528</v>
      </c>
      <c r="H4453" s="2" t="s">
        <v>528</v>
      </c>
      <c r="I4453" s="2" t="s">
        <v>528</v>
      </c>
      <c r="J4453" s="14" t="s">
        <v>8199</v>
      </c>
      <c r="K4453" s="14" t="s">
        <v>8199</v>
      </c>
      <c r="L4453" s="14" t="s">
        <v>8199</v>
      </c>
      <c r="M4453" s="14" t="s">
        <v>8199</v>
      </c>
      <c r="N4453" s="14" t="s">
        <v>8199</v>
      </c>
      <c r="O4453" s="14" t="s">
        <v>8199</v>
      </c>
    </row>
    <row r="4454" spans="1:15" x14ac:dyDescent="0.25">
      <c r="A4454">
        <v>600</v>
      </c>
      <c r="B4454">
        <v>628900</v>
      </c>
      <c r="C4454">
        <v>3</v>
      </c>
      <c r="D4454" t="s">
        <v>5942</v>
      </c>
      <c r="E4454" s="3">
        <v>5</v>
      </c>
      <c r="F4454">
        <v>250</v>
      </c>
      <c r="G4454" s="2" t="s">
        <v>528</v>
      </c>
      <c r="H4454" s="2" t="s">
        <v>528</v>
      </c>
      <c r="I4454" s="2" t="s">
        <v>528</v>
      </c>
      <c r="J4454" s="14" t="s">
        <v>8199</v>
      </c>
      <c r="K4454" s="14" t="s">
        <v>8199</v>
      </c>
      <c r="L4454" s="14" t="s">
        <v>8199</v>
      </c>
      <c r="M4454" s="14" t="s">
        <v>8199</v>
      </c>
      <c r="N4454" s="14" t="s">
        <v>8199</v>
      </c>
      <c r="O4454" s="14" t="s">
        <v>8199</v>
      </c>
    </row>
    <row r="4455" spans="1:15" x14ac:dyDescent="0.25">
      <c r="A4455">
        <v>600</v>
      </c>
      <c r="B4455">
        <v>628950</v>
      </c>
      <c r="C4455">
        <v>8</v>
      </c>
      <c r="D4455" t="s">
        <v>5943</v>
      </c>
      <c r="E4455" s="3">
        <v>8</v>
      </c>
      <c r="F4455">
        <v>250</v>
      </c>
      <c r="G4455" s="2" t="s">
        <v>528</v>
      </c>
      <c r="H4455" s="2" t="s">
        <v>528</v>
      </c>
      <c r="I4455" s="2" t="s">
        <v>528</v>
      </c>
      <c r="J4455" s="14" t="s">
        <v>8199</v>
      </c>
      <c r="K4455" s="14" t="s">
        <v>8199</v>
      </c>
      <c r="L4455" s="14" t="s">
        <v>8199</v>
      </c>
      <c r="M4455" s="14" t="s">
        <v>8199</v>
      </c>
      <c r="N4455" s="14" t="s">
        <v>8199</v>
      </c>
      <c r="O4455" s="14" t="s">
        <v>8199</v>
      </c>
    </row>
    <row r="4456" spans="1:15" x14ac:dyDescent="0.25">
      <c r="A4456">
        <v>600</v>
      </c>
      <c r="B4456">
        <v>629170</v>
      </c>
      <c r="C4456">
        <v>2</v>
      </c>
      <c r="D4456" t="s">
        <v>5944</v>
      </c>
      <c r="E4456" s="3">
        <v>13.5</v>
      </c>
      <c r="F4456">
        <v>636</v>
      </c>
      <c r="G4456" s="2" t="s">
        <v>5945</v>
      </c>
      <c r="H4456" s="2" t="s">
        <v>5945</v>
      </c>
      <c r="I4456" s="2" t="s">
        <v>5945</v>
      </c>
      <c r="J4456" s="14" t="s">
        <v>8199</v>
      </c>
      <c r="K4456" s="14" t="s">
        <v>8199</v>
      </c>
      <c r="L4456" s="14" t="s">
        <v>8199</v>
      </c>
      <c r="M4456" s="14" t="s">
        <v>8199</v>
      </c>
      <c r="N4456" s="14" t="s">
        <v>8199</v>
      </c>
      <c r="O4456" s="14" t="s">
        <v>8199</v>
      </c>
    </row>
    <row r="4457" spans="1:15" x14ac:dyDescent="0.25">
      <c r="A4457">
        <v>600</v>
      </c>
      <c r="B4457">
        <v>629175</v>
      </c>
      <c r="C4457">
        <v>1</v>
      </c>
      <c r="D4457" t="s">
        <v>5946</v>
      </c>
      <c r="E4457" s="3">
        <v>13.5</v>
      </c>
      <c r="F4457">
        <v>636</v>
      </c>
      <c r="G4457" s="2" t="s">
        <v>5945</v>
      </c>
      <c r="H4457" s="2" t="s">
        <v>5945</v>
      </c>
      <c r="I4457" s="2" t="s">
        <v>5945</v>
      </c>
      <c r="J4457" s="14" t="s">
        <v>8199</v>
      </c>
      <c r="K4457" s="14" t="s">
        <v>8199</v>
      </c>
      <c r="L4457" s="14" t="s">
        <v>8199</v>
      </c>
      <c r="M4457" s="14" t="s">
        <v>8199</v>
      </c>
      <c r="N4457" s="14" t="s">
        <v>8199</v>
      </c>
      <c r="O4457" s="14" t="s">
        <v>8199</v>
      </c>
    </row>
    <row r="4458" spans="1:15" x14ac:dyDescent="0.25">
      <c r="A4458">
        <v>600</v>
      </c>
      <c r="B4458">
        <v>629180</v>
      </c>
      <c r="C4458">
        <v>1</v>
      </c>
      <c r="D4458" t="s">
        <v>5947</v>
      </c>
      <c r="E4458" s="3">
        <v>13.5</v>
      </c>
      <c r="F4458">
        <v>636</v>
      </c>
      <c r="G4458" s="2" t="s">
        <v>5945</v>
      </c>
      <c r="H4458" s="2" t="s">
        <v>5945</v>
      </c>
      <c r="I4458" s="2" t="s">
        <v>5945</v>
      </c>
      <c r="J4458" s="14" t="s">
        <v>8199</v>
      </c>
      <c r="K4458" s="14" t="s">
        <v>8199</v>
      </c>
      <c r="L4458" s="14" t="s">
        <v>8199</v>
      </c>
      <c r="M4458" s="14" t="s">
        <v>8199</v>
      </c>
      <c r="N4458" s="14" t="s">
        <v>8199</v>
      </c>
      <c r="O4458" s="14" t="s">
        <v>8199</v>
      </c>
    </row>
    <row r="4459" spans="1:15" x14ac:dyDescent="0.25">
      <c r="A4459">
        <v>600</v>
      </c>
      <c r="B4459">
        <v>629185</v>
      </c>
      <c r="C4459">
        <v>0</v>
      </c>
      <c r="D4459" t="s">
        <v>5948</v>
      </c>
      <c r="E4459" s="3">
        <v>13.5</v>
      </c>
      <c r="F4459">
        <v>636</v>
      </c>
      <c r="G4459" s="2" t="s">
        <v>5945</v>
      </c>
      <c r="H4459" s="2" t="s">
        <v>5945</v>
      </c>
      <c r="I4459" s="2" t="s">
        <v>5945</v>
      </c>
      <c r="J4459" s="14" t="s">
        <v>8199</v>
      </c>
      <c r="K4459" s="14" t="s">
        <v>8199</v>
      </c>
      <c r="L4459" s="14" t="s">
        <v>8199</v>
      </c>
      <c r="M4459" s="14" t="s">
        <v>8199</v>
      </c>
      <c r="N4459" s="14" t="s">
        <v>8199</v>
      </c>
      <c r="O4459" s="14" t="s">
        <v>8199</v>
      </c>
    </row>
    <row r="4460" spans="1:15" x14ac:dyDescent="0.25">
      <c r="A4460">
        <v>600</v>
      </c>
      <c r="B4460">
        <v>629190</v>
      </c>
      <c r="C4460">
        <v>0</v>
      </c>
      <c r="D4460" t="s">
        <v>5949</v>
      </c>
      <c r="E4460" s="3">
        <v>8</v>
      </c>
      <c r="F4460">
        <v>250</v>
      </c>
      <c r="G4460" s="2" t="s">
        <v>528</v>
      </c>
      <c r="H4460" s="2" t="s">
        <v>528</v>
      </c>
      <c r="I4460" s="2" t="s">
        <v>528</v>
      </c>
      <c r="J4460" s="14" t="s">
        <v>8199</v>
      </c>
      <c r="K4460" s="14" t="s">
        <v>8199</v>
      </c>
      <c r="L4460" s="14" t="s">
        <v>8199</v>
      </c>
      <c r="M4460" s="14" t="s">
        <v>8199</v>
      </c>
      <c r="N4460" s="14" t="s">
        <v>8199</v>
      </c>
      <c r="O4460" s="14" t="s">
        <v>8199</v>
      </c>
    </row>
    <row r="4461" spans="1:15" x14ac:dyDescent="0.25">
      <c r="A4461">
        <v>600</v>
      </c>
      <c r="B4461">
        <v>629200</v>
      </c>
      <c r="C4461">
        <v>7</v>
      </c>
      <c r="D4461" t="s">
        <v>5950</v>
      </c>
      <c r="E4461" s="3">
        <v>58</v>
      </c>
      <c r="F4461">
        <v>250</v>
      </c>
      <c r="G4461" s="2" t="s">
        <v>528</v>
      </c>
      <c r="H4461" s="2" t="s">
        <v>528</v>
      </c>
      <c r="I4461" s="2" t="s">
        <v>528</v>
      </c>
      <c r="J4461" s="14" t="s">
        <v>8199</v>
      </c>
      <c r="K4461" s="14" t="s">
        <v>8199</v>
      </c>
      <c r="L4461" s="14" t="s">
        <v>8199</v>
      </c>
      <c r="M4461" s="14" t="s">
        <v>8199</v>
      </c>
      <c r="N4461" s="14" t="s">
        <v>8199</v>
      </c>
      <c r="O4461" s="14" t="s">
        <v>8199</v>
      </c>
    </row>
    <row r="4462" spans="1:15" x14ac:dyDescent="0.25">
      <c r="A4462">
        <v>600</v>
      </c>
      <c r="B4462">
        <v>629220</v>
      </c>
      <c r="C4462">
        <v>5</v>
      </c>
      <c r="D4462" t="s">
        <v>5951</v>
      </c>
      <c r="E4462" s="3">
        <v>145.5</v>
      </c>
      <c r="F4462">
        <v>636</v>
      </c>
      <c r="G4462" s="2" t="s">
        <v>5952</v>
      </c>
      <c r="H4462" s="2" t="s">
        <v>5952</v>
      </c>
      <c r="I4462" s="2" t="s">
        <v>5952</v>
      </c>
      <c r="J4462" s="14" t="s">
        <v>8199</v>
      </c>
      <c r="K4462" s="14" t="s">
        <v>8199</v>
      </c>
      <c r="L4462" s="14" t="s">
        <v>8199</v>
      </c>
      <c r="M4462" s="14" t="s">
        <v>8199</v>
      </c>
      <c r="N4462" s="14" t="s">
        <v>8199</v>
      </c>
      <c r="O4462" s="14" t="s">
        <v>8199</v>
      </c>
    </row>
    <row r="4463" spans="1:15" x14ac:dyDescent="0.25">
      <c r="A4463">
        <v>600</v>
      </c>
      <c r="B4463">
        <v>629225</v>
      </c>
      <c r="C4463">
        <v>4</v>
      </c>
      <c r="D4463" t="s">
        <v>5953</v>
      </c>
      <c r="E4463" s="3">
        <v>330</v>
      </c>
      <c r="F4463">
        <v>636</v>
      </c>
      <c r="G4463" s="2" t="s">
        <v>5952</v>
      </c>
      <c r="H4463" s="2" t="s">
        <v>5952</v>
      </c>
      <c r="I4463" s="2" t="s">
        <v>5952</v>
      </c>
      <c r="J4463" s="14" t="s">
        <v>8199</v>
      </c>
      <c r="K4463" s="14" t="s">
        <v>8199</v>
      </c>
      <c r="L4463" s="14" t="s">
        <v>8199</v>
      </c>
      <c r="M4463" s="14" t="s">
        <v>8199</v>
      </c>
      <c r="N4463" s="14" t="s">
        <v>8199</v>
      </c>
      <c r="O4463" s="14" t="s">
        <v>8199</v>
      </c>
    </row>
    <row r="4464" spans="1:15" x14ac:dyDescent="0.25">
      <c r="A4464">
        <v>600</v>
      </c>
      <c r="B4464">
        <v>629250</v>
      </c>
      <c r="C4464">
        <v>2</v>
      </c>
      <c r="D4464" t="s">
        <v>5954</v>
      </c>
      <c r="E4464" s="3">
        <v>5</v>
      </c>
      <c r="F4464">
        <v>250</v>
      </c>
      <c r="G4464" s="2" t="s">
        <v>528</v>
      </c>
      <c r="H4464" s="2" t="s">
        <v>528</v>
      </c>
      <c r="I4464" s="2" t="s">
        <v>528</v>
      </c>
      <c r="J4464" s="14" t="s">
        <v>8199</v>
      </c>
      <c r="K4464" s="14" t="s">
        <v>8199</v>
      </c>
      <c r="L4464" s="14" t="s">
        <v>8199</v>
      </c>
      <c r="M4464" s="14" t="s">
        <v>8199</v>
      </c>
      <c r="N4464" s="14" t="s">
        <v>8199</v>
      </c>
      <c r="O4464" s="14" t="s">
        <v>8199</v>
      </c>
    </row>
    <row r="4465" spans="1:15" x14ac:dyDescent="0.25">
      <c r="A4465">
        <v>600</v>
      </c>
      <c r="B4465">
        <v>629300</v>
      </c>
      <c r="C4465">
        <v>5</v>
      </c>
      <c r="D4465" t="s">
        <v>5955</v>
      </c>
      <c r="E4465" s="3">
        <v>8</v>
      </c>
      <c r="F4465">
        <v>250</v>
      </c>
      <c r="G4465" s="2" t="s">
        <v>528</v>
      </c>
      <c r="H4465" s="2" t="s">
        <v>528</v>
      </c>
      <c r="I4465" s="2" t="s">
        <v>528</v>
      </c>
      <c r="J4465" s="14" t="s">
        <v>8199</v>
      </c>
      <c r="K4465" s="14" t="s">
        <v>8199</v>
      </c>
      <c r="L4465" s="14" t="s">
        <v>8199</v>
      </c>
      <c r="M4465" s="14" t="s">
        <v>8199</v>
      </c>
      <c r="N4465" s="14" t="s">
        <v>8199</v>
      </c>
      <c r="O4465" s="14" t="s">
        <v>8199</v>
      </c>
    </row>
    <row r="4466" spans="1:15" x14ac:dyDescent="0.25">
      <c r="A4466">
        <v>600</v>
      </c>
      <c r="B4466">
        <v>629350</v>
      </c>
      <c r="C4466">
        <v>0</v>
      </c>
      <c r="D4466" t="s">
        <v>5956</v>
      </c>
      <c r="E4466" s="3">
        <v>9</v>
      </c>
      <c r="F4466">
        <v>250</v>
      </c>
      <c r="G4466" s="2" t="s">
        <v>528</v>
      </c>
      <c r="H4466" s="2" t="s">
        <v>528</v>
      </c>
      <c r="I4466" s="2" t="s">
        <v>528</v>
      </c>
      <c r="J4466" s="14" t="s">
        <v>8199</v>
      </c>
      <c r="K4466" s="14" t="s">
        <v>8199</v>
      </c>
      <c r="L4466" s="14" t="s">
        <v>8199</v>
      </c>
      <c r="M4466" s="14" t="s">
        <v>8199</v>
      </c>
      <c r="N4466" s="14" t="s">
        <v>8199</v>
      </c>
      <c r="O4466" s="14" t="s">
        <v>8199</v>
      </c>
    </row>
    <row r="4467" spans="1:15" x14ac:dyDescent="0.25">
      <c r="A4467">
        <v>600</v>
      </c>
      <c r="B4467">
        <v>629375</v>
      </c>
      <c r="C4467">
        <v>7</v>
      </c>
      <c r="D4467" t="s">
        <v>5957</v>
      </c>
      <c r="E4467" s="3">
        <v>8</v>
      </c>
      <c r="F4467">
        <v>250</v>
      </c>
      <c r="G4467" s="2" t="s">
        <v>528</v>
      </c>
      <c r="H4467" s="2" t="s">
        <v>528</v>
      </c>
      <c r="I4467" s="2" t="s">
        <v>528</v>
      </c>
      <c r="J4467" s="14" t="s">
        <v>8199</v>
      </c>
      <c r="K4467" s="14" t="s">
        <v>8199</v>
      </c>
      <c r="L4467" s="14" t="s">
        <v>8199</v>
      </c>
      <c r="M4467" s="14" t="s">
        <v>8199</v>
      </c>
      <c r="N4467" s="14" t="s">
        <v>8199</v>
      </c>
      <c r="O4467" s="14" t="s">
        <v>8199</v>
      </c>
    </row>
    <row r="4468" spans="1:15" x14ac:dyDescent="0.25">
      <c r="A4468">
        <v>600</v>
      </c>
      <c r="B4468">
        <v>629390</v>
      </c>
      <c r="C4468">
        <v>6</v>
      </c>
      <c r="D4468" t="s">
        <v>5958</v>
      </c>
      <c r="E4468" s="3">
        <v>7</v>
      </c>
      <c r="F4468">
        <v>250</v>
      </c>
      <c r="G4468" s="2" t="s">
        <v>528</v>
      </c>
      <c r="H4468" s="2" t="s">
        <v>528</v>
      </c>
      <c r="I4468" s="2" t="s">
        <v>528</v>
      </c>
      <c r="J4468" s="14" t="s">
        <v>8199</v>
      </c>
      <c r="K4468" s="14" t="s">
        <v>8199</v>
      </c>
      <c r="L4468" s="14" t="s">
        <v>8199</v>
      </c>
      <c r="M4468" s="14" t="s">
        <v>8199</v>
      </c>
      <c r="N4468" s="14" t="s">
        <v>8199</v>
      </c>
      <c r="O4468" s="14" t="s">
        <v>8199</v>
      </c>
    </row>
    <row r="4469" spans="1:15" x14ac:dyDescent="0.25">
      <c r="A4469">
        <v>600</v>
      </c>
      <c r="B4469">
        <v>629400</v>
      </c>
      <c r="C4469">
        <v>3</v>
      </c>
      <c r="D4469" t="s">
        <v>5959</v>
      </c>
      <c r="E4469" s="3">
        <v>8</v>
      </c>
      <c r="F4469">
        <v>250</v>
      </c>
      <c r="G4469" s="2" t="s">
        <v>528</v>
      </c>
      <c r="H4469" s="2" t="s">
        <v>528</v>
      </c>
      <c r="I4469" s="2" t="s">
        <v>528</v>
      </c>
      <c r="J4469" s="14" t="s">
        <v>8199</v>
      </c>
      <c r="K4469" s="14" t="s">
        <v>8199</v>
      </c>
      <c r="L4469" s="14" t="s">
        <v>8199</v>
      </c>
      <c r="M4469" s="14" t="s">
        <v>8199</v>
      </c>
      <c r="N4469" s="14" t="s">
        <v>8199</v>
      </c>
      <c r="O4469" s="14" t="s">
        <v>8199</v>
      </c>
    </row>
    <row r="4470" spans="1:15" x14ac:dyDescent="0.25">
      <c r="A4470">
        <v>600</v>
      </c>
      <c r="B4470">
        <v>629450</v>
      </c>
      <c r="C4470">
        <v>8</v>
      </c>
      <c r="D4470" t="s">
        <v>5960</v>
      </c>
      <c r="E4470" s="3">
        <v>34.5</v>
      </c>
      <c r="F4470">
        <v>636</v>
      </c>
      <c r="G4470" s="2" t="s">
        <v>5961</v>
      </c>
      <c r="H4470" s="2" t="s">
        <v>5961</v>
      </c>
      <c r="I4470" s="2" t="s">
        <v>5961</v>
      </c>
      <c r="J4470" s="14" t="s">
        <v>8199</v>
      </c>
      <c r="K4470" s="14" t="s">
        <v>8199</v>
      </c>
      <c r="L4470" s="14" t="s">
        <v>8199</v>
      </c>
      <c r="M4470" s="14" t="s">
        <v>8199</v>
      </c>
      <c r="N4470" s="14" t="s">
        <v>8199</v>
      </c>
      <c r="O4470" s="14" t="s">
        <v>8199</v>
      </c>
    </row>
    <row r="4471" spans="1:15" x14ac:dyDescent="0.25">
      <c r="A4471">
        <v>600</v>
      </c>
      <c r="B4471">
        <v>629458</v>
      </c>
      <c r="C4471">
        <v>1</v>
      </c>
      <c r="D4471" t="s">
        <v>5962</v>
      </c>
      <c r="E4471" s="3">
        <v>5.5</v>
      </c>
      <c r="F4471">
        <v>250</v>
      </c>
      <c r="G4471" s="2" t="s">
        <v>528</v>
      </c>
      <c r="H4471" s="2" t="s">
        <v>528</v>
      </c>
      <c r="I4471" s="2" t="s">
        <v>528</v>
      </c>
      <c r="J4471" s="14" t="s">
        <v>8199</v>
      </c>
      <c r="K4471" s="14" t="s">
        <v>8199</v>
      </c>
      <c r="L4471" s="14" t="s">
        <v>8199</v>
      </c>
      <c r="M4471" s="14" t="s">
        <v>8199</v>
      </c>
      <c r="N4471" s="14" t="s">
        <v>8199</v>
      </c>
      <c r="O4471" s="14" t="s">
        <v>8199</v>
      </c>
    </row>
    <row r="4472" spans="1:15" x14ac:dyDescent="0.25">
      <c r="A4472">
        <v>600</v>
      </c>
      <c r="B4472">
        <v>629500</v>
      </c>
      <c r="C4472">
        <v>0</v>
      </c>
      <c r="D4472" t="s">
        <v>5963</v>
      </c>
      <c r="E4472" s="3">
        <v>18</v>
      </c>
      <c r="F4472">
        <v>250</v>
      </c>
      <c r="G4472" s="2" t="s">
        <v>528</v>
      </c>
      <c r="H4472" s="2" t="s">
        <v>528</v>
      </c>
      <c r="I4472" s="2" t="s">
        <v>528</v>
      </c>
      <c r="J4472" s="14" t="s">
        <v>8199</v>
      </c>
      <c r="K4472" s="14" t="s">
        <v>8199</v>
      </c>
      <c r="L4472" s="14" t="s">
        <v>8199</v>
      </c>
      <c r="M4472" s="14" t="s">
        <v>8199</v>
      </c>
      <c r="N4472" s="14" t="s">
        <v>8199</v>
      </c>
      <c r="O4472" s="14" t="s">
        <v>8199</v>
      </c>
    </row>
    <row r="4473" spans="1:15" x14ac:dyDescent="0.25">
      <c r="A4473">
        <v>600</v>
      </c>
      <c r="B4473">
        <v>629570</v>
      </c>
      <c r="C4473">
        <v>3</v>
      </c>
      <c r="D4473" t="s">
        <v>5964</v>
      </c>
      <c r="E4473" s="3">
        <v>34.5</v>
      </c>
      <c r="F4473">
        <v>636</v>
      </c>
      <c r="G4473" s="2" t="s">
        <v>5965</v>
      </c>
      <c r="H4473" s="2" t="s">
        <v>5965</v>
      </c>
      <c r="I4473" s="2" t="s">
        <v>5965</v>
      </c>
      <c r="J4473" s="14" t="s">
        <v>8199</v>
      </c>
      <c r="K4473" s="14" t="s">
        <v>8199</v>
      </c>
      <c r="L4473" s="14" t="s">
        <v>8199</v>
      </c>
      <c r="M4473" s="14" t="s">
        <v>8199</v>
      </c>
      <c r="N4473" s="14" t="s">
        <v>8199</v>
      </c>
      <c r="O4473" s="14" t="s">
        <v>8199</v>
      </c>
    </row>
    <row r="4474" spans="1:15" x14ac:dyDescent="0.25">
      <c r="A4474">
        <v>600</v>
      </c>
      <c r="B4474">
        <v>629575</v>
      </c>
      <c r="C4474">
        <v>2</v>
      </c>
      <c r="D4474" t="s">
        <v>5966</v>
      </c>
      <c r="E4474" s="3">
        <v>92.5</v>
      </c>
      <c r="F4474">
        <v>250</v>
      </c>
      <c r="G4474" s="2" t="s">
        <v>5967</v>
      </c>
      <c r="H4474" s="2" t="s">
        <v>5967</v>
      </c>
      <c r="I4474" s="2" t="s">
        <v>5967</v>
      </c>
      <c r="J4474" s="14" t="s">
        <v>8199</v>
      </c>
      <c r="K4474" s="14" t="s">
        <v>8199</v>
      </c>
      <c r="L4474" s="14" t="s">
        <v>8199</v>
      </c>
      <c r="M4474" s="14" t="s">
        <v>8199</v>
      </c>
      <c r="N4474" s="14" t="s">
        <v>8199</v>
      </c>
      <c r="O4474" s="14" t="s">
        <v>8199</v>
      </c>
    </row>
    <row r="4475" spans="1:15" x14ac:dyDescent="0.25">
      <c r="A4475">
        <v>600</v>
      </c>
      <c r="B4475">
        <v>629578</v>
      </c>
      <c r="C4475">
        <v>6</v>
      </c>
      <c r="D4475" t="s">
        <v>5968</v>
      </c>
      <c r="E4475" s="3">
        <v>8</v>
      </c>
      <c r="F4475">
        <v>250</v>
      </c>
      <c r="G4475" s="2" t="s">
        <v>528</v>
      </c>
      <c r="H4475" s="2" t="s">
        <v>528</v>
      </c>
      <c r="I4475" s="2" t="s">
        <v>528</v>
      </c>
      <c r="J4475" s="14" t="s">
        <v>8199</v>
      </c>
      <c r="K4475" s="14" t="s">
        <v>8199</v>
      </c>
      <c r="L4475" s="14" t="s">
        <v>8199</v>
      </c>
      <c r="M4475" s="14" t="s">
        <v>8199</v>
      </c>
      <c r="N4475" s="14" t="s">
        <v>8199</v>
      </c>
      <c r="O4475" s="14" t="s">
        <v>8199</v>
      </c>
    </row>
    <row r="4476" spans="1:15" x14ac:dyDescent="0.25">
      <c r="A4476">
        <v>600</v>
      </c>
      <c r="B4476">
        <v>629579</v>
      </c>
      <c r="C4476">
        <v>4</v>
      </c>
      <c r="D4476" t="s">
        <v>5969</v>
      </c>
      <c r="E4476" s="3">
        <v>12.5</v>
      </c>
      <c r="F4476">
        <v>636</v>
      </c>
      <c r="H4476" s="2" t="s">
        <v>5970</v>
      </c>
      <c r="J4476" s="14" t="s">
        <v>8199</v>
      </c>
      <c r="K4476" s="14" t="s">
        <v>8199</v>
      </c>
      <c r="L4476" s="14" t="s">
        <v>8199</v>
      </c>
      <c r="M4476" s="14" t="s">
        <v>8199</v>
      </c>
      <c r="N4476" s="14" t="s">
        <v>8199</v>
      </c>
      <c r="O4476" s="14" t="s">
        <v>8199</v>
      </c>
    </row>
    <row r="4477" spans="1:15" x14ac:dyDescent="0.25">
      <c r="A4477">
        <v>600</v>
      </c>
      <c r="B4477">
        <v>629580</v>
      </c>
      <c r="C4477">
        <v>2</v>
      </c>
      <c r="D4477" t="s">
        <v>5971</v>
      </c>
      <c r="E4477" s="3">
        <v>450</v>
      </c>
      <c r="F4477">
        <v>250</v>
      </c>
      <c r="G4477" s="2" t="s">
        <v>528</v>
      </c>
      <c r="H4477" s="2" t="s">
        <v>528</v>
      </c>
      <c r="I4477" s="2" t="s">
        <v>528</v>
      </c>
      <c r="J4477" s="14" t="s">
        <v>8199</v>
      </c>
      <c r="K4477" s="14" t="s">
        <v>8199</v>
      </c>
      <c r="L4477" s="14" t="s">
        <v>8199</v>
      </c>
      <c r="M4477" s="14" t="s">
        <v>8199</v>
      </c>
      <c r="N4477" s="14" t="s">
        <v>8199</v>
      </c>
      <c r="O4477" s="14" t="s">
        <v>8199</v>
      </c>
    </row>
    <row r="4478" spans="1:15" x14ac:dyDescent="0.25">
      <c r="A4478">
        <v>600</v>
      </c>
      <c r="B4478">
        <v>629594</v>
      </c>
      <c r="C4478">
        <v>3</v>
      </c>
      <c r="D4478" t="s">
        <v>5972</v>
      </c>
      <c r="E4478" s="3">
        <v>5</v>
      </c>
      <c r="F4478">
        <v>250</v>
      </c>
      <c r="G4478" s="2" t="s">
        <v>528</v>
      </c>
      <c r="H4478" s="2" t="s">
        <v>528</v>
      </c>
      <c r="I4478" s="2" t="s">
        <v>528</v>
      </c>
      <c r="J4478" s="14" t="s">
        <v>8199</v>
      </c>
      <c r="K4478" s="14" t="s">
        <v>8199</v>
      </c>
      <c r="L4478" s="14" t="s">
        <v>8199</v>
      </c>
      <c r="M4478" s="14" t="s">
        <v>8199</v>
      </c>
      <c r="N4478" s="14" t="s">
        <v>8199</v>
      </c>
      <c r="O4478" s="14" t="s">
        <v>8199</v>
      </c>
    </row>
    <row r="4479" spans="1:15" x14ac:dyDescent="0.25">
      <c r="A4479">
        <v>600</v>
      </c>
      <c r="B4479">
        <v>629595</v>
      </c>
      <c r="C4479">
        <v>0</v>
      </c>
      <c r="D4479" t="s">
        <v>5973</v>
      </c>
      <c r="E4479" s="3">
        <v>8</v>
      </c>
      <c r="F4479">
        <v>250</v>
      </c>
      <c r="G4479" s="2" t="s">
        <v>528</v>
      </c>
      <c r="H4479" s="2" t="s">
        <v>528</v>
      </c>
      <c r="I4479" s="2" t="s">
        <v>528</v>
      </c>
      <c r="J4479" s="14" t="s">
        <v>8199</v>
      </c>
      <c r="K4479" s="14" t="s">
        <v>8199</v>
      </c>
      <c r="L4479" s="14" t="s">
        <v>8199</v>
      </c>
      <c r="M4479" s="14" t="s">
        <v>8199</v>
      </c>
      <c r="N4479" s="14" t="s">
        <v>8199</v>
      </c>
      <c r="O4479" s="14" t="s">
        <v>8199</v>
      </c>
    </row>
    <row r="4480" spans="1:15" x14ac:dyDescent="0.25">
      <c r="A4480">
        <v>600</v>
      </c>
      <c r="B4480">
        <v>629645</v>
      </c>
      <c r="C4480">
        <v>3</v>
      </c>
      <c r="D4480" t="s">
        <v>5974</v>
      </c>
      <c r="E4480" s="3">
        <v>8</v>
      </c>
      <c r="F4480">
        <v>250</v>
      </c>
      <c r="G4480" s="2" t="s">
        <v>528</v>
      </c>
      <c r="H4480" s="2" t="s">
        <v>528</v>
      </c>
      <c r="I4480" s="2" t="s">
        <v>528</v>
      </c>
      <c r="J4480" s="14" t="s">
        <v>8199</v>
      </c>
      <c r="K4480" s="14" t="s">
        <v>8199</v>
      </c>
      <c r="L4480" s="14" t="s">
        <v>8199</v>
      </c>
      <c r="M4480" s="14" t="s">
        <v>8199</v>
      </c>
      <c r="N4480" s="14" t="s">
        <v>8199</v>
      </c>
      <c r="O4480" s="14" t="s">
        <v>8199</v>
      </c>
    </row>
    <row r="4481" spans="1:15" x14ac:dyDescent="0.25">
      <c r="A4481">
        <v>600</v>
      </c>
      <c r="B4481">
        <v>629651</v>
      </c>
      <c r="C4481">
        <v>1</v>
      </c>
      <c r="D4481" t="s">
        <v>5975</v>
      </c>
      <c r="E4481" s="3">
        <v>350</v>
      </c>
      <c r="F4481">
        <v>250</v>
      </c>
      <c r="G4481" s="2" t="s">
        <v>528</v>
      </c>
      <c r="H4481" s="2" t="s">
        <v>528</v>
      </c>
      <c r="I4481" s="2" t="s">
        <v>528</v>
      </c>
      <c r="J4481" s="14" t="s">
        <v>8199</v>
      </c>
      <c r="K4481" s="14" t="s">
        <v>8199</v>
      </c>
      <c r="L4481" s="14" t="s">
        <v>8199</v>
      </c>
      <c r="M4481" s="14" t="s">
        <v>8199</v>
      </c>
      <c r="N4481" s="14" t="s">
        <v>8199</v>
      </c>
      <c r="O4481" s="14" t="s">
        <v>8199</v>
      </c>
    </row>
    <row r="4482" spans="1:15" x14ac:dyDescent="0.25">
      <c r="A4482">
        <v>600</v>
      </c>
      <c r="B4482">
        <v>629652</v>
      </c>
      <c r="C4482">
        <v>9</v>
      </c>
      <c r="D4482" t="s">
        <v>5976</v>
      </c>
      <c r="E4482" s="3">
        <v>275</v>
      </c>
      <c r="F4482">
        <v>250</v>
      </c>
      <c r="G4482" s="2" t="s">
        <v>528</v>
      </c>
      <c r="H4482" s="2" t="s">
        <v>528</v>
      </c>
      <c r="I4482" s="2" t="s">
        <v>528</v>
      </c>
      <c r="J4482" s="14" t="s">
        <v>8199</v>
      </c>
      <c r="K4482" s="14" t="s">
        <v>8199</v>
      </c>
      <c r="L4482" s="14" t="s">
        <v>8199</v>
      </c>
      <c r="M4482" s="14" t="s">
        <v>8199</v>
      </c>
      <c r="N4482" s="14" t="s">
        <v>8199</v>
      </c>
      <c r="O4482" s="14" t="s">
        <v>8199</v>
      </c>
    </row>
    <row r="4483" spans="1:15" x14ac:dyDescent="0.25">
      <c r="A4483">
        <v>600</v>
      </c>
      <c r="B4483">
        <v>629653</v>
      </c>
      <c r="C4483">
        <v>7</v>
      </c>
      <c r="D4483" t="s">
        <v>5977</v>
      </c>
      <c r="E4483" s="3">
        <v>15.5</v>
      </c>
      <c r="F4483">
        <v>250</v>
      </c>
      <c r="G4483" s="2" t="s">
        <v>528</v>
      </c>
      <c r="H4483" s="2" t="s">
        <v>528</v>
      </c>
      <c r="I4483" s="2" t="s">
        <v>528</v>
      </c>
      <c r="J4483" s="14" t="s">
        <v>8199</v>
      </c>
      <c r="K4483" s="14" t="s">
        <v>8199</v>
      </c>
      <c r="L4483" s="14" t="s">
        <v>8199</v>
      </c>
      <c r="M4483" s="14" t="s">
        <v>8199</v>
      </c>
      <c r="N4483" s="14" t="s">
        <v>8199</v>
      </c>
      <c r="O4483" s="14" t="s">
        <v>8199</v>
      </c>
    </row>
    <row r="4484" spans="1:15" x14ac:dyDescent="0.25">
      <c r="A4484">
        <v>600</v>
      </c>
      <c r="B4484">
        <v>629656</v>
      </c>
      <c r="C4484">
        <v>0</v>
      </c>
      <c r="D4484" t="s">
        <v>5978</v>
      </c>
      <c r="E4484" s="3">
        <v>416</v>
      </c>
      <c r="F4484">
        <v>250</v>
      </c>
      <c r="G4484" s="2" t="s">
        <v>528</v>
      </c>
      <c r="H4484" s="2" t="s">
        <v>528</v>
      </c>
      <c r="I4484" s="2" t="s">
        <v>528</v>
      </c>
      <c r="J4484" s="14" t="s">
        <v>8199</v>
      </c>
      <c r="K4484" s="14" t="s">
        <v>8199</v>
      </c>
      <c r="L4484" s="14" t="s">
        <v>8199</v>
      </c>
      <c r="M4484" s="14" t="s">
        <v>8199</v>
      </c>
      <c r="N4484" s="14" t="s">
        <v>8199</v>
      </c>
      <c r="O4484" s="14" t="s">
        <v>8199</v>
      </c>
    </row>
    <row r="4485" spans="1:15" x14ac:dyDescent="0.25">
      <c r="A4485">
        <v>600</v>
      </c>
      <c r="B4485">
        <v>629657</v>
      </c>
      <c r="C4485">
        <v>8</v>
      </c>
      <c r="D4485" t="s">
        <v>5979</v>
      </c>
      <c r="E4485" s="3">
        <v>8</v>
      </c>
      <c r="F4485">
        <v>250</v>
      </c>
      <c r="G4485" s="2" t="s">
        <v>528</v>
      </c>
      <c r="H4485" s="2" t="s">
        <v>528</v>
      </c>
      <c r="I4485" s="2" t="s">
        <v>528</v>
      </c>
      <c r="J4485" s="14" t="s">
        <v>8199</v>
      </c>
      <c r="K4485" s="14" t="s">
        <v>8199</v>
      </c>
      <c r="L4485" s="14" t="s">
        <v>8199</v>
      </c>
      <c r="M4485" s="14" t="s">
        <v>8199</v>
      </c>
      <c r="N4485" s="14" t="s">
        <v>8199</v>
      </c>
      <c r="O4485" s="14" t="s">
        <v>8199</v>
      </c>
    </row>
    <row r="4486" spans="1:15" x14ac:dyDescent="0.25">
      <c r="A4486">
        <v>600</v>
      </c>
      <c r="B4486">
        <v>629658</v>
      </c>
      <c r="C4486">
        <v>6</v>
      </c>
      <c r="D4486" t="s">
        <v>5980</v>
      </c>
      <c r="E4486" s="3">
        <v>8</v>
      </c>
      <c r="F4486">
        <v>250</v>
      </c>
      <c r="G4486" s="2" t="s">
        <v>528</v>
      </c>
      <c r="H4486" s="2" t="s">
        <v>528</v>
      </c>
      <c r="I4486" s="2" t="s">
        <v>528</v>
      </c>
      <c r="J4486" s="14" t="s">
        <v>8199</v>
      </c>
      <c r="K4486" s="14" t="s">
        <v>8199</v>
      </c>
      <c r="L4486" s="14" t="s">
        <v>8199</v>
      </c>
      <c r="M4486" s="14" t="s">
        <v>8199</v>
      </c>
      <c r="N4486" s="14" t="s">
        <v>8199</v>
      </c>
      <c r="O4486" s="14" t="s">
        <v>8199</v>
      </c>
    </row>
    <row r="4487" spans="1:15" x14ac:dyDescent="0.25">
      <c r="A4487">
        <v>600</v>
      </c>
      <c r="B4487">
        <v>629662</v>
      </c>
      <c r="C4487">
        <v>8</v>
      </c>
      <c r="D4487" t="s">
        <v>5981</v>
      </c>
      <c r="E4487" s="3">
        <v>8</v>
      </c>
      <c r="F4487">
        <v>250</v>
      </c>
      <c r="G4487" s="2" t="s">
        <v>528</v>
      </c>
      <c r="H4487" s="2" t="s">
        <v>528</v>
      </c>
      <c r="I4487" s="2" t="s">
        <v>528</v>
      </c>
      <c r="J4487" s="14" t="s">
        <v>8199</v>
      </c>
      <c r="K4487" s="14" t="s">
        <v>8199</v>
      </c>
      <c r="L4487" s="14" t="s">
        <v>8199</v>
      </c>
      <c r="M4487" s="14" t="s">
        <v>8199</v>
      </c>
      <c r="N4487" s="14" t="s">
        <v>8199</v>
      </c>
      <c r="O4487" s="14" t="s">
        <v>8199</v>
      </c>
    </row>
    <row r="4488" spans="1:15" x14ac:dyDescent="0.25">
      <c r="A4488">
        <v>600</v>
      </c>
      <c r="B4488">
        <v>629672</v>
      </c>
      <c r="C4488">
        <v>7</v>
      </c>
      <c r="D4488" t="s">
        <v>5982</v>
      </c>
      <c r="E4488" s="3">
        <v>7</v>
      </c>
      <c r="F4488">
        <v>636</v>
      </c>
      <c r="G4488" s="2" t="s">
        <v>5983</v>
      </c>
      <c r="H4488" s="2" t="s">
        <v>5983</v>
      </c>
      <c r="I4488" s="2" t="s">
        <v>5983</v>
      </c>
      <c r="J4488" s="14" t="s">
        <v>8199</v>
      </c>
      <c r="K4488" s="14" t="s">
        <v>8199</v>
      </c>
      <c r="L4488" s="14" t="s">
        <v>8199</v>
      </c>
      <c r="M4488" s="14" t="s">
        <v>8199</v>
      </c>
      <c r="N4488" s="14" t="s">
        <v>8199</v>
      </c>
      <c r="O4488" s="14" t="s">
        <v>8199</v>
      </c>
    </row>
    <row r="4489" spans="1:15" x14ac:dyDescent="0.25">
      <c r="A4489">
        <v>600</v>
      </c>
      <c r="B4489">
        <v>629673</v>
      </c>
      <c r="C4489">
        <v>5</v>
      </c>
      <c r="D4489" t="s">
        <v>5984</v>
      </c>
      <c r="E4489" s="3">
        <v>14.5</v>
      </c>
      <c r="F4489">
        <v>250</v>
      </c>
      <c r="G4489" s="2" t="s">
        <v>528</v>
      </c>
      <c r="H4489" s="2" t="s">
        <v>528</v>
      </c>
      <c r="I4489" s="2" t="s">
        <v>528</v>
      </c>
      <c r="J4489" s="14" t="s">
        <v>8199</v>
      </c>
      <c r="K4489" s="14" t="s">
        <v>8199</v>
      </c>
      <c r="L4489" s="14" t="s">
        <v>8199</v>
      </c>
      <c r="M4489" s="14" t="s">
        <v>8199</v>
      </c>
      <c r="N4489" s="14" t="s">
        <v>8199</v>
      </c>
      <c r="O4489" s="14" t="s">
        <v>8199</v>
      </c>
    </row>
    <row r="4490" spans="1:15" x14ac:dyDescent="0.25">
      <c r="A4490">
        <v>600</v>
      </c>
      <c r="B4490">
        <v>629675</v>
      </c>
      <c r="C4490">
        <v>0</v>
      </c>
      <c r="D4490" t="s">
        <v>5985</v>
      </c>
      <c r="E4490" s="3">
        <v>5</v>
      </c>
      <c r="F4490">
        <v>250</v>
      </c>
      <c r="G4490" s="2" t="s">
        <v>528</v>
      </c>
      <c r="H4490" s="2" t="s">
        <v>528</v>
      </c>
      <c r="I4490" s="2" t="s">
        <v>528</v>
      </c>
      <c r="J4490" s="14" t="s">
        <v>8199</v>
      </c>
      <c r="K4490" s="14" t="s">
        <v>8199</v>
      </c>
      <c r="L4490" s="14" t="s">
        <v>8199</v>
      </c>
      <c r="M4490" s="14" t="s">
        <v>8199</v>
      </c>
      <c r="N4490" s="14" t="s">
        <v>8199</v>
      </c>
      <c r="O4490" s="14" t="s">
        <v>8199</v>
      </c>
    </row>
    <row r="4491" spans="1:15" x14ac:dyDescent="0.25">
      <c r="A4491">
        <v>600</v>
      </c>
      <c r="B4491">
        <v>629700</v>
      </c>
      <c r="C4491">
        <v>6</v>
      </c>
      <c r="D4491" t="s">
        <v>5986</v>
      </c>
      <c r="E4491" s="3">
        <v>8</v>
      </c>
      <c r="F4491">
        <v>250</v>
      </c>
      <c r="G4491" s="2" t="s">
        <v>528</v>
      </c>
      <c r="H4491" s="2" t="s">
        <v>528</v>
      </c>
      <c r="I4491" s="2" t="s">
        <v>528</v>
      </c>
      <c r="J4491" s="14" t="s">
        <v>8199</v>
      </c>
      <c r="K4491" s="14" t="s">
        <v>8199</v>
      </c>
      <c r="L4491" s="14" t="s">
        <v>8199</v>
      </c>
      <c r="M4491" s="14" t="s">
        <v>8199</v>
      </c>
      <c r="N4491" s="14" t="s">
        <v>8199</v>
      </c>
      <c r="O4491" s="14" t="s">
        <v>8199</v>
      </c>
    </row>
    <row r="4492" spans="1:15" x14ac:dyDescent="0.25">
      <c r="A4492">
        <v>600</v>
      </c>
      <c r="B4492">
        <v>629710</v>
      </c>
      <c r="C4492">
        <v>5</v>
      </c>
      <c r="D4492" t="s">
        <v>5987</v>
      </c>
      <c r="E4492" s="3">
        <v>85</v>
      </c>
      <c r="F4492">
        <v>250</v>
      </c>
      <c r="G4492" s="2" t="s">
        <v>528</v>
      </c>
      <c r="H4492" s="2" t="s">
        <v>528</v>
      </c>
      <c r="I4492" s="2" t="s">
        <v>528</v>
      </c>
      <c r="J4492" s="14" t="s">
        <v>8199</v>
      </c>
      <c r="K4492" s="14" t="s">
        <v>8199</v>
      </c>
      <c r="L4492" s="14" t="s">
        <v>8199</v>
      </c>
      <c r="M4492" s="14" t="s">
        <v>8199</v>
      </c>
      <c r="N4492" s="14" t="s">
        <v>8199</v>
      </c>
      <c r="O4492" s="14" t="s">
        <v>8199</v>
      </c>
    </row>
    <row r="4493" spans="1:15" x14ac:dyDescent="0.25">
      <c r="A4493">
        <v>600</v>
      </c>
      <c r="B4493">
        <v>629750</v>
      </c>
      <c r="C4493">
        <v>1</v>
      </c>
      <c r="D4493" t="s">
        <v>5988</v>
      </c>
      <c r="E4493" s="3">
        <v>20</v>
      </c>
      <c r="F4493">
        <v>250</v>
      </c>
      <c r="G4493" s="2" t="s">
        <v>528</v>
      </c>
      <c r="H4493" s="2" t="s">
        <v>528</v>
      </c>
      <c r="I4493" s="2" t="s">
        <v>528</v>
      </c>
      <c r="J4493" s="14" t="s">
        <v>8199</v>
      </c>
      <c r="K4493" s="14" t="s">
        <v>8199</v>
      </c>
      <c r="L4493" s="14" t="s">
        <v>8199</v>
      </c>
      <c r="M4493" s="14" t="s">
        <v>8199</v>
      </c>
      <c r="N4493" s="14" t="s">
        <v>8199</v>
      </c>
      <c r="O4493" s="14" t="s">
        <v>8199</v>
      </c>
    </row>
    <row r="4494" spans="1:15" x14ac:dyDescent="0.25">
      <c r="A4494">
        <v>600</v>
      </c>
      <c r="B4494">
        <v>629755</v>
      </c>
      <c r="C4494">
        <v>0</v>
      </c>
      <c r="D4494" t="s">
        <v>5989</v>
      </c>
      <c r="E4494" s="3">
        <v>8</v>
      </c>
      <c r="F4494">
        <v>250</v>
      </c>
      <c r="G4494" s="2" t="s">
        <v>528</v>
      </c>
      <c r="H4494" s="2" t="s">
        <v>528</v>
      </c>
      <c r="I4494" s="2" t="s">
        <v>528</v>
      </c>
      <c r="J4494" s="14" t="s">
        <v>8199</v>
      </c>
      <c r="K4494" s="14" t="s">
        <v>8199</v>
      </c>
      <c r="L4494" s="14" t="s">
        <v>8199</v>
      </c>
      <c r="M4494" s="14" t="s">
        <v>8199</v>
      </c>
      <c r="N4494" s="14" t="s">
        <v>8199</v>
      </c>
      <c r="O4494" s="14" t="s">
        <v>8199</v>
      </c>
    </row>
    <row r="4495" spans="1:15" x14ac:dyDescent="0.25">
      <c r="A4495">
        <v>600</v>
      </c>
      <c r="B4495">
        <v>629800</v>
      </c>
      <c r="C4495">
        <v>4</v>
      </c>
      <c r="D4495" t="s">
        <v>5990</v>
      </c>
      <c r="E4495" s="3">
        <v>3.5</v>
      </c>
      <c r="F4495">
        <v>250</v>
      </c>
      <c r="G4495" s="2" t="s">
        <v>528</v>
      </c>
      <c r="H4495" s="2" t="s">
        <v>528</v>
      </c>
      <c r="I4495" s="2" t="s">
        <v>528</v>
      </c>
      <c r="J4495" s="14" t="s">
        <v>8199</v>
      </c>
      <c r="K4495" s="14" t="s">
        <v>8199</v>
      </c>
      <c r="L4495" s="14" t="s">
        <v>8199</v>
      </c>
      <c r="M4495" s="14" t="s">
        <v>8199</v>
      </c>
      <c r="N4495" s="14" t="s">
        <v>8199</v>
      </c>
      <c r="O4495" s="14" t="s">
        <v>8199</v>
      </c>
    </row>
    <row r="4496" spans="1:15" x14ac:dyDescent="0.25">
      <c r="A4496">
        <v>600</v>
      </c>
      <c r="B4496">
        <v>629850</v>
      </c>
      <c r="C4496">
        <v>9</v>
      </c>
      <c r="D4496" t="s">
        <v>5991</v>
      </c>
      <c r="E4496" s="3">
        <v>6</v>
      </c>
      <c r="F4496">
        <v>250</v>
      </c>
      <c r="G4496" s="2" t="s">
        <v>528</v>
      </c>
      <c r="H4496" s="2" t="s">
        <v>528</v>
      </c>
      <c r="I4496" s="2" t="s">
        <v>528</v>
      </c>
      <c r="J4496" s="14" t="s">
        <v>8199</v>
      </c>
      <c r="K4496" s="14" t="s">
        <v>8199</v>
      </c>
      <c r="L4496" s="14" t="s">
        <v>8199</v>
      </c>
      <c r="M4496" s="14" t="s">
        <v>8199</v>
      </c>
      <c r="N4496" s="14" t="s">
        <v>8199</v>
      </c>
      <c r="O4496" s="14" t="s">
        <v>8199</v>
      </c>
    </row>
    <row r="4497" spans="1:15" x14ac:dyDescent="0.25">
      <c r="A4497">
        <v>600</v>
      </c>
      <c r="B4497">
        <v>629861</v>
      </c>
      <c r="C4497">
        <v>6</v>
      </c>
      <c r="D4497" t="s">
        <v>5992</v>
      </c>
      <c r="E4497" s="3">
        <v>12.5</v>
      </c>
      <c r="F4497">
        <v>250</v>
      </c>
      <c r="G4497" s="2" t="s">
        <v>528</v>
      </c>
      <c r="H4497" s="2" t="s">
        <v>528</v>
      </c>
      <c r="I4497" s="2" t="s">
        <v>528</v>
      </c>
      <c r="J4497" s="14" t="s">
        <v>8199</v>
      </c>
      <c r="K4497" s="14" t="s">
        <v>8199</v>
      </c>
      <c r="L4497" s="14" t="s">
        <v>8199</v>
      </c>
      <c r="M4497" s="14" t="s">
        <v>8199</v>
      </c>
      <c r="N4497" s="14" t="s">
        <v>8199</v>
      </c>
      <c r="O4497" s="14" t="s">
        <v>8199</v>
      </c>
    </row>
    <row r="4498" spans="1:15" x14ac:dyDescent="0.25">
      <c r="A4498">
        <v>600</v>
      </c>
      <c r="B4498">
        <v>629950</v>
      </c>
      <c r="C4498">
        <v>7</v>
      </c>
      <c r="D4498" t="s">
        <v>5993</v>
      </c>
      <c r="E4498" s="3">
        <v>11</v>
      </c>
      <c r="F4498">
        <v>250</v>
      </c>
      <c r="G4498" s="2" t="s">
        <v>528</v>
      </c>
      <c r="H4498" s="2" t="s">
        <v>528</v>
      </c>
      <c r="I4498" s="2" t="s">
        <v>528</v>
      </c>
      <c r="J4498" s="14" t="s">
        <v>8199</v>
      </c>
      <c r="K4498" s="14" t="s">
        <v>8199</v>
      </c>
      <c r="L4498" s="14" t="s">
        <v>8199</v>
      </c>
      <c r="M4498" s="14" t="s">
        <v>8199</v>
      </c>
      <c r="N4498" s="14" t="s">
        <v>8199</v>
      </c>
      <c r="O4498" s="14" t="s">
        <v>8199</v>
      </c>
    </row>
    <row r="4499" spans="1:15" x14ac:dyDescent="0.25">
      <c r="A4499">
        <v>600</v>
      </c>
      <c r="B4499">
        <v>629960</v>
      </c>
      <c r="C4499">
        <v>6</v>
      </c>
      <c r="D4499" t="s">
        <v>5994</v>
      </c>
      <c r="E4499" s="3">
        <v>9</v>
      </c>
      <c r="F4499">
        <v>250</v>
      </c>
      <c r="G4499" s="2" t="s">
        <v>528</v>
      </c>
      <c r="H4499" s="2" t="s">
        <v>528</v>
      </c>
      <c r="I4499" s="2" t="s">
        <v>528</v>
      </c>
      <c r="J4499" s="14" t="s">
        <v>8199</v>
      </c>
      <c r="K4499" s="14" t="s">
        <v>8199</v>
      </c>
      <c r="L4499" s="14" t="s">
        <v>8199</v>
      </c>
      <c r="M4499" s="14" t="s">
        <v>8199</v>
      </c>
      <c r="N4499" s="14" t="s">
        <v>8199</v>
      </c>
      <c r="O4499" s="14" t="s">
        <v>8199</v>
      </c>
    </row>
    <row r="4500" spans="1:15" x14ac:dyDescent="0.25">
      <c r="A4500">
        <v>600</v>
      </c>
      <c r="B4500">
        <v>629970</v>
      </c>
      <c r="C4500">
        <v>5</v>
      </c>
      <c r="D4500" t="s">
        <v>5995</v>
      </c>
      <c r="E4500" s="3">
        <v>14.5</v>
      </c>
      <c r="F4500">
        <v>250</v>
      </c>
      <c r="G4500" s="2" t="s">
        <v>528</v>
      </c>
      <c r="H4500" s="2" t="s">
        <v>528</v>
      </c>
      <c r="I4500" s="2" t="s">
        <v>528</v>
      </c>
      <c r="J4500" s="14" t="s">
        <v>8199</v>
      </c>
      <c r="K4500" s="14" t="s">
        <v>8199</v>
      </c>
      <c r="L4500" s="14" t="s">
        <v>8199</v>
      </c>
      <c r="M4500" s="14" t="s">
        <v>8199</v>
      </c>
      <c r="N4500" s="14" t="s">
        <v>8199</v>
      </c>
      <c r="O4500" s="14" t="s">
        <v>8199</v>
      </c>
    </row>
    <row r="4501" spans="1:15" x14ac:dyDescent="0.25">
      <c r="A4501">
        <v>600</v>
      </c>
      <c r="B4501">
        <v>629980</v>
      </c>
      <c r="C4501">
        <v>4</v>
      </c>
      <c r="D4501" t="s">
        <v>5996</v>
      </c>
      <c r="E4501" s="3">
        <v>10</v>
      </c>
      <c r="F4501">
        <v>250</v>
      </c>
      <c r="G4501" s="2" t="s">
        <v>528</v>
      </c>
      <c r="H4501" s="2" t="s">
        <v>528</v>
      </c>
      <c r="I4501" s="2" t="s">
        <v>528</v>
      </c>
      <c r="J4501" s="14" t="s">
        <v>8199</v>
      </c>
      <c r="K4501" s="14" t="s">
        <v>8199</v>
      </c>
      <c r="L4501" s="14" t="s">
        <v>8199</v>
      </c>
      <c r="M4501" s="14" t="s">
        <v>8199</v>
      </c>
      <c r="N4501" s="14" t="s">
        <v>8199</v>
      </c>
      <c r="O4501" s="14" t="s">
        <v>8199</v>
      </c>
    </row>
    <row r="4502" spans="1:15" x14ac:dyDescent="0.25">
      <c r="A4502">
        <v>600</v>
      </c>
      <c r="B4502">
        <v>629983</v>
      </c>
      <c r="C4502">
        <v>8</v>
      </c>
      <c r="D4502" t="s">
        <v>5997</v>
      </c>
      <c r="E4502" s="3">
        <v>111.5</v>
      </c>
      <c r="F4502">
        <v>250</v>
      </c>
      <c r="G4502" s="2" t="s">
        <v>528</v>
      </c>
      <c r="H4502" s="2" t="s">
        <v>528</v>
      </c>
      <c r="I4502" s="2" t="s">
        <v>528</v>
      </c>
      <c r="J4502" s="14" t="s">
        <v>8199</v>
      </c>
      <c r="K4502" s="14" t="s">
        <v>8199</v>
      </c>
      <c r="L4502" s="14" t="s">
        <v>8199</v>
      </c>
      <c r="M4502" s="14" t="s">
        <v>8199</v>
      </c>
      <c r="N4502" s="14" t="s">
        <v>8199</v>
      </c>
      <c r="O4502" s="14" t="s">
        <v>8199</v>
      </c>
    </row>
    <row r="4503" spans="1:15" x14ac:dyDescent="0.25">
      <c r="A4503">
        <v>600</v>
      </c>
      <c r="B4503">
        <v>629990</v>
      </c>
      <c r="C4503">
        <v>3</v>
      </c>
      <c r="D4503" t="s">
        <v>5998</v>
      </c>
      <c r="E4503" s="3">
        <v>19</v>
      </c>
      <c r="F4503">
        <v>250</v>
      </c>
      <c r="G4503" s="2" t="s">
        <v>528</v>
      </c>
      <c r="H4503" s="2" t="s">
        <v>528</v>
      </c>
      <c r="I4503" s="2" t="s">
        <v>528</v>
      </c>
      <c r="J4503" s="14" t="s">
        <v>8199</v>
      </c>
      <c r="K4503" s="14" t="s">
        <v>8199</v>
      </c>
      <c r="L4503" s="14" t="s">
        <v>8199</v>
      </c>
      <c r="M4503" s="14" t="s">
        <v>8199</v>
      </c>
      <c r="N4503" s="14" t="s">
        <v>8199</v>
      </c>
      <c r="O4503" s="14" t="s">
        <v>8199</v>
      </c>
    </row>
    <row r="4504" spans="1:15" x14ac:dyDescent="0.25">
      <c r="A4504">
        <v>600</v>
      </c>
      <c r="B4504">
        <v>629996</v>
      </c>
      <c r="C4504">
        <v>0</v>
      </c>
      <c r="D4504" t="s">
        <v>5999</v>
      </c>
      <c r="E4504" s="3">
        <v>251</v>
      </c>
      <c r="F4504">
        <v>636</v>
      </c>
      <c r="G4504" s="2" t="s">
        <v>6000</v>
      </c>
      <c r="J4504" s="14" t="s">
        <v>8199</v>
      </c>
      <c r="K4504" s="14" t="s">
        <v>8199</v>
      </c>
      <c r="L4504" s="14" t="s">
        <v>8199</v>
      </c>
      <c r="M4504" s="14" t="s">
        <v>8199</v>
      </c>
      <c r="N4504" s="14" t="s">
        <v>8199</v>
      </c>
      <c r="O4504" s="14" t="s">
        <v>8199</v>
      </c>
    </row>
    <row r="4505" spans="1:15" x14ac:dyDescent="0.25">
      <c r="A4505">
        <v>600</v>
      </c>
      <c r="B4505">
        <v>630025</v>
      </c>
      <c r="C4505">
        <v>5</v>
      </c>
      <c r="D4505" t="s">
        <v>6001</v>
      </c>
      <c r="E4505" s="3">
        <v>961.5</v>
      </c>
      <c r="F4505">
        <v>636</v>
      </c>
      <c r="G4505" s="2" t="s">
        <v>6002</v>
      </c>
      <c r="H4505" s="2" t="s">
        <v>6002</v>
      </c>
      <c r="I4505" s="2" t="s">
        <v>6002</v>
      </c>
      <c r="J4505" s="14" t="s">
        <v>8199</v>
      </c>
      <c r="K4505" s="14" t="s">
        <v>8199</v>
      </c>
      <c r="L4505" s="14" t="s">
        <v>8199</v>
      </c>
      <c r="M4505" s="14" t="s">
        <v>8199</v>
      </c>
      <c r="N4505" s="14" t="s">
        <v>8199</v>
      </c>
      <c r="O4505" s="14" t="s">
        <v>8199</v>
      </c>
    </row>
    <row r="4506" spans="1:15" x14ac:dyDescent="0.25">
      <c r="A4506">
        <v>600</v>
      </c>
      <c r="B4506">
        <v>630089</v>
      </c>
      <c r="C4506">
        <v>1</v>
      </c>
      <c r="D4506" t="s">
        <v>6003</v>
      </c>
      <c r="E4506" s="3">
        <v>8</v>
      </c>
      <c r="F4506">
        <v>250</v>
      </c>
      <c r="G4506" s="2" t="s">
        <v>528</v>
      </c>
      <c r="H4506" s="2" t="s">
        <v>528</v>
      </c>
      <c r="I4506" s="2" t="s">
        <v>528</v>
      </c>
      <c r="J4506" s="14" t="s">
        <v>8199</v>
      </c>
      <c r="K4506" s="14" t="s">
        <v>8199</v>
      </c>
      <c r="L4506" s="14" t="s">
        <v>8199</v>
      </c>
      <c r="M4506" s="14" t="s">
        <v>8199</v>
      </c>
      <c r="N4506" s="14" t="s">
        <v>8199</v>
      </c>
      <c r="O4506" s="14" t="s">
        <v>8199</v>
      </c>
    </row>
    <row r="4507" spans="1:15" x14ac:dyDescent="0.25">
      <c r="A4507">
        <v>600</v>
      </c>
      <c r="B4507">
        <v>630100</v>
      </c>
      <c r="C4507">
        <v>6</v>
      </c>
      <c r="D4507" t="s">
        <v>6004</v>
      </c>
      <c r="E4507" s="3">
        <v>12.5</v>
      </c>
      <c r="F4507">
        <v>250</v>
      </c>
      <c r="G4507" s="2" t="s">
        <v>528</v>
      </c>
      <c r="H4507" s="2" t="s">
        <v>528</v>
      </c>
      <c r="I4507" s="2" t="s">
        <v>528</v>
      </c>
      <c r="J4507" s="14" t="s">
        <v>8199</v>
      </c>
      <c r="K4507" s="14" t="s">
        <v>8199</v>
      </c>
      <c r="L4507" s="14" t="s">
        <v>8199</v>
      </c>
      <c r="M4507" s="14" t="s">
        <v>8199</v>
      </c>
      <c r="N4507" s="14" t="s">
        <v>8199</v>
      </c>
      <c r="O4507" s="14" t="s">
        <v>8199</v>
      </c>
    </row>
    <row r="4508" spans="1:15" x14ac:dyDescent="0.25">
      <c r="A4508">
        <v>600</v>
      </c>
      <c r="B4508">
        <v>630101</v>
      </c>
      <c r="C4508">
        <v>4</v>
      </c>
      <c r="D4508" t="s">
        <v>6005</v>
      </c>
      <c r="E4508" s="3">
        <v>748</v>
      </c>
      <c r="F4508">
        <v>636</v>
      </c>
      <c r="G4508" s="2" t="s">
        <v>6006</v>
      </c>
      <c r="H4508" s="2" t="s">
        <v>6006</v>
      </c>
      <c r="I4508" s="2" t="s">
        <v>6006</v>
      </c>
      <c r="J4508" s="14" t="s">
        <v>8199</v>
      </c>
      <c r="K4508" s="14" t="s">
        <v>8199</v>
      </c>
      <c r="L4508" s="14" t="s">
        <v>8199</v>
      </c>
      <c r="M4508" s="14" t="s">
        <v>8199</v>
      </c>
      <c r="N4508" s="14" t="s">
        <v>8199</v>
      </c>
      <c r="O4508" s="14" t="s">
        <v>8199</v>
      </c>
    </row>
    <row r="4509" spans="1:15" x14ac:dyDescent="0.25">
      <c r="A4509">
        <v>600</v>
      </c>
      <c r="B4509">
        <v>630102</v>
      </c>
      <c r="C4509">
        <v>2</v>
      </c>
      <c r="D4509" t="s">
        <v>6007</v>
      </c>
      <c r="E4509" s="3">
        <v>208</v>
      </c>
      <c r="F4509">
        <v>636</v>
      </c>
      <c r="G4509" s="2" t="s">
        <v>5277</v>
      </c>
      <c r="H4509" s="2" t="s">
        <v>5277</v>
      </c>
      <c r="I4509" s="2" t="s">
        <v>5277</v>
      </c>
      <c r="J4509" s="14" t="s">
        <v>8199</v>
      </c>
      <c r="K4509" s="14" t="s">
        <v>8199</v>
      </c>
      <c r="L4509" s="14" t="s">
        <v>8199</v>
      </c>
      <c r="M4509" s="14" t="s">
        <v>8199</v>
      </c>
      <c r="N4509" s="14" t="s">
        <v>8199</v>
      </c>
      <c r="O4509" s="14" t="s">
        <v>8199</v>
      </c>
    </row>
    <row r="4510" spans="1:15" x14ac:dyDescent="0.25">
      <c r="A4510">
        <v>600</v>
      </c>
      <c r="B4510">
        <v>630150</v>
      </c>
      <c r="C4510">
        <v>1</v>
      </c>
      <c r="D4510" t="s">
        <v>6008</v>
      </c>
      <c r="E4510" s="3">
        <v>69.5</v>
      </c>
      <c r="F4510">
        <v>250</v>
      </c>
      <c r="G4510" s="2" t="s">
        <v>528</v>
      </c>
      <c r="H4510" s="2" t="s">
        <v>528</v>
      </c>
      <c r="I4510" s="2" t="s">
        <v>528</v>
      </c>
      <c r="J4510" s="14" t="s">
        <v>8199</v>
      </c>
      <c r="K4510" s="14" t="s">
        <v>8199</v>
      </c>
      <c r="L4510" s="14" t="s">
        <v>8199</v>
      </c>
      <c r="M4510" s="14" t="s">
        <v>8199</v>
      </c>
      <c r="N4510" s="14" t="s">
        <v>8199</v>
      </c>
      <c r="O4510" s="14" t="s">
        <v>8199</v>
      </c>
    </row>
    <row r="4511" spans="1:15" x14ac:dyDescent="0.25">
      <c r="A4511">
        <v>600</v>
      </c>
      <c r="B4511">
        <v>630154</v>
      </c>
      <c r="C4511">
        <v>3</v>
      </c>
      <c r="D4511" t="s">
        <v>6009</v>
      </c>
      <c r="E4511" s="3">
        <v>62</v>
      </c>
      <c r="F4511">
        <v>250</v>
      </c>
      <c r="G4511" s="2" t="s">
        <v>528</v>
      </c>
      <c r="H4511" s="2" t="s">
        <v>528</v>
      </c>
      <c r="I4511" s="2" t="s">
        <v>528</v>
      </c>
      <c r="J4511" s="14" t="s">
        <v>8199</v>
      </c>
      <c r="K4511" s="14" t="s">
        <v>8199</v>
      </c>
      <c r="L4511" s="14" t="s">
        <v>8199</v>
      </c>
      <c r="M4511" s="14" t="s">
        <v>8199</v>
      </c>
      <c r="N4511" s="14" t="s">
        <v>8199</v>
      </c>
      <c r="O4511" s="14" t="s">
        <v>8199</v>
      </c>
    </row>
    <row r="4512" spans="1:15" x14ac:dyDescent="0.25">
      <c r="A4512">
        <v>600</v>
      </c>
      <c r="B4512">
        <v>630170</v>
      </c>
      <c r="C4512">
        <v>9</v>
      </c>
      <c r="D4512" t="s">
        <v>6010</v>
      </c>
      <c r="E4512" s="3">
        <v>9</v>
      </c>
      <c r="F4512">
        <v>250</v>
      </c>
      <c r="G4512" s="2" t="s">
        <v>528</v>
      </c>
      <c r="H4512" s="2" t="s">
        <v>528</v>
      </c>
      <c r="I4512" s="2" t="s">
        <v>528</v>
      </c>
      <c r="J4512" s="14" t="s">
        <v>8199</v>
      </c>
      <c r="K4512" s="14" t="s">
        <v>8199</v>
      </c>
      <c r="L4512" s="14" t="s">
        <v>8199</v>
      </c>
      <c r="M4512" s="14" t="s">
        <v>8199</v>
      </c>
      <c r="N4512" s="14" t="s">
        <v>8199</v>
      </c>
      <c r="O4512" s="14" t="s">
        <v>8199</v>
      </c>
    </row>
    <row r="4513" spans="1:15" x14ac:dyDescent="0.25">
      <c r="A4513">
        <v>600</v>
      </c>
      <c r="B4513">
        <v>630200</v>
      </c>
      <c r="C4513">
        <v>4</v>
      </c>
      <c r="D4513" t="s">
        <v>6011</v>
      </c>
      <c r="E4513" s="3">
        <v>13.5</v>
      </c>
      <c r="F4513">
        <v>636</v>
      </c>
      <c r="G4513" s="2" t="s">
        <v>6012</v>
      </c>
      <c r="H4513" s="2" t="s">
        <v>6012</v>
      </c>
      <c r="I4513" s="2" t="s">
        <v>6012</v>
      </c>
      <c r="J4513" s="14" t="s">
        <v>8199</v>
      </c>
      <c r="K4513" s="14" t="s">
        <v>8199</v>
      </c>
      <c r="L4513" s="14" t="s">
        <v>8199</v>
      </c>
      <c r="M4513" s="14" t="s">
        <v>8199</v>
      </c>
      <c r="N4513" s="14" t="s">
        <v>8199</v>
      </c>
      <c r="O4513" s="14" t="s">
        <v>8199</v>
      </c>
    </row>
    <row r="4514" spans="1:15" x14ac:dyDescent="0.25">
      <c r="A4514">
        <v>600</v>
      </c>
      <c r="B4514">
        <v>630202</v>
      </c>
      <c r="C4514">
        <v>0</v>
      </c>
      <c r="D4514" t="s">
        <v>6013</v>
      </c>
      <c r="E4514" s="3">
        <v>13.5</v>
      </c>
      <c r="F4514">
        <v>636</v>
      </c>
      <c r="G4514" s="2" t="s">
        <v>6012</v>
      </c>
      <c r="H4514" s="2" t="s">
        <v>6012</v>
      </c>
      <c r="I4514" s="2" t="s">
        <v>6012</v>
      </c>
      <c r="J4514" s="14" t="s">
        <v>8199</v>
      </c>
      <c r="K4514" s="14" t="s">
        <v>8199</v>
      </c>
      <c r="L4514" s="14" t="s">
        <v>8199</v>
      </c>
      <c r="M4514" s="14" t="s">
        <v>8199</v>
      </c>
      <c r="N4514" s="14" t="s">
        <v>8199</v>
      </c>
      <c r="O4514" s="14" t="s">
        <v>8199</v>
      </c>
    </row>
    <row r="4515" spans="1:15" x14ac:dyDescent="0.25">
      <c r="A4515">
        <v>600</v>
      </c>
      <c r="B4515">
        <v>630203</v>
      </c>
      <c r="C4515">
        <v>8</v>
      </c>
      <c r="D4515" t="s">
        <v>6014</v>
      </c>
      <c r="E4515" s="3">
        <v>13.5</v>
      </c>
      <c r="F4515">
        <v>636</v>
      </c>
      <c r="G4515" s="2" t="s">
        <v>6012</v>
      </c>
      <c r="H4515" s="2" t="s">
        <v>6012</v>
      </c>
      <c r="I4515" s="2" t="s">
        <v>6012</v>
      </c>
      <c r="J4515" s="14" t="s">
        <v>8199</v>
      </c>
      <c r="K4515" s="14" t="s">
        <v>8199</v>
      </c>
      <c r="L4515" s="14" t="s">
        <v>8199</v>
      </c>
      <c r="M4515" s="14" t="s">
        <v>8199</v>
      </c>
      <c r="N4515" s="14" t="s">
        <v>8199</v>
      </c>
      <c r="O4515" s="14" t="s">
        <v>8199</v>
      </c>
    </row>
    <row r="4516" spans="1:15" x14ac:dyDescent="0.25">
      <c r="A4516">
        <v>600</v>
      </c>
      <c r="B4516">
        <v>630204</v>
      </c>
      <c r="C4516">
        <v>6</v>
      </c>
      <c r="D4516" t="s">
        <v>6015</v>
      </c>
      <c r="E4516" s="3">
        <v>12.5</v>
      </c>
      <c r="F4516">
        <v>636</v>
      </c>
      <c r="G4516" s="2" t="s">
        <v>6012</v>
      </c>
      <c r="H4516" s="2" t="s">
        <v>6012</v>
      </c>
      <c r="I4516" s="2" t="s">
        <v>6012</v>
      </c>
      <c r="J4516" s="14" t="s">
        <v>8199</v>
      </c>
      <c r="K4516" s="14" t="s">
        <v>8199</v>
      </c>
      <c r="L4516" s="14" t="s">
        <v>8199</v>
      </c>
      <c r="M4516" s="14" t="s">
        <v>8199</v>
      </c>
      <c r="N4516" s="14" t="s">
        <v>8199</v>
      </c>
      <c r="O4516" s="14" t="s">
        <v>8199</v>
      </c>
    </row>
    <row r="4517" spans="1:15" x14ac:dyDescent="0.25">
      <c r="A4517">
        <v>600</v>
      </c>
      <c r="B4517">
        <v>630205</v>
      </c>
      <c r="C4517">
        <v>3</v>
      </c>
      <c r="D4517" t="s">
        <v>6016</v>
      </c>
      <c r="E4517" s="3">
        <v>12.5</v>
      </c>
      <c r="F4517">
        <v>636</v>
      </c>
      <c r="G4517" s="2" t="s">
        <v>6012</v>
      </c>
      <c r="H4517" s="2" t="s">
        <v>6012</v>
      </c>
      <c r="I4517" s="2" t="s">
        <v>6012</v>
      </c>
      <c r="J4517" s="14" t="s">
        <v>8199</v>
      </c>
      <c r="K4517" s="14" t="s">
        <v>8199</v>
      </c>
      <c r="L4517" s="14" t="s">
        <v>8199</v>
      </c>
      <c r="M4517" s="14" t="s">
        <v>8199</v>
      </c>
      <c r="N4517" s="14" t="s">
        <v>8199</v>
      </c>
      <c r="O4517" s="14" t="s">
        <v>8199</v>
      </c>
    </row>
    <row r="4518" spans="1:15" x14ac:dyDescent="0.25">
      <c r="A4518">
        <v>600</v>
      </c>
      <c r="B4518">
        <v>630208</v>
      </c>
      <c r="C4518">
        <v>7</v>
      </c>
      <c r="D4518" t="s">
        <v>6017</v>
      </c>
      <c r="E4518" s="3">
        <v>10</v>
      </c>
      <c r="F4518">
        <v>250</v>
      </c>
      <c r="G4518" s="2" t="s">
        <v>528</v>
      </c>
      <c r="H4518" s="2" t="s">
        <v>528</v>
      </c>
      <c r="I4518" s="2" t="s">
        <v>528</v>
      </c>
      <c r="J4518" s="14" t="s">
        <v>8199</v>
      </c>
      <c r="K4518" s="14" t="s">
        <v>8199</v>
      </c>
      <c r="L4518" s="14" t="s">
        <v>8199</v>
      </c>
      <c r="M4518" s="14" t="s">
        <v>8199</v>
      </c>
      <c r="N4518" s="14" t="s">
        <v>8199</v>
      </c>
      <c r="O4518" s="14" t="s">
        <v>8199</v>
      </c>
    </row>
    <row r="4519" spans="1:15" x14ac:dyDescent="0.25">
      <c r="A4519">
        <v>600</v>
      </c>
      <c r="B4519">
        <v>630220</v>
      </c>
      <c r="C4519">
        <v>2</v>
      </c>
      <c r="D4519" t="s">
        <v>6018</v>
      </c>
      <c r="E4519" s="3">
        <v>8</v>
      </c>
      <c r="F4519">
        <v>636</v>
      </c>
      <c r="G4519" s="2" t="s">
        <v>6012</v>
      </c>
      <c r="H4519" s="2" t="s">
        <v>6012</v>
      </c>
      <c r="I4519" s="2" t="s">
        <v>6012</v>
      </c>
      <c r="J4519" s="14" t="s">
        <v>8199</v>
      </c>
      <c r="K4519" s="14" t="s">
        <v>8199</v>
      </c>
      <c r="L4519" s="14" t="s">
        <v>8199</v>
      </c>
      <c r="M4519" s="14" t="s">
        <v>8199</v>
      </c>
      <c r="N4519" s="14" t="s">
        <v>8199</v>
      </c>
      <c r="O4519" s="14" t="s">
        <v>8199</v>
      </c>
    </row>
    <row r="4520" spans="1:15" x14ac:dyDescent="0.25">
      <c r="A4520">
        <v>600</v>
      </c>
      <c r="B4520">
        <v>630300</v>
      </c>
      <c r="C4520">
        <v>2</v>
      </c>
      <c r="D4520" t="s">
        <v>6019</v>
      </c>
      <c r="E4520" s="3">
        <v>8</v>
      </c>
      <c r="F4520">
        <v>250</v>
      </c>
      <c r="G4520" s="2" t="s">
        <v>528</v>
      </c>
      <c r="H4520" s="2" t="s">
        <v>528</v>
      </c>
      <c r="I4520" s="2" t="s">
        <v>528</v>
      </c>
      <c r="J4520" s="14" t="s">
        <v>8199</v>
      </c>
      <c r="K4520" s="14" t="s">
        <v>8199</v>
      </c>
      <c r="L4520" s="14" t="s">
        <v>8199</v>
      </c>
      <c r="M4520" s="14" t="s">
        <v>8199</v>
      </c>
      <c r="N4520" s="14" t="s">
        <v>8199</v>
      </c>
      <c r="O4520" s="14" t="s">
        <v>8199</v>
      </c>
    </row>
    <row r="4521" spans="1:15" x14ac:dyDescent="0.25">
      <c r="A4521">
        <v>600</v>
      </c>
      <c r="B4521">
        <v>630350</v>
      </c>
      <c r="C4521">
        <v>7</v>
      </c>
      <c r="D4521" t="s">
        <v>6020</v>
      </c>
      <c r="E4521" s="3">
        <v>8</v>
      </c>
      <c r="F4521">
        <v>250</v>
      </c>
      <c r="G4521" s="2" t="s">
        <v>528</v>
      </c>
      <c r="H4521" s="2" t="s">
        <v>528</v>
      </c>
      <c r="I4521" s="2" t="s">
        <v>528</v>
      </c>
      <c r="J4521" s="14" t="s">
        <v>8199</v>
      </c>
      <c r="K4521" s="14" t="s">
        <v>8199</v>
      </c>
      <c r="L4521" s="14" t="s">
        <v>8199</v>
      </c>
      <c r="M4521" s="14" t="s">
        <v>8199</v>
      </c>
      <c r="N4521" s="14" t="s">
        <v>8199</v>
      </c>
      <c r="O4521" s="14" t="s">
        <v>8199</v>
      </c>
    </row>
    <row r="4522" spans="1:15" x14ac:dyDescent="0.25">
      <c r="A4522">
        <v>600</v>
      </c>
      <c r="B4522">
        <v>630351</v>
      </c>
      <c r="C4522">
        <v>5</v>
      </c>
      <c r="D4522" t="s">
        <v>6021</v>
      </c>
      <c r="E4522" s="3">
        <v>24.5</v>
      </c>
      <c r="F4522">
        <v>250</v>
      </c>
      <c r="G4522" s="2" t="s">
        <v>528</v>
      </c>
      <c r="H4522" s="2" t="s">
        <v>528</v>
      </c>
      <c r="I4522" s="2" t="s">
        <v>528</v>
      </c>
      <c r="J4522" s="14" t="s">
        <v>8199</v>
      </c>
      <c r="K4522" s="14" t="s">
        <v>8199</v>
      </c>
      <c r="L4522" s="14" t="s">
        <v>8199</v>
      </c>
      <c r="M4522" s="14" t="s">
        <v>8199</v>
      </c>
      <c r="N4522" s="14" t="s">
        <v>8199</v>
      </c>
      <c r="O4522" s="14" t="s">
        <v>8199</v>
      </c>
    </row>
    <row r="4523" spans="1:15" x14ac:dyDescent="0.25">
      <c r="A4523">
        <v>600</v>
      </c>
      <c r="B4523">
        <v>630352</v>
      </c>
      <c r="C4523">
        <v>3</v>
      </c>
      <c r="D4523" t="s">
        <v>6022</v>
      </c>
      <c r="E4523" s="3">
        <v>8</v>
      </c>
      <c r="F4523">
        <v>250</v>
      </c>
      <c r="G4523" s="2" t="s">
        <v>528</v>
      </c>
      <c r="H4523" s="2" t="s">
        <v>528</v>
      </c>
      <c r="I4523" s="2" t="s">
        <v>528</v>
      </c>
      <c r="J4523" s="14" t="s">
        <v>8199</v>
      </c>
      <c r="K4523" s="14" t="s">
        <v>8199</v>
      </c>
      <c r="L4523" s="14" t="s">
        <v>8199</v>
      </c>
      <c r="M4523" s="14" t="s">
        <v>8199</v>
      </c>
      <c r="N4523" s="14" t="s">
        <v>8199</v>
      </c>
      <c r="O4523" s="14" t="s">
        <v>8199</v>
      </c>
    </row>
    <row r="4524" spans="1:15" x14ac:dyDescent="0.25">
      <c r="A4524">
        <v>600</v>
      </c>
      <c r="B4524">
        <v>630353</v>
      </c>
      <c r="C4524">
        <v>1</v>
      </c>
      <c r="D4524" t="s">
        <v>6023</v>
      </c>
      <c r="E4524" s="3">
        <v>11</v>
      </c>
      <c r="F4524">
        <v>250</v>
      </c>
      <c r="G4524" s="2" t="s">
        <v>528</v>
      </c>
      <c r="H4524" s="2" t="s">
        <v>528</v>
      </c>
      <c r="I4524" s="2" t="s">
        <v>528</v>
      </c>
      <c r="J4524" s="14" t="s">
        <v>8199</v>
      </c>
      <c r="K4524" s="14" t="s">
        <v>8199</v>
      </c>
      <c r="L4524" s="14" t="s">
        <v>8199</v>
      </c>
      <c r="M4524" s="14" t="s">
        <v>8199</v>
      </c>
      <c r="N4524" s="14" t="s">
        <v>8199</v>
      </c>
      <c r="O4524" s="14" t="s">
        <v>8199</v>
      </c>
    </row>
    <row r="4525" spans="1:15" x14ac:dyDescent="0.25">
      <c r="A4525">
        <v>600</v>
      </c>
      <c r="B4525">
        <v>630355</v>
      </c>
      <c r="C4525">
        <v>6</v>
      </c>
      <c r="D4525" t="s">
        <v>6024</v>
      </c>
      <c r="E4525" s="3">
        <v>24.5</v>
      </c>
      <c r="F4525">
        <v>250</v>
      </c>
      <c r="G4525" s="2" t="s">
        <v>528</v>
      </c>
      <c r="H4525" s="2" t="s">
        <v>528</v>
      </c>
      <c r="I4525" s="2" t="s">
        <v>528</v>
      </c>
      <c r="J4525" s="14" t="s">
        <v>8199</v>
      </c>
      <c r="K4525" s="14" t="s">
        <v>8199</v>
      </c>
      <c r="L4525" s="14" t="s">
        <v>8199</v>
      </c>
      <c r="M4525" s="14" t="s">
        <v>8199</v>
      </c>
      <c r="N4525" s="14" t="s">
        <v>8199</v>
      </c>
      <c r="O4525" s="14" t="s">
        <v>8199</v>
      </c>
    </row>
    <row r="4526" spans="1:15" x14ac:dyDescent="0.25">
      <c r="A4526">
        <v>600</v>
      </c>
      <c r="B4526">
        <v>630368</v>
      </c>
      <c r="C4526">
        <v>9</v>
      </c>
      <c r="D4526" t="s">
        <v>6025</v>
      </c>
      <c r="E4526" s="3">
        <v>79.5</v>
      </c>
      <c r="F4526">
        <v>250</v>
      </c>
      <c r="G4526" s="2" t="s">
        <v>528</v>
      </c>
      <c r="H4526" s="2" t="s">
        <v>528</v>
      </c>
      <c r="I4526" s="2" t="s">
        <v>528</v>
      </c>
      <c r="J4526" s="14" t="s">
        <v>8199</v>
      </c>
      <c r="K4526" s="14" t="s">
        <v>8199</v>
      </c>
      <c r="L4526" s="14" t="s">
        <v>8199</v>
      </c>
      <c r="M4526" s="14" t="s">
        <v>8199</v>
      </c>
      <c r="N4526" s="14" t="s">
        <v>8199</v>
      </c>
      <c r="O4526" s="14" t="s">
        <v>8199</v>
      </c>
    </row>
    <row r="4527" spans="1:15" x14ac:dyDescent="0.25">
      <c r="A4527">
        <v>600</v>
      </c>
      <c r="B4527">
        <v>630370</v>
      </c>
      <c r="C4527">
        <v>5</v>
      </c>
      <c r="D4527" t="s">
        <v>6026</v>
      </c>
      <c r="E4527" s="3">
        <v>8</v>
      </c>
      <c r="F4527">
        <v>250</v>
      </c>
      <c r="G4527" s="2" t="s">
        <v>528</v>
      </c>
      <c r="H4527" s="2" t="s">
        <v>528</v>
      </c>
      <c r="I4527" s="2" t="s">
        <v>528</v>
      </c>
      <c r="J4527" s="14" t="s">
        <v>8199</v>
      </c>
      <c r="K4527" s="14" t="s">
        <v>8199</v>
      </c>
      <c r="L4527" s="14" t="s">
        <v>8199</v>
      </c>
      <c r="M4527" s="14" t="s">
        <v>8199</v>
      </c>
      <c r="N4527" s="14" t="s">
        <v>8199</v>
      </c>
      <c r="O4527" s="14" t="s">
        <v>8199</v>
      </c>
    </row>
    <row r="4528" spans="1:15" x14ac:dyDescent="0.25">
      <c r="A4528">
        <v>600</v>
      </c>
      <c r="B4528">
        <v>630380</v>
      </c>
      <c r="C4528">
        <v>4</v>
      </c>
      <c r="D4528" t="s">
        <v>6027</v>
      </c>
      <c r="E4528" s="3">
        <v>564.5</v>
      </c>
      <c r="F4528">
        <v>250</v>
      </c>
      <c r="G4528" s="2" t="s">
        <v>528</v>
      </c>
      <c r="H4528" s="2" t="s">
        <v>528</v>
      </c>
      <c r="I4528" s="2" t="s">
        <v>528</v>
      </c>
      <c r="J4528" s="14" t="s">
        <v>8199</v>
      </c>
      <c r="K4528" s="14" t="s">
        <v>8199</v>
      </c>
      <c r="L4528" s="14" t="s">
        <v>8199</v>
      </c>
      <c r="M4528" s="14" t="s">
        <v>8199</v>
      </c>
      <c r="N4528" s="14" t="s">
        <v>8199</v>
      </c>
      <c r="O4528" s="14" t="s">
        <v>8199</v>
      </c>
    </row>
    <row r="4529" spans="1:15" x14ac:dyDescent="0.25">
      <c r="A4529">
        <v>600</v>
      </c>
      <c r="B4529">
        <v>630403</v>
      </c>
      <c r="C4529">
        <v>4</v>
      </c>
      <c r="D4529" t="s">
        <v>6028</v>
      </c>
      <c r="E4529" s="3">
        <v>37.5</v>
      </c>
      <c r="F4529">
        <v>250</v>
      </c>
      <c r="G4529" s="2" t="s">
        <v>528</v>
      </c>
      <c r="H4529" s="2" t="s">
        <v>528</v>
      </c>
      <c r="I4529" s="2" t="s">
        <v>528</v>
      </c>
      <c r="J4529" s="14" t="s">
        <v>8199</v>
      </c>
      <c r="K4529" s="14" t="s">
        <v>8199</v>
      </c>
      <c r="L4529" s="14" t="s">
        <v>8199</v>
      </c>
      <c r="M4529" s="14" t="s">
        <v>8199</v>
      </c>
      <c r="N4529" s="14" t="s">
        <v>8199</v>
      </c>
      <c r="O4529" s="14" t="s">
        <v>8199</v>
      </c>
    </row>
    <row r="4530" spans="1:15" x14ac:dyDescent="0.25">
      <c r="A4530">
        <v>600</v>
      </c>
      <c r="B4530">
        <v>630450</v>
      </c>
      <c r="C4530">
        <v>5</v>
      </c>
      <c r="D4530" t="s">
        <v>6029</v>
      </c>
      <c r="E4530" s="3">
        <v>7</v>
      </c>
      <c r="F4530">
        <v>250</v>
      </c>
      <c r="G4530" s="2" t="s">
        <v>528</v>
      </c>
      <c r="H4530" s="2" t="s">
        <v>528</v>
      </c>
      <c r="I4530" s="2" t="s">
        <v>528</v>
      </c>
      <c r="J4530" s="14" t="s">
        <v>8199</v>
      </c>
      <c r="K4530" s="14" t="s">
        <v>8199</v>
      </c>
      <c r="L4530" s="14" t="s">
        <v>8199</v>
      </c>
      <c r="M4530" s="14" t="s">
        <v>8199</v>
      </c>
      <c r="N4530" s="14" t="s">
        <v>8199</v>
      </c>
      <c r="O4530" s="14" t="s">
        <v>8199</v>
      </c>
    </row>
    <row r="4531" spans="1:15" x14ac:dyDescent="0.25">
      <c r="A4531">
        <v>600</v>
      </c>
      <c r="B4531">
        <v>630600</v>
      </c>
      <c r="C4531">
        <v>5</v>
      </c>
      <c r="D4531" t="s">
        <v>6030</v>
      </c>
      <c r="E4531" s="3">
        <v>57.5</v>
      </c>
      <c r="F4531">
        <v>250</v>
      </c>
      <c r="G4531" s="2" t="s">
        <v>528</v>
      </c>
      <c r="H4531" s="2" t="s">
        <v>528</v>
      </c>
      <c r="I4531" s="2" t="s">
        <v>528</v>
      </c>
      <c r="J4531" s="14" t="s">
        <v>8199</v>
      </c>
      <c r="K4531" s="14" t="s">
        <v>8199</v>
      </c>
      <c r="L4531" s="14" t="s">
        <v>8199</v>
      </c>
      <c r="M4531" s="14" t="s">
        <v>8199</v>
      </c>
      <c r="N4531" s="14" t="s">
        <v>8199</v>
      </c>
      <c r="O4531" s="14" t="s">
        <v>8199</v>
      </c>
    </row>
    <row r="4532" spans="1:15" x14ac:dyDescent="0.25">
      <c r="A4532">
        <v>600</v>
      </c>
      <c r="B4532">
        <v>630650</v>
      </c>
      <c r="C4532">
        <v>0</v>
      </c>
      <c r="D4532" t="s">
        <v>6031</v>
      </c>
      <c r="E4532" s="3">
        <v>29</v>
      </c>
      <c r="F4532">
        <v>250</v>
      </c>
      <c r="G4532" s="2" t="s">
        <v>528</v>
      </c>
      <c r="H4532" s="2" t="s">
        <v>528</v>
      </c>
      <c r="I4532" s="2" t="s">
        <v>528</v>
      </c>
      <c r="J4532" s="14" t="s">
        <v>8199</v>
      </c>
      <c r="K4532" s="14" t="s">
        <v>8199</v>
      </c>
      <c r="L4532" s="14" t="s">
        <v>8199</v>
      </c>
      <c r="M4532" s="14" t="s">
        <v>8199</v>
      </c>
      <c r="N4532" s="14" t="s">
        <v>8199</v>
      </c>
      <c r="O4532" s="14" t="s">
        <v>8199</v>
      </c>
    </row>
    <row r="4533" spans="1:15" x14ac:dyDescent="0.25">
      <c r="A4533">
        <v>600</v>
      </c>
      <c r="B4533">
        <v>630652</v>
      </c>
      <c r="C4533">
        <v>6</v>
      </c>
      <c r="D4533" t="s">
        <v>6032</v>
      </c>
      <c r="E4533" s="3">
        <v>29</v>
      </c>
      <c r="F4533">
        <v>250</v>
      </c>
      <c r="G4533" s="2" t="s">
        <v>528</v>
      </c>
      <c r="H4533" s="2" t="s">
        <v>528</v>
      </c>
      <c r="I4533" s="2" t="s">
        <v>528</v>
      </c>
      <c r="J4533" s="14" t="s">
        <v>8199</v>
      </c>
      <c r="K4533" s="14" t="s">
        <v>8199</v>
      </c>
      <c r="L4533" s="14" t="s">
        <v>8199</v>
      </c>
      <c r="M4533" s="14" t="s">
        <v>8199</v>
      </c>
      <c r="N4533" s="14" t="s">
        <v>8199</v>
      </c>
      <c r="O4533" s="14" t="s">
        <v>8199</v>
      </c>
    </row>
    <row r="4534" spans="1:15" x14ac:dyDescent="0.25">
      <c r="A4534">
        <v>600</v>
      </c>
      <c r="B4534">
        <v>630725</v>
      </c>
      <c r="C4534">
        <v>0</v>
      </c>
      <c r="D4534" t="s">
        <v>6033</v>
      </c>
      <c r="E4534" s="3">
        <v>25.5</v>
      </c>
      <c r="F4534">
        <v>250</v>
      </c>
      <c r="G4534" s="2" t="s">
        <v>528</v>
      </c>
      <c r="H4534" s="2" t="s">
        <v>528</v>
      </c>
      <c r="I4534" s="2" t="s">
        <v>528</v>
      </c>
      <c r="J4534" s="14" t="s">
        <v>8199</v>
      </c>
      <c r="K4534" s="14" t="s">
        <v>8199</v>
      </c>
      <c r="L4534" s="14" t="s">
        <v>8199</v>
      </c>
      <c r="M4534" s="14" t="s">
        <v>8199</v>
      </c>
      <c r="N4534" s="14" t="s">
        <v>8199</v>
      </c>
      <c r="O4534" s="14" t="s">
        <v>8199</v>
      </c>
    </row>
    <row r="4535" spans="1:15" x14ac:dyDescent="0.25">
      <c r="A4535">
        <v>600</v>
      </c>
      <c r="B4535">
        <v>630750</v>
      </c>
      <c r="C4535">
        <v>8</v>
      </c>
      <c r="D4535" t="s">
        <v>6034</v>
      </c>
      <c r="E4535" s="3">
        <v>8</v>
      </c>
      <c r="F4535">
        <v>250</v>
      </c>
      <c r="G4535" s="2" t="s">
        <v>528</v>
      </c>
      <c r="H4535" s="2" t="s">
        <v>528</v>
      </c>
      <c r="I4535" s="2" t="s">
        <v>528</v>
      </c>
      <c r="J4535" s="14" t="s">
        <v>8199</v>
      </c>
      <c r="K4535" s="14" t="s">
        <v>8199</v>
      </c>
      <c r="L4535" s="14" t="s">
        <v>8199</v>
      </c>
      <c r="M4535" s="14" t="s">
        <v>8199</v>
      </c>
      <c r="N4535" s="14" t="s">
        <v>8199</v>
      </c>
      <c r="O4535" s="14" t="s">
        <v>8199</v>
      </c>
    </row>
    <row r="4536" spans="1:15" x14ac:dyDescent="0.25">
      <c r="A4536">
        <v>600</v>
      </c>
      <c r="B4536">
        <v>630799</v>
      </c>
      <c r="C4536">
        <v>5</v>
      </c>
      <c r="D4536" t="s">
        <v>6035</v>
      </c>
      <c r="E4536" s="3">
        <v>53</v>
      </c>
      <c r="F4536">
        <v>250</v>
      </c>
      <c r="G4536" s="2" t="s">
        <v>528</v>
      </c>
      <c r="H4536" s="2" t="s">
        <v>528</v>
      </c>
      <c r="I4536" s="2" t="s">
        <v>528</v>
      </c>
      <c r="J4536" s="14" t="s">
        <v>8199</v>
      </c>
      <c r="K4536" s="14" t="s">
        <v>8199</v>
      </c>
      <c r="L4536" s="14" t="s">
        <v>8199</v>
      </c>
      <c r="M4536" s="14" t="s">
        <v>8199</v>
      </c>
      <c r="N4536" s="14" t="s">
        <v>8199</v>
      </c>
      <c r="O4536" s="14" t="s">
        <v>8199</v>
      </c>
    </row>
    <row r="4537" spans="1:15" x14ac:dyDescent="0.25">
      <c r="A4537">
        <v>600</v>
      </c>
      <c r="B4537">
        <v>630895</v>
      </c>
      <c r="C4537">
        <v>1</v>
      </c>
      <c r="D4537" t="s">
        <v>6036</v>
      </c>
      <c r="E4537" s="3">
        <v>25</v>
      </c>
      <c r="F4537">
        <v>250</v>
      </c>
      <c r="G4537" s="2" t="s">
        <v>528</v>
      </c>
      <c r="H4537" s="2" t="s">
        <v>528</v>
      </c>
      <c r="I4537" s="2" t="s">
        <v>528</v>
      </c>
      <c r="J4537" s="14" t="s">
        <v>8199</v>
      </c>
      <c r="K4537" s="14" t="s">
        <v>8199</v>
      </c>
      <c r="L4537" s="14" t="s">
        <v>8199</v>
      </c>
      <c r="M4537" s="14" t="s">
        <v>8199</v>
      </c>
      <c r="N4537" s="14" t="s">
        <v>8199</v>
      </c>
      <c r="O4537" s="14" t="s">
        <v>8199</v>
      </c>
    </row>
    <row r="4538" spans="1:15" x14ac:dyDescent="0.25">
      <c r="A4538">
        <v>600</v>
      </c>
      <c r="B4538">
        <v>630900</v>
      </c>
      <c r="C4538">
        <v>9</v>
      </c>
      <c r="D4538" t="s">
        <v>6037</v>
      </c>
      <c r="E4538" s="3">
        <v>43</v>
      </c>
      <c r="F4538">
        <v>250</v>
      </c>
      <c r="G4538" s="2" t="s">
        <v>528</v>
      </c>
      <c r="H4538" s="2" t="s">
        <v>528</v>
      </c>
      <c r="I4538" s="2" t="s">
        <v>528</v>
      </c>
      <c r="J4538" s="14" t="s">
        <v>8199</v>
      </c>
      <c r="K4538" s="14" t="s">
        <v>8199</v>
      </c>
      <c r="L4538" s="14" t="s">
        <v>8199</v>
      </c>
      <c r="M4538" s="14" t="s">
        <v>8199</v>
      </c>
      <c r="N4538" s="14" t="s">
        <v>8199</v>
      </c>
      <c r="O4538" s="14" t="s">
        <v>8199</v>
      </c>
    </row>
    <row r="4539" spans="1:15" x14ac:dyDescent="0.25">
      <c r="A4539">
        <v>600</v>
      </c>
      <c r="B4539">
        <v>630913</v>
      </c>
      <c r="C4539">
        <v>2</v>
      </c>
      <c r="D4539" t="s">
        <v>6038</v>
      </c>
      <c r="E4539" s="3">
        <v>122.5</v>
      </c>
      <c r="F4539">
        <v>250</v>
      </c>
      <c r="G4539" s="2" t="s">
        <v>528</v>
      </c>
      <c r="H4539" s="2" t="s">
        <v>528</v>
      </c>
      <c r="I4539" s="2" t="s">
        <v>528</v>
      </c>
      <c r="J4539" s="14" t="s">
        <v>8199</v>
      </c>
      <c r="K4539" s="14" t="s">
        <v>8199</v>
      </c>
      <c r="L4539" s="14" t="s">
        <v>8199</v>
      </c>
      <c r="M4539" s="14" t="s">
        <v>8199</v>
      </c>
      <c r="N4539" s="14" t="s">
        <v>8199</v>
      </c>
      <c r="O4539" s="14" t="s">
        <v>8199</v>
      </c>
    </row>
    <row r="4540" spans="1:15" x14ac:dyDescent="0.25">
      <c r="A4540">
        <v>600</v>
      </c>
      <c r="B4540">
        <v>630920</v>
      </c>
      <c r="C4540">
        <v>7</v>
      </c>
      <c r="D4540" t="s">
        <v>6039</v>
      </c>
      <c r="E4540" s="3">
        <v>101.5</v>
      </c>
      <c r="F4540">
        <v>250</v>
      </c>
      <c r="G4540" s="2" t="s">
        <v>528</v>
      </c>
      <c r="H4540" s="2" t="s">
        <v>528</v>
      </c>
      <c r="I4540" s="2" t="s">
        <v>528</v>
      </c>
      <c r="J4540" s="14" t="s">
        <v>8199</v>
      </c>
      <c r="K4540" s="14" t="s">
        <v>8199</v>
      </c>
      <c r="L4540" s="14" t="s">
        <v>8199</v>
      </c>
      <c r="M4540" s="14" t="s">
        <v>8199</v>
      </c>
      <c r="N4540" s="14" t="s">
        <v>8199</v>
      </c>
      <c r="O4540" s="14" t="s">
        <v>8199</v>
      </c>
    </row>
    <row r="4541" spans="1:15" x14ac:dyDescent="0.25">
      <c r="A4541">
        <v>600</v>
      </c>
      <c r="B4541">
        <v>630950</v>
      </c>
      <c r="C4541">
        <v>4</v>
      </c>
      <c r="D4541" t="s">
        <v>6040</v>
      </c>
      <c r="E4541" s="3">
        <v>2.5</v>
      </c>
      <c r="F4541">
        <v>250</v>
      </c>
      <c r="G4541" s="2" t="s">
        <v>528</v>
      </c>
      <c r="H4541" s="2" t="s">
        <v>528</v>
      </c>
      <c r="I4541" s="2" t="s">
        <v>528</v>
      </c>
      <c r="J4541" s="14" t="s">
        <v>8199</v>
      </c>
      <c r="K4541" s="14" t="s">
        <v>8199</v>
      </c>
      <c r="L4541" s="14" t="s">
        <v>8199</v>
      </c>
      <c r="M4541" s="14" t="s">
        <v>8199</v>
      </c>
      <c r="N4541" s="14" t="s">
        <v>8199</v>
      </c>
      <c r="O4541" s="14" t="s">
        <v>8199</v>
      </c>
    </row>
    <row r="4542" spans="1:15" x14ac:dyDescent="0.25">
      <c r="A4542">
        <v>600</v>
      </c>
      <c r="B4542">
        <v>630953</v>
      </c>
      <c r="C4542">
        <v>8</v>
      </c>
      <c r="D4542" t="s">
        <v>6041</v>
      </c>
      <c r="E4542" s="3">
        <v>1087</v>
      </c>
      <c r="F4542">
        <v>636</v>
      </c>
      <c r="G4542" s="2" t="s">
        <v>6042</v>
      </c>
      <c r="H4542" s="2" t="s">
        <v>6042</v>
      </c>
      <c r="I4542" s="2" t="s">
        <v>6042</v>
      </c>
      <c r="J4542" s="14" t="s">
        <v>8199</v>
      </c>
      <c r="K4542" s="14" t="s">
        <v>8199</v>
      </c>
      <c r="L4542" s="14" t="s">
        <v>8199</v>
      </c>
      <c r="M4542" s="14" t="s">
        <v>8199</v>
      </c>
      <c r="N4542" s="14" t="s">
        <v>8199</v>
      </c>
      <c r="O4542" s="14" t="s">
        <v>8199</v>
      </c>
    </row>
    <row r="4543" spans="1:15" x14ac:dyDescent="0.25">
      <c r="A4543">
        <v>600</v>
      </c>
      <c r="B4543">
        <v>631000</v>
      </c>
      <c r="C4543">
        <v>7</v>
      </c>
      <c r="D4543" t="s">
        <v>6043</v>
      </c>
      <c r="E4543" s="3">
        <v>2.5</v>
      </c>
      <c r="F4543">
        <v>250</v>
      </c>
      <c r="G4543" s="2" t="s">
        <v>528</v>
      </c>
      <c r="H4543" s="2" t="s">
        <v>528</v>
      </c>
      <c r="I4543" s="2" t="s">
        <v>528</v>
      </c>
      <c r="J4543" s="14" t="s">
        <v>8199</v>
      </c>
      <c r="K4543" s="14" t="s">
        <v>8199</v>
      </c>
      <c r="L4543" s="14" t="s">
        <v>8199</v>
      </c>
      <c r="M4543" s="14" t="s">
        <v>8199</v>
      </c>
      <c r="N4543" s="14" t="s">
        <v>8199</v>
      </c>
      <c r="O4543" s="14" t="s">
        <v>8199</v>
      </c>
    </row>
    <row r="4544" spans="1:15" x14ac:dyDescent="0.25">
      <c r="A4544">
        <v>600</v>
      </c>
      <c r="B4544">
        <v>631050</v>
      </c>
      <c r="C4544">
        <v>2</v>
      </c>
      <c r="D4544" t="s">
        <v>6044</v>
      </c>
      <c r="E4544" s="3">
        <v>8</v>
      </c>
      <c r="F4544">
        <v>250</v>
      </c>
      <c r="G4544" s="2" t="s">
        <v>528</v>
      </c>
      <c r="H4544" s="2" t="s">
        <v>528</v>
      </c>
      <c r="I4544" s="2" t="s">
        <v>528</v>
      </c>
      <c r="J4544" s="14" t="s">
        <v>8199</v>
      </c>
      <c r="K4544" s="14" t="s">
        <v>8199</v>
      </c>
      <c r="L4544" s="14" t="s">
        <v>8199</v>
      </c>
      <c r="M4544" s="14" t="s">
        <v>8199</v>
      </c>
      <c r="N4544" s="14" t="s">
        <v>8199</v>
      </c>
      <c r="O4544" s="14" t="s">
        <v>8199</v>
      </c>
    </row>
    <row r="4545" spans="1:15" x14ac:dyDescent="0.25">
      <c r="A4545">
        <v>600</v>
      </c>
      <c r="B4545">
        <v>631054</v>
      </c>
      <c r="C4545">
        <v>4</v>
      </c>
      <c r="D4545" t="s">
        <v>6045</v>
      </c>
      <c r="E4545" s="3">
        <v>1.5</v>
      </c>
      <c r="F4545">
        <v>250</v>
      </c>
      <c r="G4545" s="2" t="s">
        <v>528</v>
      </c>
      <c r="H4545" s="2" t="s">
        <v>528</v>
      </c>
      <c r="I4545" s="2" t="s">
        <v>528</v>
      </c>
      <c r="J4545" s="14" t="s">
        <v>8199</v>
      </c>
      <c r="K4545" s="14" t="s">
        <v>8199</v>
      </c>
      <c r="L4545" s="14" t="s">
        <v>8199</v>
      </c>
      <c r="M4545" s="14" t="s">
        <v>8199</v>
      </c>
      <c r="N4545" s="14" t="s">
        <v>8199</v>
      </c>
      <c r="O4545" s="14" t="s">
        <v>8199</v>
      </c>
    </row>
    <row r="4546" spans="1:15" x14ac:dyDescent="0.25">
      <c r="A4546">
        <v>600</v>
      </c>
      <c r="B4546">
        <v>631300</v>
      </c>
      <c r="C4546">
        <v>1</v>
      </c>
      <c r="D4546" t="s">
        <v>6046</v>
      </c>
      <c r="E4546" s="3">
        <v>8</v>
      </c>
      <c r="F4546">
        <v>250</v>
      </c>
      <c r="G4546" s="2" t="s">
        <v>528</v>
      </c>
      <c r="H4546" s="2" t="s">
        <v>528</v>
      </c>
      <c r="I4546" s="2" t="s">
        <v>528</v>
      </c>
      <c r="J4546" s="14" t="s">
        <v>8199</v>
      </c>
      <c r="K4546" s="14" t="s">
        <v>8199</v>
      </c>
      <c r="L4546" s="14" t="s">
        <v>8199</v>
      </c>
      <c r="M4546" s="14" t="s">
        <v>8199</v>
      </c>
      <c r="N4546" s="14" t="s">
        <v>8199</v>
      </c>
      <c r="O4546" s="14" t="s">
        <v>8199</v>
      </c>
    </row>
    <row r="4547" spans="1:15" x14ac:dyDescent="0.25">
      <c r="A4547">
        <v>600</v>
      </c>
      <c r="B4547">
        <v>631350</v>
      </c>
      <c r="C4547">
        <v>6</v>
      </c>
      <c r="D4547" t="s">
        <v>6047</v>
      </c>
      <c r="E4547" s="3">
        <v>23.5</v>
      </c>
      <c r="F4547">
        <v>250</v>
      </c>
      <c r="G4547" s="2" t="s">
        <v>528</v>
      </c>
      <c r="H4547" s="2" t="s">
        <v>528</v>
      </c>
      <c r="I4547" s="2" t="s">
        <v>528</v>
      </c>
      <c r="J4547" s="14" t="s">
        <v>8199</v>
      </c>
      <c r="K4547" s="14" t="s">
        <v>8199</v>
      </c>
      <c r="L4547" s="14" t="s">
        <v>8199</v>
      </c>
      <c r="M4547" s="14" t="s">
        <v>8199</v>
      </c>
      <c r="N4547" s="14" t="s">
        <v>8199</v>
      </c>
      <c r="O4547" s="14" t="s">
        <v>8199</v>
      </c>
    </row>
    <row r="4548" spans="1:15" x14ac:dyDescent="0.25">
      <c r="A4548">
        <v>600</v>
      </c>
      <c r="B4548">
        <v>631400</v>
      </c>
      <c r="C4548">
        <v>9</v>
      </c>
      <c r="D4548" t="s">
        <v>6048</v>
      </c>
      <c r="E4548" s="3">
        <v>52</v>
      </c>
      <c r="F4548">
        <v>250</v>
      </c>
      <c r="G4548" s="2" t="s">
        <v>528</v>
      </c>
      <c r="H4548" s="2" t="s">
        <v>528</v>
      </c>
      <c r="I4548" s="2" t="s">
        <v>528</v>
      </c>
      <c r="J4548" s="14" t="s">
        <v>8199</v>
      </c>
      <c r="K4548" s="14" t="s">
        <v>8199</v>
      </c>
      <c r="L4548" s="14" t="s">
        <v>8199</v>
      </c>
      <c r="M4548" s="14" t="s">
        <v>8199</v>
      </c>
      <c r="N4548" s="14" t="s">
        <v>8199</v>
      </c>
      <c r="O4548" s="14" t="s">
        <v>8199</v>
      </c>
    </row>
    <row r="4549" spans="1:15" x14ac:dyDescent="0.25">
      <c r="A4549">
        <v>600</v>
      </c>
      <c r="B4549">
        <v>631450</v>
      </c>
      <c r="C4549">
        <v>4</v>
      </c>
      <c r="D4549" t="s">
        <v>6049</v>
      </c>
      <c r="E4549" s="3">
        <v>8</v>
      </c>
      <c r="F4549">
        <v>250</v>
      </c>
      <c r="G4549" s="2" t="s">
        <v>528</v>
      </c>
      <c r="H4549" s="2" t="s">
        <v>528</v>
      </c>
      <c r="I4549" s="2" t="s">
        <v>528</v>
      </c>
      <c r="J4549" s="14" t="s">
        <v>8199</v>
      </c>
      <c r="K4549" s="14" t="s">
        <v>8199</v>
      </c>
      <c r="L4549" s="14" t="s">
        <v>8199</v>
      </c>
      <c r="M4549" s="14" t="s">
        <v>8199</v>
      </c>
      <c r="N4549" s="14" t="s">
        <v>8199</v>
      </c>
      <c r="O4549" s="14" t="s">
        <v>8199</v>
      </c>
    </row>
    <row r="4550" spans="1:15" x14ac:dyDescent="0.25">
      <c r="A4550">
        <v>600</v>
      </c>
      <c r="B4550">
        <v>631500</v>
      </c>
      <c r="C4550">
        <v>6</v>
      </c>
      <c r="D4550" t="s">
        <v>6050</v>
      </c>
      <c r="E4550" s="3">
        <v>245.5</v>
      </c>
      <c r="F4550">
        <v>636</v>
      </c>
      <c r="G4550" s="2" t="s">
        <v>528</v>
      </c>
      <c r="H4550" s="2" t="s">
        <v>528</v>
      </c>
      <c r="I4550" s="2" t="s">
        <v>528</v>
      </c>
      <c r="J4550" s="14" t="s">
        <v>8199</v>
      </c>
      <c r="K4550" s="14" t="s">
        <v>8199</v>
      </c>
      <c r="L4550" s="14" t="s">
        <v>8199</v>
      </c>
      <c r="M4550" s="14" t="s">
        <v>8199</v>
      </c>
      <c r="N4550" s="14" t="s">
        <v>8199</v>
      </c>
      <c r="O4550" s="14" t="s">
        <v>8199</v>
      </c>
    </row>
    <row r="4551" spans="1:15" x14ac:dyDescent="0.25">
      <c r="A4551">
        <v>600</v>
      </c>
      <c r="B4551">
        <v>631639</v>
      </c>
      <c r="C4551">
        <v>2</v>
      </c>
      <c r="D4551" t="s">
        <v>6051</v>
      </c>
      <c r="E4551" s="3">
        <v>29</v>
      </c>
      <c r="F4551">
        <v>250</v>
      </c>
      <c r="G4551" s="2" t="s">
        <v>528</v>
      </c>
      <c r="H4551" s="2" t="s">
        <v>528</v>
      </c>
      <c r="I4551" s="2" t="s">
        <v>528</v>
      </c>
      <c r="J4551" s="14" t="s">
        <v>8199</v>
      </c>
      <c r="K4551" s="14" t="s">
        <v>8199</v>
      </c>
      <c r="L4551" s="14" t="s">
        <v>8199</v>
      </c>
      <c r="M4551" s="14" t="s">
        <v>8199</v>
      </c>
      <c r="N4551" s="14" t="s">
        <v>8199</v>
      </c>
      <c r="O4551" s="14" t="s">
        <v>8199</v>
      </c>
    </row>
    <row r="4552" spans="1:15" x14ac:dyDescent="0.25">
      <c r="A4552">
        <v>600</v>
      </c>
      <c r="B4552">
        <v>631640</v>
      </c>
      <c r="C4552">
        <v>0</v>
      </c>
      <c r="D4552" t="s">
        <v>6052</v>
      </c>
      <c r="E4552" s="3">
        <v>31</v>
      </c>
      <c r="F4552">
        <v>250</v>
      </c>
      <c r="G4552" s="2" t="s">
        <v>528</v>
      </c>
      <c r="H4552" s="2" t="s">
        <v>528</v>
      </c>
      <c r="I4552" s="2" t="s">
        <v>528</v>
      </c>
      <c r="J4552" s="14" t="s">
        <v>8199</v>
      </c>
      <c r="K4552" s="14" t="s">
        <v>8199</v>
      </c>
      <c r="L4552" s="14" t="s">
        <v>8199</v>
      </c>
      <c r="M4552" s="14" t="s">
        <v>8199</v>
      </c>
      <c r="N4552" s="14" t="s">
        <v>8199</v>
      </c>
      <c r="O4552" s="14" t="s">
        <v>8199</v>
      </c>
    </row>
    <row r="4553" spans="1:15" x14ac:dyDescent="0.25">
      <c r="A4553">
        <v>600</v>
      </c>
      <c r="B4553">
        <v>631647</v>
      </c>
      <c r="C4553">
        <v>5</v>
      </c>
      <c r="D4553" t="s">
        <v>6053</v>
      </c>
      <c r="E4553" s="3">
        <v>48.5</v>
      </c>
      <c r="F4553">
        <v>250</v>
      </c>
      <c r="G4553" s="2" t="s">
        <v>528</v>
      </c>
      <c r="H4553" s="2" t="s">
        <v>528</v>
      </c>
      <c r="I4553" s="2" t="s">
        <v>528</v>
      </c>
      <c r="J4553" s="14" t="s">
        <v>8199</v>
      </c>
      <c r="K4553" s="14" t="s">
        <v>8199</v>
      </c>
      <c r="L4553" s="14" t="s">
        <v>8199</v>
      </c>
      <c r="M4553" s="14" t="s">
        <v>8199</v>
      </c>
      <c r="N4553" s="14" t="s">
        <v>8199</v>
      </c>
      <c r="O4553" s="14" t="s">
        <v>8199</v>
      </c>
    </row>
    <row r="4554" spans="1:15" x14ac:dyDescent="0.25">
      <c r="A4554">
        <v>600</v>
      </c>
      <c r="B4554">
        <v>631735</v>
      </c>
      <c r="C4554">
        <v>8</v>
      </c>
      <c r="D4554" t="s">
        <v>6055</v>
      </c>
      <c r="E4554" s="3">
        <v>62</v>
      </c>
      <c r="F4554">
        <v>250</v>
      </c>
      <c r="G4554" s="2" t="s">
        <v>528</v>
      </c>
      <c r="H4554" s="2" t="s">
        <v>528</v>
      </c>
      <c r="I4554" s="2" t="s">
        <v>528</v>
      </c>
      <c r="J4554" s="14" t="s">
        <v>8199</v>
      </c>
      <c r="K4554" s="14" t="s">
        <v>8199</v>
      </c>
      <c r="L4554" s="14" t="s">
        <v>8199</v>
      </c>
      <c r="M4554" s="14" t="s">
        <v>8199</v>
      </c>
      <c r="N4554" s="14" t="s">
        <v>8199</v>
      </c>
      <c r="O4554" s="14" t="s">
        <v>8199</v>
      </c>
    </row>
    <row r="4555" spans="1:15" x14ac:dyDescent="0.25">
      <c r="A4555">
        <v>600</v>
      </c>
      <c r="B4555">
        <v>631760</v>
      </c>
      <c r="C4555">
        <v>6</v>
      </c>
      <c r="D4555" t="s">
        <v>6056</v>
      </c>
      <c r="E4555" s="3">
        <v>196</v>
      </c>
      <c r="F4555">
        <v>250</v>
      </c>
      <c r="G4555" s="2" t="s">
        <v>528</v>
      </c>
      <c r="H4555" s="2" t="s">
        <v>528</v>
      </c>
      <c r="I4555" s="2" t="s">
        <v>528</v>
      </c>
      <c r="J4555" s="14" t="s">
        <v>8199</v>
      </c>
      <c r="K4555" s="14" t="s">
        <v>8199</v>
      </c>
      <c r="L4555" s="14" t="s">
        <v>8199</v>
      </c>
      <c r="M4555" s="14" t="s">
        <v>8199</v>
      </c>
      <c r="N4555" s="14" t="s">
        <v>8199</v>
      </c>
      <c r="O4555" s="14" t="s">
        <v>8199</v>
      </c>
    </row>
    <row r="4556" spans="1:15" x14ac:dyDescent="0.25">
      <c r="A4556">
        <v>600</v>
      </c>
      <c r="B4556">
        <v>631850</v>
      </c>
      <c r="C4556">
        <v>5</v>
      </c>
      <c r="D4556" t="s">
        <v>6057</v>
      </c>
      <c r="E4556" s="3">
        <v>29</v>
      </c>
      <c r="F4556">
        <v>250</v>
      </c>
      <c r="G4556" s="2" t="s">
        <v>528</v>
      </c>
      <c r="H4556" s="2" t="s">
        <v>528</v>
      </c>
      <c r="I4556" s="2" t="s">
        <v>528</v>
      </c>
      <c r="J4556" s="14" t="s">
        <v>8199</v>
      </c>
      <c r="K4556" s="14" t="s">
        <v>8199</v>
      </c>
      <c r="L4556" s="14" t="s">
        <v>8199</v>
      </c>
      <c r="M4556" s="14" t="s">
        <v>8199</v>
      </c>
      <c r="N4556" s="14" t="s">
        <v>8199</v>
      </c>
      <c r="O4556" s="14" t="s">
        <v>8199</v>
      </c>
    </row>
    <row r="4557" spans="1:15" x14ac:dyDescent="0.25">
      <c r="A4557">
        <v>600</v>
      </c>
      <c r="B4557">
        <v>631860</v>
      </c>
      <c r="C4557">
        <v>4</v>
      </c>
      <c r="D4557" t="s">
        <v>6059</v>
      </c>
      <c r="E4557" s="3">
        <v>15.5</v>
      </c>
      <c r="F4557">
        <v>250</v>
      </c>
      <c r="G4557" s="2" t="s">
        <v>528</v>
      </c>
      <c r="H4557" s="2" t="s">
        <v>528</v>
      </c>
      <c r="I4557" s="2" t="s">
        <v>528</v>
      </c>
      <c r="J4557" s="14" t="s">
        <v>8199</v>
      </c>
      <c r="K4557" s="14" t="s">
        <v>8199</v>
      </c>
      <c r="L4557" s="14" t="s">
        <v>8199</v>
      </c>
      <c r="M4557" s="14" t="s">
        <v>8199</v>
      </c>
      <c r="N4557" s="14" t="s">
        <v>8199</v>
      </c>
      <c r="O4557" s="14" t="s">
        <v>8199</v>
      </c>
    </row>
    <row r="4558" spans="1:15" x14ac:dyDescent="0.25">
      <c r="A4558">
        <v>600</v>
      </c>
      <c r="B4558">
        <v>631865</v>
      </c>
      <c r="C4558">
        <v>3</v>
      </c>
      <c r="D4558" t="s">
        <v>6060</v>
      </c>
      <c r="E4558" s="3">
        <v>24.5</v>
      </c>
      <c r="F4558">
        <v>250</v>
      </c>
      <c r="G4558" s="2" t="s">
        <v>528</v>
      </c>
      <c r="H4558" s="2" t="s">
        <v>528</v>
      </c>
      <c r="I4558" s="2" t="s">
        <v>528</v>
      </c>
      <c r="J4558" s="14" t="s">
        <v>8199</v>
      </c>
      <c r="K4558" s="14" t="s">
        <v>8199</v>
      </c>
      <c r="L4558" s="14" t="s">
        <v>8199</v>
      </c>
      <c r="M4558" s="14" t="s">
        <v>8199</v>
      </c>
      <c r="N4558" s="14" t="s">
        <v>8199</v>
      </c>
      <c r="O4558" s="14" t="s">
        <v>8199</v>
      </c>
    </row>
    <row r="4559" spans="1:15" x14ac:dyDescent="0.25">
      <c r="A4559">
        <v>600</v>
      </c>
      <c r="B4559">
        <v>631875</v>
      </c>
      <c r="C4559">
        <v>2</v>
      </c>
      <c r="D4559" t="s">
        <v>6061</v>
      </c>
      <c r="E4559" s="3">
        <v>97</v>
      </c>
      <c r="F4559">
        <v>636</v>
      </c>
      <c r="G4559" s="2" t="s">
        <v>6062</v>
      </c>
      <c r="H4559" s="2" t="s">
        <v>6062</v>
      </c>
      <c r="I4559" s="2" t="s">
        <v>6062</v>
      </c>
      <c r="J4559" s="14" t="s">
        <v>8199</v>
      </c>
      <c r="K4559" s="14" t="s">
        <v>8199</v>
      </c>
      <c r="L4559" s="14" t="s">
        <v>8199</v>
      </c>
      <c r="M4559" s="14" t="s">
        <v>8199</v>
      </c>
      <c r="N4559" s="14" t="s">
        <v>8199</v>
      </c>
      <c r="O4559" s="14" t="s">
        <v>8199</v>
      </c>
    </row>
    <row r="4560" spans="1:15" x14ac:dyDescent="0.25">
      <c r="A4560">
        <v>600</v>
      </c>
      <c r="B4560">
        <v>631925</v>
      </c>
      <c r="C4560">
        <v>5</v>
      </c>
      <c r="D4560" t="s">
        <v>6063</v>
      </c>
      <c r="E4560" s="3">
        <v>9</v>
      </c>
      <c r="F4560">
        <v>250</v>
      </c>
      <c r="G4560" s="2" t="s">
        <v>528</v>
      </c>
      <c r="H4560" s="2" t="s">
        <v>528</v>
      </c>
      <c r="I4560" s="2" t="s">
        <v>528</v>
      </c>
      <c r="J4560" s="14" t="s">
        <v>8199</v>
      </c>
      <c r="K4560" s="14" t="s">
        <v>8199</v>
      </c>
      <c r="L4560" s="14" t="s">
        <v>8199</v>
      </c>
      <c r="M4560" s="14" t="s">
        <v>8199</v>
      </c>
      <c r="N4560" s="14" t="s">
        <v>8199</v>
      </c>
      <c r="O4560" s="14" t="s">
        <v>8199</v>
      </c>
    </row>
    <row r="4561" spans="1:15" x14ac:dyDescent="0.25">
      <c r="A4561">
        <v>600</v>
      </c>
      <c r="B4561">
        <v>631950</v>
      </c>
      <c r="C4561">
        <v>3</v>
      </c>
      <c r="D4561" t="s">
        <v>6064</v>
      </c>
      <c r="E4561" s="3">
        <v>4.5</v>
      </c>
      <c r="F4561">
        <v>250</v>
      </c>
      <c r="G4561" s="2" t="s">
        <v>528</v>
      </c>
      <c r="H4561" s="2" t="s">
        <v>528</v>
      </c>
      <c r="I4561" s="2" t="s">
        <v>528</v>
      </c>
      <c r="J4561" s="14" t="s">
        <v>8199</v>
      </c>
      <c r="K4561" s="14" t="s">
        <v>8199</v>
      </c>
      <c r="L4561" s="14" t="s">
        <v>8199</v>
      </c>
      <c r="M4561" s="14" t="s">
        <v>8199</v>
      </c>
      <c r="N4561" s="14" t="s">
        <v>8199</v>
      </c>
      <c r="O4561" s="14" t="s">
        <v>8199</v>
      </c>
    </row>
    <row r="4562" spans="1:15" x14ac:dyDescent="0.25">
      <c r="A4562">
        <v>600</v>
      </c>
      <c r="B4562">
        <v>631951</v>
      </c>
      <c r="C4562">
        <v>1</v>
      </c>
      <c r="D4562" t="s">
        <v>6065</v>
      </c>
      <c r="E4562" s="3">
        <v>9</v>
      </c>
      <c r="F4562">
        <v>250</v>
      </c>
      <c r="G4562" s="2" t="s">
        <v>528</v>
      </c>
      <c r="H4562" s="2" t="s">
        <v>528</v>
      </c>
      <c r="I4562" s="2" t="s">
        <v>528</v>
      </c>
      <c r="J4562" s="14" t="s">
        <v>8199</v>
      </c>
      <c r="K4562" s="14" t="s">
        <v>8199</v>
      </c>
      <c r="L4562" s="14" t="s">
        <v>8199</v>
      </c>
      <c r="M4562" s="14" t="s">
        <v>8199</v>
      </c>
      <c r="N4562" s="14" t="s">
        <v>8199</v>
      </c>
      <c r="O4562" s="14" t="s">
        <v>8199</v>
      </c>
    </row>
    <row r="4563" spans="1:15" x14ac:dyDescent="0.25">
      <c r="A4563">
        <v>600</v>
      </c>
      <c r="B4563">
        <v>632000</v>
      </c>
      <c r="C4563">
        <v>6</v>
      </c>
      <c r="D4563" t="s">
        <v>6066</v>
      </c>
      <c r="E4563" s="3">
        <v>8</v>
      </c>
      <c r="F4563">
        <v>250</v>
      </c>
      <c r="G4563" s="2" t="s">
        <v>528</v>
      </c>
      <c r="H4563" s="2" t="s">
        <v>528</v>
      </c>
      <c r="I4563" s="2" t="s">
        <v>528</v>
      </c>
      <c r="J4563" s="14" t="s">
        <v>8199</v>
      </c>
      <c r="K4563" s="14" t="s">
        <v>8199</v>
      </c>
      <c r="L4563" s="14" t="s">
        <v>8199</v>
      </c>
      <c r="M4563" s="14" t="s">
        <v>8199</v>
      </c>
      <c r="N4563" s="14" t="s">
        <v>8199</v>
      </c>
      <c r="O4563" s="14" t="s">
        <v>8199</v>
      </c>
    </row>
    <row r="4564" spans="1:15" x14ac:dyDescent="0.25">
      <c r="A4564">
        <v>600</v>
      </c>
      <c r="B4564">
        <v>632020</v>
      </c>
      <c r="C4564">
        <v>4</v>
      </c>
      <c r="D4564" t="s">
        <v>6067</v>
      </c>
      <c r="E4564" s="3">
        <v>9</v>
      </c>
      <c r="F4564">
        <v>250</v>
      </c>
      <c r="G4564" s="2" t="s">
        <v>528</v>
      </c>
      <c r="H4564" s="2" t="s">
        <v>528</v>
      </c>
      <c r="I4564" s="2" t="s">
        <v>528</v>
      </c>
      <c r="J4564" s="14" t="s">
        <v>8199</v>
      </c>
      <c r="K4564" s="14" t="s">
        <v>8199</v>
      </c>
      <c r="L4564" s="14" t="s">
        <v>8199</v>
      </c>
      <c r="M4564" s="14" t="s">
        <v>8199</v>
      </c>
      <c r="N4564" s="14" t="s">
        <v>8199</v>
      </c>
      <c r="O4564" s="14" t="s">
        <v>8199</v>
      </c>
    </row>
    <row r="4565" spans="1:15" x14ac:dyDescent="0.25">
      <c r="A4565">
        <v>600</v>
      </c>
      <c r="B4565">
        <v>632098</v>
      </c>
      <c r="C4565">
        <v>0</v>
      </c>
      <c r="D4565" t="s">
        <v>6068</v>
      </c>
      <c r="E4565" s="3">
        <v>57.5</v>
      </c>
      <c r="F4565">
        <v>636</v>
      </c>
      <c r="G4565" s="2" t="s">
        <v>6069</v>
      </c>
      <c r="H4565" s="2" t="s">
        <v>6069</v>
      </c>
      <c r="I4565" s="2" t="s">
        <v>6069</v>
      </c>
      <c r="J4565" s="14" t="s">
        <v>8199</v>
      </c>
      <c r="K4565" s="14" t="s">
        <v>8199</v>
      </c>
      <c r="L4565" s="14" t="s">
        <v>8199</v>
      </c>
      <c r="M4565" s="14" t="s">
        <v>8199</v>
      </c>
      <c r="N4565" s="14" t="s">
        <v>8199</v>
      </c>
      <c r="O4565" s="14" t="s">
        <v>8199</v>
      </c>
    </row>
    <row r="4566" spans="1:15" x14ac:dyDescent="0.25">
      <c r="A4566">
        <v>600</v>
      </c>
      <c r="B4566">
        <v>632099</v>
      </c>
      <c r="C4566">
        <v>8</v>
      </c>
      <c r="D4566" t="s">
        <v>6070</v>
      </c>
      <c r="E4566" s="3">
        <v>429</v>
      </c>
      <c r="F4566">
        <v>636</v>
      </c>
      <c r="G4566" s="2" t="s">
        <v>6069</v>
      </c>
      <c r="H4566" s="2" t="s">
        <v>6069</v>
      </c>
      <c r="I4566" s="2" t="s">
        <v>6069</v>
      </c>
      <c r="J4566" s="14" t="s">
        <v>8199</v>
      </c>
      <c r="K4566" s="14" t="s">
        <v>8199</v>
      </c>
      <c r="L4566" s="14" t="s">
        <v>8199</v>
      </c>
      <c r="M4566" s="14" t="s">
        <v>8199</v>
      </c>
      <c r="N4566" s="14" t="s">
        <v>8199</v>
      </c>
      <c r="O4566" s="14" t="s">
        <v>8199</v>
      </c>
    </row>
    <row r="4567" spans="1:15" x14ac:dyDescent="0.25">
      <c r="A4567">
        <v>600</v>
      </c>
      <c r="B4567">
        <v>632100</v>
      </c>
      <c r="C4567">
        <v>4</v>
      </c>
      <c r="D4567" t="s">
        <v>6071</v>
      </c>
      <c r="E4567" s="3">
        <v>24.5</v>
      </c>
      <c r="F4567">
        <v>636</v>
      </c>
      <c r="G4567" s="2" t="s">
        <v>6058</v>
      </c>
      <c r="H4567" s="2" t="s">
        <v>6058</v>
      </c>
      <c r="I4567" s="2" t="s">
        <v>6058</v>
      </c>
      <c r="J4567" s="14" t="s">
        <v>8199</v>
      </c>
      <c r="K4567" s="14" t="s">
        <v>8199</v>
      </c>
      <c r="L4567" s="14" t="s">
        <v>8199</v>
      </c>
      <c r="M4567" s="14" t="s">
        <v>8199</v>
      </c>
      <c r="N4567" s="14" t="s">
        <v>8199</v>
      </c>
      <c r="O4567" s="14" t="s">
        <v>8199</v>
      </c>
    </row>
    <row r="4568" spans="1:15" x14ac:dyDescent="0.25">
      <c r="A4568">
        <v>600</v>
      </c>
      <c r="B4568">
        <v>632101</v>
      </c>
      <c r="C4568">
        <v>2</v>
      </c>
      <c r="D4568" t="s">
        <v>6072</v>
      </c>
      <c r="E4568" s="3">
        <v>120</v>
      </c>
      <c r="F4568">
        <v>636</v>
      </c>
      <c r="G4568" s="2" t="s">
        <v>6069</v>
      </c>
      <c r="H4568" s="2" t="s">
        <v>6069</v>
      </c>
      <c r="I4568" s="2" t="s">
        <v>6069</v>
      </c>
      <c r="J4568" s="14" t="s">
        <v>8199</v>
      </c>
      <c r="K4568" s="14" t="s">
        <v>8199</v>
      </c>
      <c r="L4568" s="14" t="s">
        <v>8199</v>
      </c>
      <c r="M4568" s="14" t="s">
        <v>8199</v>
      </c>
      <c r="N4568" s="14" t="s">
        <v>8199</v>
      </c>
      <c r="O4568" s="14" t="s">
        <v>8199</v>
      </c>
    </row>
    <row r="4569" spans="1:15" x14ac:dyDescent="0.25">
      <c r="A4569">
        <v>600</v>
      </c>
      <c r="B4569">
        <v>632103</v>
      </c>
      <c r="C4569">
        <v>8</v>
      </c>
      <c r="D4569" t="s">
        <v>6073</v>
      </c>
      <c r="E4569" s="3">
        <v>96</v>
      </c>
      <c r="F4569">
        <v>636</v>
      </c>
      <c r="G4569" s="2" t="s">
        <v>6069</v>
      </c>
      <c r="H4569" s="2" t="s">
        <v>6069</v>
      </c>
      <c r="I4569" s="2" t="s">
        <v>6069</v>
      </c>
      <c r="J4569" s="14" t="s">
        <v>8199</v>
      </c>
      <c r="K4569" s="14" t="s">
        <v>8199</v>
      </c>
      <c r="L4569" s="14" t="s">
        <v>8199</v>
      </c>
      <c r="M4569" s="14" t="s">
        <v>8199</v>
      </c>
      <c r="N4569" s="14" t="s">
        <v>8199</v>
      </c>
      <c r="O4569" s="14" t="s">
        <v>8199</v>
      </c>
    </row>
    <row r="4570" spans="1:15" x14ac:dyDescent="0.25">
      <c r="A4570">
        <v>600</v>
      </c>
      <c r="B4570">
        <v>632104</v>
      </c>
      <c r="C4570">
        <v>6</v>
      </c>
      <c r="D4570" t="s">
        <v>6074</v>
      </c>
      <c r="E4570" s="3">
        <v>96</v>
      </c>
      <c r="F4570">
        <v>636</v>
      </c>
      <c r="G4570" s="2" t="s">
        <v>6069</v>
      </c>
      <c r="H4570" s="2" t="s">
        <v>6069</v>
      </c>
      <c r="I4570" s="2" t="s">
        <v>6069</v>
      </c>
      <c r="J4570" s="14" t="s">
        <v>8199</v>
      </c>
      <c r="K4570" s="14" t="s">
        <v>8199</v>
      </c>
      <c r="L4570" s="14" t="s">
        <v>8199</v>
      </c>
      <c r="M4570" s="14" t="s">
        <v>8199</v>
      </c>
      <c r="N4570" s="14" t="s">
        <v>8199</v>
      </c>
      <c r="O4570" s="14" t="s">
        <v>8199</v>
      </c>
    </row>
    <row r="4571" spans="1:15" x14ac:dyDescent="0.25">
      <c r="A4571">
        <v>600</v>
      </c>
      <c r="B4571">
        <v>632105</v>
      </c>
      <c r="C4571">
        <v>3</v>
      </c>
      <c r="D4571" t="s">
        <v>6075</v>
      </c>
      <c r="E4571" s="3">
        <v>412.5</v>
      </c>
      <c r="F4571">
        <v>250</v>
      </c>
      <c r="G4571" s="2" t="s">
        <v>528</v>
      </c>
      <c r="H4571" s="2" t="s">
        <v>528</v>
      </c>
      <c r="I4571" s="2" t="s">
        <v>528</v>
      </c>
      <c r="J4571" s="14" t="s">
        <v>8199</v>
      </c>
      <c r="K4571" s="14" t="s">
        <v>8199</v>
      </c>
      <c r="L4571" s="14" t="s">
        <v>8199</v>
      </c>
      <c r="M4571" s="14" t="s">
        <v>8199</v>
      </c>
      <c r="N4571" s="14" t="s">
        <v>8199</v>
      </c>
      <c r="O4571" s="14" t="s">
        <v>8199</v>
      </c>
    </row>
    <row r="4572" spans="1:15" x14ac:dyDescent="0.25">
      <c r="A4572">
        <v>600</v>
      </c>
      <c r="B4572">
        <v>632110</v>
      </c>
      <c r="C4572">
        <v>3</v>
      </c>
      <c r="D4572" t="s">
        <v>6076</v>
      </c>
      <c r="E4572" s="3">
        <v>397.5</v>
      </c>
      <c r="F4572">
        <v>250</v>
      </c>
      <c r="G4572" s="2" t="s">
        <v>528</v>
      </c>
      <c r="H4572" s="2" t="s">
        <v>528</v>
      </c>
      <c r="I4572" s="2" t="s">
        <v>528</v>
      </c>
      <c r="J4572" s="14" t="s">
        <v>8199</v>
      </c>
      <c r="K4572" s="14" t="s">
        <v>8199</v>
      </c>
      <c r="L4572" s="14" t="s">
        <v>8199</v>
      </c>
      <c r="M4572" s="14" t="s">
        <v>8199</v>
      </c>
      <c r="N4572" s="14" t="s">
        <v>8199</v>
      </c>
      <c r="O4572" s="14" t="s">
        <v>8199</v>
      </c>
    </row>
    <row r="4573" spans="1:15" x14ac:dyDescent="0.25">
      <c r="A4573">
        <v>600</v>
      </c>
      <c r="B4573">
        <v>632128</v>
      </c>
      <c r="C4573">
        <v>5</v>
      </c>
      <c r="D4573" t="s">
        <v>6077</v>
      </c>
      <c r="E4573" s="3">
        <v>56.5</v>
      </c>
      <c r="F4573">
        <v>250</v>
      </c>
      <c r="G4573" s="2" t="s">
        <v>528</v>
      </c>
      <c r="H4573" s="2" t="s">
        <v>528</v>
      </c>
      <c r="I4573" s="2" t="s">
        <v>528</v>
      </c>
      <c r="J4573" s="14" t="s">
        <v>8199</v>
      </c>
      <c r="K4573" s="14" t="s">
        <v>8199</v>
      </c>
      <c r="L4573" s="14" t="s">
        <v>8199</v>
      </c>
      <c r="M4573" s="14" t="s">
        <v>8199</v>
      </c>
      <c r="N4573" s="14" t="s">
        <v>8199</v>
      </c>
      <c r="O4573" s="14" t="s">
        <v>8199</v>
      </c>
    </row>
    <row r="4574" spans="1:15" x14ac:dyDescent="0.25">
      <c r="A4574">
        <v>600</v>
      </c>
      <c r="B4574">
        <v>632150</v>
      </c>
      <c r="C4574">
        <v>9</v>
      </c>
      <c r="D4574" t="s">
        <v>6078</v>
      </c>
      <c r="E4574" s="3">
        <v>15.5</v>
      </c>
      <c r="F4574">
        <v>636</v>
      </c>
      <c r="G4574" s="2" t="s">
        <v>6079</v>
      </c>
      <c r="H4574" s="2" t="s">
        <v>6079</v>
      </c>
      <c r="I4574" s="2" t="s">
        <v>6079</v>
      </c>
      <c r="J4574" s="14" t="s">
        <v>8199</v>
      </c>
      <c r="K4574" s="14" t="s">
        <v>8199</v>
      </c>
      <c r="L4574" s="14" t="s">
        <v>8199</v>
      </c>
      <c r="M4574" s="14" t="s">
        <v>8199</v>
      </c>
      <c r="N4574" s="14" t="s">
        <v>8199</v>
      </c>
      <c r="O4574" s="14" t="s">
        <v>8199</v>
      </c>
    </row>
    <row r="4575" spans="1:15" x14ac:dyDescent="0.25">
      <c r="A4575">
        <v>600</v>
      </c>
      <c r="B4575">
        <v>632200</v>
      </c>
      <c r="C4575">
        <v>2</v>
      </c>
      <c r="D4575" t="s">
        <v>6080</v>
      </c>
      <c r="E4575" s="3">
        <v>2821.5</v>
      </c>
      <c r="F4575">
        <v>636</v>
      </c>
      <c r="G4575" s="2" t="s">
        <v>6081</v>
      </c>
      <c r="H4575" s="2" t="s">
        <v>6081</v>
      </c>
      <c r="I4575" s="2" t="s">
        <v>6081</v>
      </c>
      <c r="J4575" s="14" t="s">
        <v>8199</v>
      </c>
      <c r="K4575" s="14" t="s">
        <v>8199</v>
      </c>
      <c r="L4575" s="14" t="s">
        <v>8199</v>
      </c>
      <c r="M4575" s="14" t="s">
        <v>8199</v>
      </c>
      <c r="N4575" s="14" t="s">
        <v>8199</v>
      </c>
      <c r="O4575" s="14" t="s">
        <v>8199</v>
      </c>
    </row>
    <row r="4576" spans="1:15" x14ac:dyDescent="0.25">
      <c r="A4576">
        <v>600</v>
      </c>
      <c r="B4576">
        <v>632530</v>
      </c>
      <c r="C4576">
        <v>2</v>
      </c>
      <c r="D4576" t="s">
        <v>6082</v>
      </c>
      <c r="E4576" s="3">
        <v>210</v>
      </c>
      <c r="F4576">
        <v>250</v>
      </c>
      <c r="G4576" s="2" t="s">
        <v>528</v>
      </c>
      <c r="H4576" s="2" t="s">
        <v>528</v>
      </c>
      <c r="I4576" s="2" t="s">
        <v>528</v>
      </c>
      <c r="J4576" s="14" t="s">
        <v>8199</v>
      </c>
      <c r="K4576" s="14" t="s">
        <v>8199</v>
      </c>
      <c r="L4576" s="14" t="s">
        <v>8199</v>
      </c>
      <c r="M4576" s="14" t="s">
        <v>8199</v>
      </c>
      <c r="N4576" s="14" t="s">
        <v>8199</v>
      </c>
      <c r="O4576" s="14" t="s">
        <v>8199</v>
      </c>
    </row>
    <row r="4577" spans="1:15" x14ac:dyDescent="0.25">
      <c r="A4577">
        <v>600</v>
      </c>
      <c r="B4577">
        <v>632550</v>
      </c>
      <c r="C4577">
        <v>0</v>
      </c>
      <c r="D4577" t="s">
        <v>6083</v>
      </c>
      <c r="E4577" s="3">
        <v>13.5</v>
      </c>
      <c r="F4577">
        <v>250</v>
      </c>
      <c r="G4577" s="2" t="s">
        <v>528</v>
      </c>
      <c r="H4577" s="2" t="s">
        <v>528</v>
      </c>
      <c r="I4577" s="2" t="s">
        <v>528</v>
      </c>
      <c r="J4577" s="14" t="s">
        <v>8199</v>
      </c>
      <c r="K4577" s="14" t="s">
        <v>8199</v>
      </c>
      <c r="L4577" s="14" t="s">
        <v>8199</v>
      </c>
      <c r="M4577" s="14" t="s">
        <v>8199</v>
      </c>
      <c r="N4577" s="14" t="s">
        <v>8199</v>
      </c>
      <c r="O4577" s="14" t="s">
        <v>8199</v>
      </c>
    </row>
    <row r="4578" spans="1:15" x14ac:dyDescent="0.25">
      <c r="A4578">
        <v>600</v>
      </c>
      <c r="B4578">
        <v>632650</v>
      </c>
      <c r="C4578">
        <v>8</v>
      </c>
      <c r="D4578" t="s">
        <v>6084</v>
      </c>
      <c r="E4578" s="3">
        <v>8</v>
      </c>
      <c r="F4578">
        <v>250</v>
      </c>
      <c r="G4578" s="2" t="s">
        <v>528</v>
      </c>
      <c r="H4578" s="2" t="s">
        <v>528</v>
      </c>
      <c r="I4578" s="2" t="s">
        <v>528</v>
      </c>
      <c r="J4578" s="14" t="s">
        <v>8199</v>
      </c>
      <c r="K4578" s="14" t="s">
        <v>8199</v>
      </c>
      <c r="L4578" s="14" t="s">
        <v>8199</v>
      </c>
      <c r="M4578" s="14" t="s">
        <v>8199</v>
      </c>
      <c r="N4578" s="14" t="s">
        <v>8199</v>
      </c>
      <c r="O4578" s="14" t="s">
        <v>8199</v>
      </c>
    </row>
    <row r="4579" spans="1:15" x14ac:dyDescent="0.25">
      <c r="A4579">
        <v>600</v>
      </c>
      <c r="B4579">
        <v>632700</v>
      </c>
      <c r="C4579">
        <v>1</v>
      </c>
      <c r="D4579" t="s">
        <v>6085</v>
      </c>
      <c r="E4579" s="3">
        <v>8</v>
      </c>
      <c r="F4579">
        <v>250</v>
      </c>
      <c r="G4579" s="2" t="s">
        <v>528</v>
      </c>
      <c r="H4579" s="2" t="s">
        <v>528</v>
      </c>
      <c r="I4579" s="2" t="s">
        <v>528</v>
      </c>
      <c r="J4579" s="14" t="s">
        <v>8199</v>
      </c>
      <c r="K4579" s="14" t="s">
        <v>8199</v>
      </c>
      <c r="L4579" s="14" t="s">
        <v>8199</v>
      </c>
      <c r="M4579" s="14" t="s">
        <v>8199</v>
      </c>
      <c r="N4579" s="14" t="s">
        <v>8199</v>
      </c>
      <c r="O4579" s="14" t="s">
        <v>8199</v>
      </c>
    </row>
    <row r="4580" spans="1:15" x14ac:dyDescent="0.25">
      <c r="A4580">
        <v>600</v>
      </c>
      <c r="B4580">
        <v>632750</v>
      </c>
      <c r="C4580">
        <v>6</v>
      </c>
      <c r="D4580" t="s">
        <v>6086</v>
      </c>
      <c r="E4580" s="3">
        <v>7</v>
      </c>
      <c r="F4580">
        <v>250</v>
      </c>
      <c r="G4580" s="2" t="s">
        <v>528</v>
      </c>
      <c r="H4580" s="2" t="s">
        <v>528</v>
      </c>
      <c r="I4580" s="2" t="s">
        <v>528</v>
      </c>
      <c r="J4580" s="14" t="s">
        <v>8199</v>
      </c>
      <c r="K4580" s="14" t="s">
        <v>8199</v>
      </c>
      <c r="L4580" s="14" t="s">
        <v>8199</v>
      </c>
      <c r="M4580" s="14" t="s">
        <v>8199</v>
      </c>
      <c r="N4580" s="14" t="s">
        <v>8199</v>
      </c>
      <c r="O4580" s="14" t="s">
        <v>8199</v>
      </c>
    </row>
    <row r="4581" spans="1:15" x14ac:dyDescent="0.25">
      <c r="A4581">
        <v>600</v>
      </c>
      <c r="B4581">
        <v>632850</v>
      </c>
      <c r="C4581">
        <v>4</v>
      </c>
      <c r="D4581" t="s">
        <v>6087</v>
      </c>
      <c r="E4581" s="3">
        <v>20</v>
      </c>
      <c r="F4581">
        <v>250</v>
      </c>
      <c r="G4581" s="2" t="s">
        <v>528</v>
      </c>
      <c r="H4581" s="2" t="s">
        <v>528</v>
      </c>
      <c r="I4581" s="2" t="s">
        <v>528</v>
      </c>
      <c r="J4581" s="14" t="s">
        <v>8199</v>
      </c>
      <c r="K4581" s="14" t="s">
        <v>8199</v>
      </c>
      <c r="L4581" s="14" t="s">
        <v>8199</v>
      </c>
      <c r="M4581" s="14" t="s">
        <v>8199</v>
      </c>
      <c r="N4581" s="14" t="s">
        <v>8199</v>
      </c>
      <c r="O4581" s="14" t="s">
        <v>8199</v>
      </c>
    </row>
    <row r="4582" spans="1:15" x14ac:dyDescent="0.25">
      <c r="A4582">
        <v>600</v>
      </c>
      <c r="B4582">
        <v>632900</v>
      </c>
      <c r="C4582">
        <v>7</v>
      </c>
      <c r="D4582" t="s">
        <v>6088</v>
      </c>
      <c r="E4582" s="3">
        <v>45.5</v>
      </c>
      <c r="F4582">
        <v>250</v>
      </c>
      <c r="G4582" s="2" t="s">
        <v>528</v>
      </c>
      <c r="H4582" s="2" t="s">
        <v>528</v>
      </c>
      <c r="I4582" s="2" t="s">
        <v>528</v>
      </c>
      <c r="J4582" s="14" t="s">
        <v>8199</v>
      </c>
      <c r="K4582" s="14" t="s">
        <v>8199</v>
      </c>
      <c r="L4582" s="14" t="s">
        <v>8199</v>
      </c>
      <c r="M4582" s="14" t="s">
        <v>8199</v>
      </c>
      <c r="N4582" s="14" t="s">
        <v>8199</v>
      </c>
      <c r="O4582" s="14" t="s">
        <v>8199</v>
      </c>
    </row>
    <row r="4583" spans="1:15" x14ac:dyDescent="0.25">
      <c r="A4583">
        <v>600</v>
      </c>
      <c r="B4583">
        <v>633006</v>
      </c>
      <c r="C4583">
        <v>2</v>
      </c>
      <c r="D4583" t="s">
        <v>6089</v>
      </c>
      <c r="E4583" s="3">
        <v>91.5</v>
      </c>
      <c r="F4583">
        <v>250</v>
      </c>
      <c r="G4583" s="2" t="s">
        <v>528</v>
      </c>
      <c r="H4583" s="2" t="s">
        <v>528</v>
      </c>
      <c r="I4583" s="2" t="s">
        <v>528</v>
      </c>
      <c r="J4583" s="14" t="s">
        <v>8199</v>
      </c>
      <c r="K4583" s="14" t="s">
        <v>8199</v>
      </c>
      <c r="L4583" s="14" t="s">
        <v>8199</v>
      </c>
      <c r="M4583" s="14" t="s">
        <v>8199</v>
      </c>
      <c r="N4583" s="14" t="s">
        <v>8199</v>
      </c>
      <c r="O4583" s="14" t="s">
        <v>8199</v>
      </c>
    </row>
    <row r="4584" spans="1:15" x14ac:dyDescent="0.25">
      <c r="A4584">
        <v>600</v>
      </c>
      <c r="B4584">
        <v>633056</v>
      </c>
      <c r="C4584">
        <v>7</v>
      </c>
      <c r="D4584" t="s">
        <v>6090</v>
      </c>
      <c r="E4584" s="3">
        <v>34.5</v>
      </c>
      <c r="F4584">
        <v>250</v>
      </c>
      <c r="G4584" s="2" t="s">
        <v>528</v>
      </c>
      <c r="H4584" s="2" t="s">
        <v>528</v>
      </c>
      <c r="I4584" s="2" t="s">
        <v>528</v>
      </c>
      <c r="J4584" s="14" t="s">
        <v>8199</v>
      </c>
      <c r="K4584" s="14" t="s">
        <v>8199</v>
      </c>
      <c r="L4584" s="14" t="s">
        <v>8199</v>
      </c>
      <c r="M4584" s="14" t="s">
        <v>8199</v>
      </c>
      <c r="N4584" s="14" t="s">
        <v>8199</v>
      </c>
      <c r="O4584" s="14" t="s">
        <v>8199</v>
      </c>
    </row>
    <row r="4585" spans="1:15" x14ac:dyDescent="0.25">
      <c r="A4585">
        <v>600</v>
      </c>
      <c r="B4585">
        <v>633146</v>
      </c>
      <c r="C4585">
        <v>6</v>
      </c>
      <c r="D4585" t="s">
        <v>6091</v>
      </c>
      <c r="E4585" s="3">
        <v>8</v>
      </c>
      <c r="F4585">
        <v>250</v>
      </c>
      <c r="G4585" s="2" t="s">
        <v>528</v>
      </c>
      <c r="H4585" s="2" t="s">
        <v>528</v>
      </c>
      <c r="I4585" s="2" t="s">
        <v>528</v>
      </c>
      <c r="J4585" s="14" t="s">
        <v>8199</v>
      </c>
      <c r="K4585" s="14" t="s">
        <v>8199</v>
      </c>
      <c r="L4585" s="14" t="s">
        <v>8199</v>
      </c>
      <c r="M4585" s="14" t="s">
        <v>8199</v>
      </c>
      <c r="N4585" s="14" t="s">
        <v>8199</v>
      </c>
      <c r="O4585" s="14" t="s">
        <v>8199</v>
      </c>
    </row>
    <row r="4586" spans="1:15" x14ac:dyDescent="0.25">
      <c r="A4586">
        <v>600</v>
      </c>
      <c r="B4586">
        <v>633147</v>
      </c>
      <c r="C4586">
        <v>4</v>
      </c>
      <c r="D4586" t="s">
        <v>6092</v>
      </c>
      <c r="E4586" s="3">
        <v>13.5</v>
      </c>
      <c r="F4586">
        <v>250</v>
      </c>
      <c r="G4586" s="2" t="s">
        <v>528</v>
      </c>
      <c r="H4586" s="2" t="s">
        <v>528</v>
      </c>
      <c r="I4586" s="2" t="s">
        <v>528</v>
      </c>
      <c r="J4586" s="14" t="s">
        <v>8199</v>
      </c>
      <c r="K4586" s="14" t="s">
        <v>8199</v>
      </c>
      <c r="L4586" s="14" t="s">
        <v>8199</v>
      </c>
      <c r="M4586" s="14" t="s">
        <v>8199</v>
      </c>
      <c r="N4586" s="14" t="s">
        <v>8199</v>
      </c>
      <c r="O4586" s="14" t="s">
        <v>8199</v>
      </c>
    </row>
    <row r="4587" spans="1:15" x14ac:dyDescent="0.25">
      <c r="A4587">
        <v>600</v>
      </c>
      <c r="B4587">
        <v>633148</v>
      </c>
      <c r="C4587">
        <v>2</v>
      </c>
      <c r="D4587" t="s">
        <v>6093</v>
      </c>
      <c r="E4587" s="3">
        <v>1195</v>
      </c>
      <c r="F4587">
        <v>636</v>
      </c>
      <c r="G4587" s="2" t="s">
        <v>6094</v>
      </c>
      <c r="H4587" s="2" t="s">
        <v>6094</v>
      </c>
      <c r="I4587" s="2" t="s">
        <v>6094</v>
      </c>
      <c r="J4587" s="14" t="s">
        <v>8199</v>
      </c>
      <c r="K4587" s="14" t="s">
        <v>8199</v>
      </c>
      <c r="L4587" s="14" t="s">
        <v>8199</v>
      </c>
      <c r="M4587" s="14" t="s">
        <v>8199</v>
      </c>
      <c r="N4587" s="14" t="s">
        <v>8199</v>
      </c>
      <c r="O4587" s="14" t="s">
        <v>8199</v>
      </c>
    </row>
    <row r="4588" spans="1:15" x14ac:dyDescent="0.25">
      <c r="A4588">
        <v>600</v>
      </c>
      <c r="B4588">
        <v>633149</v>
      </c>
      <c r="C4588">
        <v>0</v>
      </c>
      <c r="D4588" t="s">
        <v>6095</v>
      </c>
      <c r="E4588" s="3">
        <v>8</v>
      </c>
      <c r="F4588">
        <v>250</v>
      </c>
      <c r="G4588" s="2" t="s">
        <v>528</v>
      </c>
      <c r="H4588" s="2" t="s">
        <v>528</v>
      </c>
      <c r="I4588" s="2" t="s">
        <v>528</v>
      </c>
      <c r="J4588" s="14" t="s">
        <v>8199</v>
      </c>
      <c r="K4588" s="14" t="s">
        <v>8199</v>
      </c>
      <c r="L4588" s="14" t="s">
        <v>8199</v>
      </c>
      <c r="M4588" s="14" t="s">
        <v>8199</v>
      </c>
      <c r="N4588" s="14" t="s">
        <v>8199</v>
      </c>
      <c r="O4588" s="14" t="s">
        <v>8199</v>
      </c>
    </row>
    <row r="4589" spans="1:15" x14ac:dyDescent="0.25">
      <c r="A4589">
        <v>600</v>
      </c>
      <c r="B4589">
        <v>633150</v>
      </c>
      <c r="C4589">
        <v>8</v>
      </c>
      <c r="D4589" t="s">
        <v>6096</v>
      </c>
      <c r="E4589" s="3">
        <v>35.5</v>
      </c>
      <c r="F4589">
        <v>250</v>
      </c>
      <c r="G4589" s="2" t="s">
        <v>528</v>
      </c>
      <c r="H4589" s="2" t="s">
        <v>528</v>
      </c>
      <c r="I4589" s="2" t="s">
        <v>528</v>
      </c>
      <c r="J4589" s="14" t="s">
        <v>8199</v>
      </c>
      <c r="K4589" s="14" t="s">
        <v>8199</v>
      </c>
      <c r="L4589" s="14" t="s">
        <v>8199</v>
      </c>
      <c r="M4589" s="14" t="s">
        <v>8199</v>
      </c>
      <c r="N4589" s="14" t="s">
        <v>8199</v>
      </c>
      <c r="O4589" s="14" t="s">
        <v>8199</v>
      </c>
    </row>
    <row r="4590" spans="1:15" x14ac:dyDescent="0.25">
      <c r="A4590">
        <v>600</v>
      </c>
      <c r="B4590">
        <v>633151</v>
      </c>
      <c r="C4590">
        <v>6</v>
      </c>
      <c r="D4590" t="s">
        <v>6097</v>
      </c>
      <c r="E4590" s="3">
        <v>1903</v>
      </c>
      <c r="F4590">
        <v>636</v>
      </c>
      <c r="G4590" s="2" t="s">
        <v>6094</v>
      </c>
      <c r="H4590" s="2" t="s">
        <v>6094</v>
      </c>
      <c r="I4590" s="2" t="s">
        <v>6094</v>
      </c>
      <c r="J4590" s="14" t="s">
        <v>8199</v>
      </c>
      <c r="K4590" s="14" t="s">
        <v>8199</v>
      </c>
      <c r="L4590" s="14" t="s">
        <v>8199</v>
      </c>
      <c r="M4590" s="14" t="s">
        <v>8199</v>
      </c>
      <c r="N4590" s="14" t="s">
        <v>8199</v>
      </c>
      <c r="O4590" s="14" t="s">
        <v>8199</v>
      </c>
    </row>
    <row r="4591" spans="1:15" x14ac:dyDescent="0.25">
      <c r="A4591">
        <v>600</v>
      </c>
      <c r="B4591">
        <v>633155</v>
      </c>
      <c r="C4591">
        <v>7</v>
      </c>
      <c r="D4591" t="s">
        <v>6098</v>
      </c>
      <c r="E4591" s="3">
        <v>8661.5</v>
      </c>
      <c r="F4591">
        <v>636</v>
      </c>
      <c r="G4591" s="2" t="s">
        <v>6099</v>
      </c>
      <c r="H4591" s="2" t="s">
        <v>6099</v>
      </c>
      <c r="I4591" s="2" t="s">
        <v>6099</v>
      </c>
      <c r="J4591" s="14" t="s">
        <v>8199</v>
      </c>
      <c r="K4591" s="14" t="s">
        <v>8199</v>
      </c>
      <c r="L4591" s="14" t="s">
        <v>8199</v>
      </c>
      <c r="M4591" s="14" t="s">
        <v>8199</v>
      </c>
      <c r="N4591" s="14" t="s">
        <v>8199</v>
      </c>
      <c r="O4591" s="14" t="s">
        <v>8199</v>
      </c>
    </row>
    <row r="4592" spans="1:15" x14ac:dyDescent="0.25">
      <c r="A4592">
        <v>600</v>
      </c>
      <c r="B4592">
        <v>633160</v>
      </c>
      <c r="C4592">
        <v>7</v>
      </c>
      <c r="D4592" t="s">
        <v>6100</v>
      </c>
      <c r="E4592" s="3">
        <v>27.5</v>
      </c>
      <c r="F4592">
        <v>250</v>
      </c>
      <c r="G4592" s="2" t="s">
        <v>528</v>
      </c>
      <c r="H4592" s="2" t="s">
        <v>528</v>
      </c>
      <c r="I4592" s="2" t="s">
        <v>528</v>
      </c>
      <c r="J4592" s="14" t="s">
        <v>8199</v>
      </c>
      <c r="K4592" s="14" t="s">
        <v>8199</v>
      </c>
      <c r="L4592" s="14" t="s">
        <v>8199</v>
      </c>
      <c r="M4592" s="14" t="s">
        <v>8199</v>
      </c>
      <c r="N4592" s="14" t="s">
        <v>8199</v>
      </c>
      <c r="O4592" s="14" t="s">
        <v>8199</v>
      </c>
    </row>
    <row r="4593" spans="1:15" x14ac:dyDescent="0.25">
      <c r="A4593">
        <v>600</v>
      </c>
      <c r="B4593">
        <v>633165</v>
      </c>
      <c r="C4593">
        <v>6</v>
      </c>
      <c r="D4593" t="s">
        <v>6101</v>
      </c>
      <c r="E4593" s="3">
        <v>136.5</v>
      </c>
      <c r="F4593">
        <v>250</v>
      </c>
      <c r="G4593" s="2" t="s">
        <v>528</v>
      </c>
      <c r="H4593" s="2" t="s">
        <v>528</v>
      </c>
      <c r="I4593" s="2" t="s">
        <v>528</v>
      </c>
      <c r="J4593" s="14" t="s">
        <v>8199</v>
      </c>
      <c r="K4593" s="14" t="s">
        <v>8199</v>
      </c>
      <c r="L4593" s="14" t="s">
        <v>8199</v>
      </c>
      <c r="M4593" s="14" t="s">
        <v>8199</v>
      </c>
      <c r="N4593" s="14" t="s">
        <v>8199</v>
      </c>
      <c r="O4593" s="14" t="s">
        <v>8199</v>
      </c>
    </row>
    <row r="4594" spans="1:15" x14ac:dyDescent="0.25">
      <c r="A4594">
        <v>600</v>
      </c>
      <c r="B4594">
        <v>633170</v>
      </c>
      <c r="C4594">
        <v>6</v>
      </c>
      <c r="D4594" t="s">
        <v>6102</v>
      </c>
      <c r="E4594" s="3">
        <v>615</v>
      </c>
      <c r="F4594">
        <v>250</v>
      </c>
      <c r="G4594" s="2" t="s">
        <v>528</v>
      </c>
      <c r="H4594" s="2" t="s">
        <v>528</v>
      </c>
      <c r="I4594" s="2" t="s">
        <v>528</v>
      </c>
      <c r="J4594" s="14" t="s">
        <v>8199</v>
      </c>
      <c r="K4594" s="14" t="s">
        <v>8199</v>
      </c>
      <c r="L4594" s="14" t="s">
        <v>8199</v>
      </c>
      <c r="M4594" s="14" t="s">
        <v>8199</v>
      </c>
      <c r="N4594" s="14" t="s">
        <v>8199</v>
      </c>
      <c r="O4594" s="14" t="s">
        <v>8199</v>
      </c>
    </row>
    <row r="4595" spans="1:15" x14ac:dyDescent="0.25">
      <c r="A4595">
        <v>600</v>
      </c>
      <c r="B4595">
        <v>633172</v>
      </c>
      <c r="C4595">
        <v>2</v>
      </c>
      <c r="D4595" t="s">
        <v>6103</v>
      </c>
      <c r="E4595" s="3">
        <v>8</v>
      </c>
      <c r="F4595">
        <v>250</v>
      </c>
      <c r="G4595" s="2" t="s">
        <v>528</v>
      </c>
      <c r="H4595" s="2" t="s">
        <v>528</v>
      </c>
      <c r="I4595" s="2" t="s">
        <v>528</v>
      </c>
      <c r="J4595" s="14" t="s">
        <v>8199</v>
      </c>
      <c r="K4595" s="14" t="s">
        <v>8199</v>
      </c>
      <c r="L4595" s="14" t="s">
        <v>8199</v>
      </c>
      <c r="M4595" s="14" t="s">
        <v>8199</v>
      </c>
      <c r="N4595" s="14" t="s">
        <v>8199</v>
      </c>
      <c r="O4595" s="14" t="s">
        <v>8199</v>
      </c>
    </row>
    <row r="4596" spans="1:15" x14ac:dyDescent="0.25">
      <c r="A4596">
        <v>600</v>
      </c>
      <c r="B4596">
        <v>633175</v>
      </c>
      <c r="C4596">
        <v>5</v>
      </c>
      <c r="D4596" t="s">
        <v>6104</v>
      </c>
      <c r="E4596" s="3">
        <v>173</v>
      </c>
      <c r="F4596">
        <v>250</v>
      </c>
      <c r="G4596" s="2" t="s">
        <v>528</v>
      </c>
      <c r="H4596" s="2" t="s">
        <v>528</v>
      </c>
      <c r="I4596" s="2" t="s">
        <v>528</v>
      </c>
      <c r="J4596" s="14" t="s">
        <v>8199</v>
      </c>
      <c r="K4596" s="14" t="s">
        <v>8199</v>
      </c>
      <c r="L4596" s="14" t="s">
        <v>8199</v>
      </c>
      <c r="M4596" s="14" t="s">
        <v>8199</v>
      </c>
      <c r="N4596" s="14" t="s">
        <v>8199</v>
      </c>
      <c r="O4596" s="14" t="s">
        <v>8199</v>
      </c>
    </row>
    <row r="4597" spans="1:15" x14ac:dyDescent="0.25">
      <c r="A4597">
        <v>600</v>
      </c>
      <c r="B4597">
        <v>633180</v>
      </c>
      <c r="C4597">
        <v>5</v>
      </c>
      <c r="D4597" t="s">
        <v>6105</v>
      </c>
      <c r="E4597" s="3">
        <v>230</v>
      </c>
      <c r="F4597">
        <v>250</v>
      </c>
      <c r="G4597" s="2" t="s">
        <v>528</v>
      </c>
      <c r="H4597" s="2" t="s">
        <v>528</v>
      </c>
      <c r="I4597" s="2" t="s">
        <v>528</v>
      </c>
      <c r="J4597" s="14" t="s">
        <v>8199</v>
      </c>
      <c r="K4597" s="14" t="s">
        <v>8199</v>
      </c>
      <c r="L4597" s="14" t="s">
        <v>8199</v>
      </c>
      <c r="M4597" s="14" t="s">
        <v>8199</v>
      </c>
      <c r="N4597" s="14" t="s">
        <v>8199</v>
      </c>
      <c r="O4597" s="14" t="s">
        <v>8199</v>
      </c>
    </row>
    <row r="4598" spans="1:15" x14ac:dyDescent="0.25">
      <c r="A4598">
        <v>600</v>
      </c>
      <c r="B4598">
        <v>633200</v>
      </c>
      <c r="C4598">
        <v>1</v>
      </c>
      <c r="D4598" t="s">
        <v>6106</v>
      </c>
      <c r="E4598" s="3">
        <v>8</v>
      </c>
      <c r="F4598">
        <v>250</v>
      </c>
      <c r="G4598" s="2" t="s">
        <v>528</v>
      </c>
      <c r="H4598" s="2" t="s">
        <v>528</v>
      </c>
      <c r="I4598" s="2" t="s">
        <v>528</v>
      </c>
      <c r="J4598" s="14" t="s">
        <v>8199</v>
      </c>
      <c r="K4598" s="14" t="s">
        <v>8199</v>
      </c>
      <c r="L4598" s="14" t="s">
        <v>8199</v>
      </c>
      <c r="M4598" s="14" t="s">
        <v>8199</v>
      </c>
      <c r="N4598" s="14" t="s">
        <v>8199</v>
      </c>
      <c r="O4598" s="14" t="s">
        <v>8199</v>
      </c>
    </row>
    <row r="4599" spans="1:15" x14ac:dyDescent="0.25">
      <c r="A4599">
        <v>600</v>
      </c>
      <c r="B4599">
        <v>633225</v>
      </c>
      <c r="C4599">
        <v>8</v>
      </c>
      <c r="D4599" t="s">
        <v>6107</v>
      </c>
      <c r="E4599" s="3">
        <v>10</v>
      </c>
      <c r="F4599">
        <v>250</v>
      </c>
      <c r="G4599" s="2" t="s">
        <v>528</v>
      </c>
      <c r="H4599" s="2" t="s">
        <v>528</v>
      </c>
      <c r="I4599" s="2" t="s">
        <v>528</v>
      </c>
      <c r="J4599" s="14" t="s">
        <v>8199</v>
      </c>
      <c r="K4599" s="14" t="s">
        <v>8199</v>
      </c>
      <c r="L4599" s="14" t="s">
        <v>8199</v>
      </c>
      <c r="M4599" s="14" t="s">
        <v>8199</v>
      </c>
      <c r="N4599" s="14" t="s">
        <v>8199</v>
      </c>
      <c r="O4599" s="14" t="s">
        <v>8199</v>
      </c>
    </row>
    <row r="4600" spans="1:15" x14ac:dyDescent="0.25">
      <c r="A4600">
        <v>600</v>
      </c>
      <c r="B4600">
        <v>633230</v>
      </c>
      <c r="C4600">
        <v>8</v>
      </c>
      <c r="D4600" t="s">
        <v>6108</v>
      </c>
      <c r="E4600" s="3">
        <v>119</v>
      </c>
      <c r="F4600">
        <v>250</v>
      </c>
      <c r="G4600" s="2" t="s">
        <v>528</v>
      </c>
      <c r="H4600" s="2" t="s">
        <v>528</v>
      </c>
      <c r="I4600" s="2" t="s">
        <v>528</v>
      </c>
      <c r="J4600" s="14" t="s">
        <v>8199</v>
      </c>
      <c r="K4600" s="14" t="s">
        <v>8199</v>
      </c>
      <c r="L4600" s="14" t="s">
        <v>8199</v>
      </c>
      <c r="M4600" s="14" t="s">
        <v>8199</v>
      </c>
      <c r="N4600" s="14" t="s">
        <v>8199</v>
      </c>
      <c r="O4600" s="14" t="s">
        <v>8199</v>
      </c>
    </row>
    <row r="4601" spans="1:15" x14ac:dyDescent="0.25">
      <c r="A4601">
        <v>600</v>
      </c>
      <c r="B4601">
        <v>633251</v>
      </c>
      <c r="C4601">
        <v>4</v>
      </c>
      <c r="D4601" t="s">
        <v>6109</v>
      </c>
      <c r="E4601" s="3">
        <v>5</v>
      </c>
      <c r="F4601">
        <v>250</v>
      </c>
      <c r="G4601" s="2" t="s">
        <v>528</v>
      </c>
      <c r="H4601" s="2" t="s">
        <v>528</v>
      </c>
      <c r="I4601" s="2" t="s">
        <v>528</v>
      </c>
      <c r="J4601" s="14" t="s">
        <v>8199</v>
      </c>
      <c r="K4601" s="14" t="s">
        <v>8199</v>
      </c>
      <c r="L4601" s="14" t="s">
        <v>8199</v>
      </c>
      <c r="M4601" s="14" t="s">
        <v>8199</v>
      </c>
      <c r="N4601" s="14" t="s">
        <v>8199</v>
      </c>
      <c r="O4601" s="14" t="s">
        <v>8199</v>
      </c>
    </row>
    <row r="4602" spans="1:15" x14ac:dyDescent="0.25">
      <c r="A4602">
        <v>600</v>
      </c>
      <c r="B4602">
        <v>633252</v>
      </c>
      <c r="C4602">
        <v>2</v>
      </c>
      <c r="D4602" t="s">
        <v>6110</v>
      </c>
      <c r="E4602" s="3">
        <v>16.5</v>
      </c>
      <c r="F4602">
        <v>250</v>
      </c>
      <c r="G4602" s="2" t="s">
        <v>528</v>
      </c>
      <c r="H4602" s="2" t="s">
        <v>528</v>
      </c>
      <c r="I4602" s="2" t="s">
        <v>528</v>
      </c>
      <c r="J4602" s="14" t="s">
        <v>8199</v>
      </c>
      <c r="K4602" s="14" t="s">
        <v>8199</v>
      </c>
      <c r="L4602" s="14" t="s">
        <v>8199</v>
      </c>
      <c r="M4602" s="14" t="s">
        <v>8199</v>
      </c>
      <c r="N4602" s="14" t="s">
        <v>8199</v>
      </c>
      <c r="O4602" s="14" t="s">
        <v>8199</v>
      </c>
    </row>
    <row r="4603" spans="1:15" x14ac:dyDescent="0.25">
      <c r="A4603">
        <v>600</v>
      </c>
      <c r="B4603">
        <v>633253</v>
      </c>
      <c r="C4603">
        <v>0</v>
      </c>
      <c r="D4603" t="s">
        <v>6111</v>
      </c>
      <c r="E4603" s="3">
        <v>13.5</v>
      </c>
      <c r="F4603">
        <v>250</v>
      </c>
      <c r="G4603" s="2" t="s">
        <v>528</v>
      </c>
      <c r="H4603" s="2" t="s">
        <v>528</v>
      </c>
      <c r="I4603" s="2" t="s">
        <v>528</v>
      </c>
      <c r="J4603" s="14" t="s">
        <v>8199</v>
      </c>
      <c r="K4603" s="14" t="s">
        <v>8199</v>
      </c>
      <c r="L4603" s="14" t="s">
        <v>8199</v>
      </c>
      <c r="M4603" s="14" t="s">
        <v>8199</v>
      </c>
      <c r="N4603" s="14" t="s">
        <v>8199</v>
      </c>
      <c r="O4603" s="14" t="s">
        <v>8199</v>
      </c>
    </row>
    <row r="4604" spans="1:15" x14ac:dyDescent="0.25">
      <c r="A4604">
        <v>600</v>
      </c>
      <c r="B4604">
        <v>633254</v>
      </c>
      <c r="C4604">
        <v>8</v>
      </c>
      <c r="D4604" t="s">
        <v>6112</v>
      </c>
      <c r="E4604" s="3">
        <v>13.5</v>
      </c>
      <c r="F4604">
        <v>250</v>
      </c>
      <c r="G4604" s="2" t="s">
        <v>528</v>
      </c>
      <c r="H4604" s="2" t="s">
        <v>528</v>
      </c>
      <c r="I4604" s="2" t="s">
        <v>528</v>
      </c>
      <c r="J4604" s="14" t="s">
        <v>8199</v>
      </c>
      <c r="K4604" s="14" t="s">
        <v>8199</v>
      </c>
      <c r="L4604" s="14" t="s">
        <v>8199</v>
      </c>
      <c r="M4604" s="14" t="s">
        <v>8199</v>
      </c>
      <c r="N4604" s="14" t="s">
        <v>8199</v>
      </c>
      <c r="O4604" s="14" t="s">
        <v>8199</v>
      </c>
    </row>
    <row r="4605" spans="1:15" x14ac:dyDescent="0.25">
      <c r="A4605">
        <v>600</v>
      </c>
      <c r="B4605">
        <v>633279</v>
      </c>
      <c r="C4605">
        <v>5</v>
      </c>
      <c r="D4605" t="s">
        <v>6113</v>
      </c>
      <c r="E4605" s="3">
        <v>8</v>
      </c>
      <c r="F4605">
        <v>250</v>
      </c>
      <c r="G4605" s="2" t="s">
        <v>528</v>
      </c>
      <c r="H4605" s="2" t="s">
        <v>528</v>
      </c>
      <c r="I4605" s="2" t="s">
        <v>528</v>
      </c>
      <c r="J4605" s="14" t="s">
        <v>8199</v>
      </c>
      <c r="K4605" s="14" t="s">
        <v>8199</v>
      </c>
      <c r="L4605" s="14" t="s">
        <v>8199</v>
      </c>
      <c r="M4605" s="14" t="s">
        <v>8199</v>
      </c>
      <c r="N4605" s="14" t="s">
        <v>8199</v>
      </c>
      <c r="O4605" s="14" t="s">
        <v>8199</v>
      </c>
    </row>
    <row r="4606" spans="1:15" x14ac:dyDescent="0.25">
      <c r="A4606">
        <v>600</v>
      </c>
      <c r="B4606">
        <v>633282</v>
      </c>
      <c r="C4606">
        <v>9</v>
      </c>
      <c r="D4606" t="s">
        <v>6114</v>
      </c>
      <c r="E4606" s="3">
        <v>8</v>
      </c>
      <c r="F4606">
        <v>250</v>
      </c>
      <c r="G4606" s="2" t="s">
        <v>528</v>
      </c>
      <c r="H4606" s="2" t="s">
        <v>528</v>
      </c>
      <c r="I4606" s="2" t="s">
        <v>528</v>
      </c>
      <c r="J4606" s="14" t="s">
        <v>8199</v>
      </c>
      <c r="K4606" s="14" t="s">
        <v>8199</v>
      </c>
      <c r="L4606" s="14" t="s">
        <v>8199</v>
      </c>
      <c r="M4606" s="14" t="s">
        <v>8199</v>
      </c>
      <c r="N4606" s="14" t="s">
        <v>8199</v>
      </c>
      <c r="O4606" s="14" t="s">
        <v>8199</v>
      </c>
    </row>
    <row r="4607" spans="1:15" x14ac:dyDescent="0.25">
      <c r="A4607">
        <v>600</v>
      </c>
      <c r="B4607">
        <v>633344</v>
      </c>
      <c r="C4607">
        <v>7</v>
      </c>
      <c r="D4607" t="s">
        <v>6115</v>
      </c>
      <c r="E4607" s="3">
        <v>159.5</v>
      </c>
      <c r="F4607">
        <v>250</v>
      </c>
      <c r="G4607" s="2" t="s">
        <v>528</v>
      </c>
      <c r="H4607" s="2" t="s">
        <v>528</v>
      </c>
      <c r="I4607" s="2" t="s">
        <v>528</v>
      </c>
      <c r="J4607" s="14" t="s">
        <v>8199</v>
      </c>
      <c r="K4607" s="14" t="s">
        <v>8199</v>
      </c>
      <c r="L4607" s="14" t="s">
        <v>8199</v>
      </c>
      <c r="M4607" s="14" t="s">
        <v>8199</v>
      </c>
      <c r="N4607" s="14" t="s">
        <v>8199</v>
      </c>
      <c r="O4607" s="14" t="s">
        <v>8199</v>
      </c>
    </row>
    <row r="4608" spans="1:15" x14ac:dyDescent="0.25">
      <c r="A4608">
        <v>600</v>
      </c>
      <c r="B4608">
        <v>633348</v>
      </c>
      <c r="C4608">
        <v>8</v>
      </c>
      <c r="D4608" t="s">
        <v>6116</v>
      </c>
      <c r="E4608" s="3">
        <v>1.5</v>
      </c>
      <c r="F4608">
        <v>250</v>
      </c>
      <c r="G4608" s="2" t="s">
        <v>528</v>
      </c>
      <c r="H4608" s="2" t="s">
        <v>528</v>
      </c>
      <c r="I4608" s="2" t="s">
        <v>528</v>
      </c>
      <c r="J4608" s="14" t="s">
        <v>8199</v>
      </c>
      <c r="K4608" s="14" t="s">
        <v>8199</v>
      </c>
      <c r="L4608" s="14" t="s">
        <v>8199</v>
      </c>
      <c r="M4608" s="14" t="s">
        <v>8199</v>
      </c>
      <c r="N4608" s="14" t="s">
        <v>8199</v>
      </c>
      <c r="O4608" s="14" t="s">
        <v>8199</v>
      </c>
    </row>
    <row r="4609" spans="1:15" x14ac:dyDescent="0.25">
      <c r="A4609">
        <v>600</v>
      </c>
      <c r="B4609">
        <v>633350</v>
      </c>
      <c r="C4609">
        <v>4</v>
      </c>
      <c r="D4609" t="s">
        <v>6117</v>
      </c>
      <c r="E4609" s="3">
        <v>8</v>
      </c>
      <c r="F4609">
        <v>250</v>
      </c>
      <c r="G4609" s="2" t="s">
        <v>528</v>
      </c>
      <c r="H4609" s="2" t="s">
        <v>528</v>
      </c>
      <c r="I4609" s="2" t="s">
        <v>528</v>
      </c>
      <c r="J4609" s="14" t="s">
        <v>8199</v>
      </c>
      <c r="K4609" s="14" t="s">
        <v>8199</v>
      </c>
      <c r="L4609" s="14" t="s">
        <v>8199</v>
      </c>
      <c r="M4609" s="14" t="s">
        <v>8199</v>
      </c>
      <c r="N4609" s="14" t="s">
        <v>8199</v>
      </c>
      <c r="O4609" s="14" t="s">
        <v>8199</v>
      </c>
    </row>
    <row r="4610" spans="1:15" x14ac:dyDescent="0.25">
      <c r="A4610">
        <v>600</v>
      </c>
      <c r="B4610">
        <v>633400</v>
      </c>
      <c r="C4610">
        <v>7</v>
      </c>
      <c r="D4610" t="s">
        <v>6118</v>
      </c>
      <c r="E4610" s="3">
        <v>1.5</v>
      </c>
      <c r="F4610">
        <v>250</v>
      </c>
      <c r="G4610" s="2" t="s">
        <v>528</v>
      </c>
      <c r="H4610" s="2" t="s">
        <v>528</v>
      </c>
      <c r="I4610" s="2" t="s">
        <v>528</v>
      </c>
      <c r="J4610" s="14" t="s">
        <v>8199</v>
      </c>
      <c r="K4610" s="14" t="s">
        <v>8199</v>
      </c>
      <c r="L4610" s="14" t="s">
        <v>8199</v>
      </c>
      <c r="M4610" s="14" t="s">
        <v>8199</v>
      </c>
      <c r="N4610" s="14" t="s">
        <v>8199</v>
      </c>
      <c r="O4610" s="14" t="s">
        <v>8199</v>
      </c>
    </row>
    <row r="4611" spans="1:15" x14ac:dyDescent="0.25">
      <c r="A4611">
        <v>600</v>
      </c>
      <c r="B4611">
        <v>633413</v>
      </c>
      <c r="C4611">
        <v>0</v>
      </c>
      <c r="D4611" t="s">
        <v>6119</v>
      </c>
      <c r="E4611" s="3">
        <v>11</v>
      </c>
      <c r="F4611">
        <v>250</v>
      </c>
      <c r="G4611" s="2" t="s">
        <v>528</v>
      </c>
      <c r="H4611" s="2" t="s">
        <v>528</v>
      </c>
      <c r="I4611" s="2" t="s">
        <v>528</v>
      </c>
      <c r="J4611" s="14" t="s">
        <v>8199</v>
      </c>
      <c r="K4611" s="14" t="s">
        <v>8199</v>
      </c>
      <c r="L4611" s="14" t="s">
        <v>8199</v>
      </c>
      <c r="M4611" s="14" t="s">
        <v>8199</v>
      </c>
      <c r="N4611" s="14" t="s">
        <v>8199</v>
      </c>
      <c r="O4611" s="14" t="s">
        <v>8199</v>
      </c>
    </row>
    <row r="4612" spans="1:15" x14ac:dyDescent="0.25">
      <c r="A4612">
        <v>600</v>
      </c>
      <c r="B4612">
        <v>633414</v>
      </c>
      <c r="C4612">
        <v>8</v>
      </c>
      <c r="D4612" t="s">
        <v>6120</v>
      </c>
      <c r="E4612" s="3">
        <v>13.5</v>
      </c>
      <c r="F4612">
        <v>250</v>
      </c>
      <c r="G4612" s="2" t="s">
        <v>528</v>
      </c>
      <c r="H4612" s="2" t="s">
        <v>528</v>
      </c>
      <c r="I4612" s="2" t="s">
        <v>528</v>
      </c>
      <c r="J4612" s="14" t="s">
        <v>8199</v>
      </c>
      <c r="K4612" s="14" t="s">
        <v>8199</v>
      </c>
      <c r="L4612" s="14" t="s">
        <v>8199</v>
      </c>
      <c r="M4612" s="14" t="s">
        <v>8199</v>
      </c>
      <c r="N4612" s="14" t="s">
        <v>8199</v>
      </c>
      <c r="O4612" s="14" t="s">
        <v>8199</v>
      </c>
    </row>
    <row r="4613" spans="1:15" x14ac:dyDescent="0.25">
      <c r="A4613">
        <v>600</v>
      </c>
      <c r="B4613">
        <v>633415</v>
      </c>
      <c r="C4613">
        <v>5</v>
      </c>
      <c r="D4613" t="s">
        <v>6121</v>
      </c>
      <c r="E4613" s="3">
        <v>12.5</v>
      </c>
      <c r="F4613">
        <v>250</v>
      </c>
      <c r="G4613" s="2" t="s">
        <v>528</v>
      </c>
      <c r="H4613" s="2" t="s">
        <v>528</v>
      </c>
      <c r="I4613" s="2" t="s">
        <v>528</v>
      </c>
      <c r="J4613" s="14" t="s">
        <v>8199</v>
      </c>
      <c r="K4613" s="14" t="s">
        <v>8199</v>
      </c>
      <c r="L4613" s="14" t="s">
        <v>8199</v>
      </c>
      <c r="M4613" s="14" t="s">
        <v>8199</v>
      </c>
      <c r="N4613" s="14" t="s">
        <v>8199</v>
      </c>
      <c r="O4613" s="14" t="s">
        <v>8199</v>
      </c>
    </row>
    <row r="4614" spans="1:15" x14ac:dyDescent="0.25">
      <c r="A4614">
        <v>600</v>
      </c>
      <c r="B4614">
        <v>633434</v>
      </c>
      <c r="C4614">
        <v>6</v>
      </c>
      <c r="D4614" t="s">
        <v>6122</v>
      </c>
      <c r="E4614" s="3">
        <v>11</v>
      </c>
      <c r="F4614">
        <v>250</v>
      </c>
      <c r="G4614" s="2" t="s">
        <v>528</v>
      </c>
      <c r="H4614" s="2" t="s">
        <v>528</v>
      </c>
      <c r="I4614" s="2" t="s">
        <v>528</v>
      </c>
      <c r="J4614" s="14" t="s">
        <v>8199</v>
      </c>
      <c r="K4614" s="14" t="s">
        <v>8199</v>
      </c>
      <c r="L4614" s="14" t="s">
        <v>8199</v>
      </c>
      <c r="M4614" s="14" t="s">
        <v>8199</v>
      </c>
      <c r="N4614" s="14" t="s">
        <v>8199</v>
      </c>
      <c r="O4614" s="14" t="s">
        <v>8199</v>
      </c>
    </row>
    <row r="4615" spans="1:15" x14ac:dyDescent="0.25">
      <c r="A4615">
        <v>600</v>
      </c>
      <c r="B4615">
        <v>633500</v>
      </c>
      <c r="C4615">
        <v>4</v>
      </c>
      <c r="D4615" t="s">
        <v>6123</v>
      </c>
      <c r="E4615" s="3">
        <v>1.5</v>
      </c>
      <c r="F4615">
        <v>250</v>
      </c>
      <c r="G4615" s="2" t="s">
        <v>528</v>
      </c>
      <c r="H4615" s="2" t="s">
        <v>528</v>
      </c>
      <c r="I4615" s="2" t="s">
        <v>528</v>
      </c>
      <c r="J4615" s="14" t="s">
        <v>8199</v>
      </c>
      <c r="K4615" s="14" t="s">
        <v>8199</v>
      </c>
      <c r="L4615" s="14" t="s">
        <v>8199</v>
      </c>
      <c r="M4615" s="14" t="s">
        <v>8199</v>
      </c>
      <c r="N4615" s="14" t="s">
        <v>8199</v>
      </c>
      <c r="O4615" s="14" t="s">
        <v>8199</v>
      </c>
    </row>
    <row r="4616" spans="1:15" x14ac:dyDescent="0.25">
      <c r="A4616">
        <v>600</v>
      </c>
      <c r="B4616">
        <v>633516</v>
      </c>
      <c r="C4616">
        <v>0</v>
      </c>
      <c r="D4616" t="s">
        <v>6124</v>
      </c>
      <c r="E4616" s="3">
        <v>13</v>
      </c>
      <c r="F4616">
        <v>250</v>
      </c>
      <c r="G4616" s="2" t="s">
        <v>528</v>
      </c>
      <c r="H4616" s="2" t="s">
        <v>528</v>
      </c>
      <c r="I4616" s="2" t="s">
        <v>528</v>
      </c>
      <c r="J4616" s="14" t="s">
        <v>8199</v>
      </c>
      <c r="K4616" s="14" t="s">
        <v>8199</v>
      </c>
      <c r="L4616" s="14" t="s">
        <v>8199</v>
      </c>
      <c r="M4616" s="14" t="s">
        <v>8199</v>
      </c>
      <c r="N4616" s="14" t="s">
        <v>8199</v>
      </c>
      <c r="O4616" s="14" t="s">
        <v>8199</v>
      </c>
    </row>
    <row r="4617" spans="1:15" x14ac:dyDescent="0.25">
      <c r="A4617">
        <v>600</v>
      </c>
      <c r="B4617">
        <v>633528</v>
      </c>
      <c r="C4617">
        <v>5</v>
      </c>
      <c r="D4617" t="s">
        <v>6125</v>
      </c>
      <c r="E4617" s="3">
        <v>13.5</v>
      </c>
      <c r="F4617">
        <v>250</v>
      </c>
      <c r="G4617" s="2" t="s">
        <v>528</v>
      </c>
      <c r="H4617" s="2" t="s">
        <v>528</v>
      </c>
      <c r="I4617" s="2" t="s">
        <v>528</v>
      </c>
      <c r="J4617" s="14" t="s">
        <v>8199</v>
      </c>
      <c r="K4617" s="14" t="s">
        <v>8199</v>
      </c>
      <c r="L4617" s="14" t="s">
        <v>8199</v>
      </c>
      <c r="M4617" s="14" t="s">
        <v>8199</v>
      </c>
      <c r="N4617" s="14" t="s">
        <v>8199</v>
      </c>
      <c r="O4617" s="14" t="s">
        <v>8199</v>
      </c>
    </row>
    <row r="4618" spans="1:15" x14ac:dyDescent="0.25">
      <c r="A4618">
        <v>600</v>
      </c>
      <c r="B4618">
        <v>633550</v>
      </c>
      <c r="C4618">
        <v>9</v>
      </c>
      <c r="D4618" t="s">
        <v>6126</v>
      </c>
      <c r="E4618" s="3">
        <v>29</v>
      </c>
      <c r="F4618">
        <v>250</v>
      </c>
      <c r="G4618" s="2" t="s">
        <v>528</v>
      </c>
      <c r="H4618" s="2" t="s">
        <v>528</v>
      </c>
      <c r="I4618" s="2" t="s">
        <v>528</v>
      </c>
      <c r="J4618" s="14" t="s">
        <v>8199</v>
      </c>
      <c r="K4618" s="14" t="s">
        <v>8199</v>
      </c>
      <c r="L4618" s="14" t="s">
        <v>8199</v>
      </c>
      <c r="M4618" s="14" t="s">
        <v>8199</v>
      </c>
      <c r="N4618" s="14" t="s">
        <v>8199</v>
      </c>
      <c r="O4618" s="14" t="s">
        <v>8199</v>
      </c>
    </row>
    <row r="4619" spans="1:15" x14ac:dyDescent="0.25">
      <c r="A4619">
        <v>600</v>
      </c>
      <c r="B4619">
        <v>633553</v>
      </c>
      <c r="C4619">
        <v>3</v>
      </c>
      <c r="D4619" t="s">
        <v>6127</v>
      </c>
      <c r="E4619" s="3">
        <v>43</v>
      </c>
      <c r="F4619">
        <v>250</v>
      </c>
      <c r="G4619" s="2" t="s">
        <v>528</v>
      </c>
      <c r="H4619" s="2" t="s">
        <v>528</v>
      </c>
      <c r="I4619" s="2" t="s">
        <v>528</v>
      </c>
      <c r="J4619" s="14" t="s">
        <v>8199</v>
      </c>
      <c r="K4619" s="14" t="s">
        <v>8199</v>
      </c>
      <c r="L4619" s="14" t="s">
        <v>8199</v>
      </c>
      <c r="M4619" s="14" t="s">
        <v>8199</v>
      </c>
      <c r="N4619" s="14" t="s">
        <v>8199</v>
      </c>
      <c r="O4619" s="14" t="s">
        <v>8199</v>
      </c>
    </row>
    <row r="4620" spans="1:15" x14ac:dyDescent="0.25">
      <c r="A4620">
        <v>600</v>
      </c>
      <c r="B4620">
        <v>633557</v>
      </c>
      <c r="C4620">
        <v>4</v>
      </c>
      <c r="D4620" t="s">
        <v>6128</v>
      </c>
      <c r="E4620" s="3">
        <v>73</v>
      </c>
      <c r="F4620">
        <v>250</v>
      </c>
      <c r="G4620" s="2" t="s">
        <v>528</v>
      </c>
      <c r="H4620" s="2" t="s">
        <v>528</v>
      </c>
      <c r="I4620" s="2" t="s">
        <v>528</v>
      </c>
      <c r="J4620" s="14" t="s">
        <v>8199</v>
      </c>
      <c r="K4620" s="14" t="s">
        <v>8199</v>
      </c>
      <c r="L4620" s="14" t="s">
        <v>8199</v>
      </c>
      <c r="M4620" s="14" t="s">
        <v>8199</v>
      </c>
      <c r="N4620" s="14" t="s">
        <v>8199</v>
      </c>
      <c r="O4620" s="14" t="s">
        <v>8199</v>
      </c>
    </row>
    <row r="4621" spans="1:15" x14ac:dyDescent="0.25">
      <c r="A4621">
        <v>600</v>
      </c>
      <c r="B4621">
        <v>633573</v>
      </c>
      <c r="C4621">
        <v>1</v>
      </c>
      <c r="D4621" t="s">
        <v>6129</v>
      </c>
      <c r="E4621" s="3">
        <v>8</v>
      </c>
      <c r="F4621">
        <v>250</v>
      </c>
      <c r="G4621" s="2" t="s">
        <v>528</v>
      </c>
      <c r="H4621" s="2" t="s">
        <v>528</v>
      </c>
      <c r="I4621" s="2" t="s">
        <v>528</v>
      </c>
      <c r="J4621" s="14" t="s">
        <v>8199</v>
      </c>
      <c r="K4621" s="14" t="s">
        <v>8199</v>
      </c>
      <c r="L4621" s="14" t="s">
        <v>8199</v>
      </c>
      <c r="M4621" s="14" t="s">
        <v>8199</v>
      </c>
      <c r="N4621" s="14" t="s">
        <v>8199</v>
      </c>
      <c r="O4621" s="14" t="s">
        <v>8199</v>
      </c>
    </row>
    <row r="4622" spans="1:15" x14ac:dyDescent="0.25">
      <c r="A4622">
        <v>600</v>
      </c>
      <c r="B4622">
        <v>633575</v>
      </c>
      <c r="C4622">
        <v>6</v>
      </c>
      <c r="D4622" t="s">
        <v>6130</v>
      </c>
      <c r="E4622" s="3">
        <v>73</v>
      </c>
      <c r="F4622">
        <v>636</v>
      </c>
      <c r="G4622" s="2" t="s">
        <v>4992</v>
      </c>
      <c r="H4622" s="2" t="s">
        <v>4992</v>
      </c>
      <c r="I4622" s="2" t="s">
        <v>4992</v>
      </c>
      <c r="J4622" s="14" t="s">
        <v>8199</v>
      </c>
      <c r="K4622" s="14" t="s">
        <v>8199</v>
      </c>
      <c r="L4622" s="14" t="s">
        <v>8199</v>
      </c>
      <c r="M4622" s="14" t="s">
        <v>8199</v>
      </c>
      <c r="N4622" s="14" t="s">
        <v>8199</v>
      </c>
      <c r="O4622" s="14" t="s">
        <v>8199</v>
      </c>
    </row>
    <row r="4623" spans="1:15" x14ac:dyDescent="0.25">
      <c r="A4623">
        <v>600</v>
      </c>
      <c r="B4623">
        <v>633577</v>
      </c>
      <c r="C4623">
        <v>2</v>
      </c>
      <c r="D4623" t="s">
        <v>6131</v>
      </c>
      <c r="E4623" s="3">
        <v>197</v>
      </c>
      <c r="F4623">
        <v>250</v>
      </c>
      <c r="G4623" s="2" t="s">
        <v>528</v>
      </c>
      <c r="H4623" s="2" t="s">
        <v>528</v>
      </c>
      <c r="I4623" s="2" t="s">
        <v>528</v>
      </c>
      <c r="J4623" s="14" t="s">
        <v>8199</v>
      </c>
      <c r="K4623" s="14" t="s">
        <v>8199</v>
      </c>
      <c r="L4623" s="14" t="s">
        <v>8199</v>
      </c>
      <c r="M4623" s="14" t="s">
        <v>8199</v>
      </c>
      <c r="N4623" s="14" t="s">
        <v>8199</v>
      </c>
      <c r="O4623" s="14" t="s">
        <v>8199</v>
      </c>
    </row>
    <row r="4624" spans="1:15" x14ac:dyDescent="0.25">
      <c r="A4624">
        <v>600</v>
      </c>
      <c r="B4624">
        <v>633580</v>
      </c>
      <c r="C4624">
        <v>6</v>
      </c>
      <c r="D4624" t="s">
        <v>6132</v>
      </c>
      <c r="E4624" s="3">
        <v>8</v>
      </c>
      <c r="F4624">
        <v>250</v>
      </c>
      <c r="G4624" s="2" t="s">
        <v>528</v>
      </c>
      <c r="H4624" s="2" t="s">
        <v>528</v>
      </c>
      <c r="I4624" s="2" t="s">
        <v>528</v>
      </c>
      <c r="J4624" s="14" t="s">
        <v>8199</v>
      </c>
      <c r="K4624" s="14" t="s">
        <v>8199</v>
      </c>
      <c r="L4624" s="14" t="s">
        <v>8199</v>
      </c>
      <c r="M4624" s="14" t="s">
        <v>8199</v>
      </c>
      <c r="N4624" s="14" t="s">
        <v>8199</v>
      </c>
      <c r="O4624" s="14" t="s">
        <v>8199</v>
      </c>
    </row>
    <row r="4625" spans="1:15" x14ac:dyDescent="0.25">
      <c r="A4625">
        <v>600</v>
      </c>
      <c r="B4625">
        <v>633590</v>
      </c>
      <c r="C4625">
        <v>5</v>
      </c>
      <c r="D4625" t="s">
        <v>6133</v>
      </c>
      <c r="E4625" s="3">
        <v>113</v>
      </c>
      <c r="F4625">
        <v>250</v>
      </c>
      <c r="G4625" s="2" t="s">
        <v>528</v>
      </c>
      <c r="H4625" s="2" t="s">
        <v>528</v>
      </c>
      <c r="I4625" s="2" t="s">
        <v>528</v>
      </c>
      <c r="J4625" s="14" t="s">
        <v>8199</v>
      </c>
      <c r="K4625" s="14" t="s">
        <v>8199</v>
      </c>
      <c r="L4625" s="14" t="s">
        <v>8199</v>
      </c>
      <c r="M4625" s="14" t="s">
        <v>8199</v>
      </c>
      <c r="N4625" s="14" t="s">
        <v>8199</v>
      </c>
      <c r="O4625" s="14" t="s">
        <v>8199</v>
      </c>
    </row>
    <row r="4626" spans="1:15" x14ac:dyDescent="0.25">
      <c r="A4626">
        <v>600</v>
      </c>
      <c r="B4626">
        <v>633624</v>
      </c>
      <c r="C4626">
        <v>2</v>
      </c>
      <c r="D4626" t="s">
        <v>6134</v>
      </c>
      <c r="E4626" s="3">
        <v>98</v>
      </c>
      <c r="F4626">
        <v>250</v>
      </c>
      <c r="G4626" s="2" t="s">
        <v>528</v>
      </c>
      <c r="H4626" s="2" t="s">
        <v>528</v>
      </c>
      <c r="I4626" s="2" t="s">
        <v>528</v>
      </c>
      <c r="J4626" s="14" t="s">
        <v>8199</v>
      </c>
      <c r="K4626" s="14" t="s">
        <v>8199</v>
      </c>
      <c r="L4626" s="14" t="s">
        <v>8199</v>
      </c>
      <c r="M4626" s="14" t="s">
        <v>8199</v>
      </c>
      <c r="N4626" s="14" t="s">
        <v>8199</v>
      </c>
      <c r="O4626" s="14" t="s">
        <v>8199</v>
      </c>
    </row>
    <row r="4627" spans="1:15" x14ac:dyDescent="0.25">
      <c r="A4627">
        <v>600</v>
      </c>
      <c r="B4627">
        <v>633625</v>
      </c>
      <c r="C4627">
        <v>9</v>
      </c>
      <c r="D4627" t="s">
        <v>6135</v>
      </c>
      <c r="E4627" s="3">
        <v>21</v>
      </c>
      <c r="F4627">
        <v>250</v>
      </c>
      <c r="G4627" s="2" t="s">
        <v>528</v>
      </c>
      <c r="H4627" s="2" t="s">
        <v>528</v>
      </c>
      <c r="I4627" s="2" t="s">
        <v>528</v>
      </c>
      <c r="J4627" s="14" t="s">
        <v>8199</v>
      </c>
      <c r="K4627" s="14" t="s">
        <v>8199</v>
      </c>
      <c r="L4627" s="14" t="s">
        <v>8199</v>
      </c>
      <c r="M4627" s="14" t="s">
        <v>8199</v>
      </c>
      <c r="N4627" s="14" t="s">
        <v>8199</v>
      </c>
      <c r="O4627" s="14" t="s">
        <v>8199</v>
      </c>
    </row>
    <row r="4628" spans="1:15" x14ac:dyDescent="0.25">
      <c r="A4628">
        <v>600</v>
      </c>
      <c r="B4628">
        <v>633626</v>
      </c>
      <c r="C4628">
        <v>7</v>
      </c>
      <c r="D4628" t="s">
        <v>6136</v>
      </c>
      <c r="E4628" s="3">
        <v>165</v>
      </c>
      <c r="F4628">
        <v>250</v>
      </c>
      <c r="G4628" s="2" t="s">
        <v>528</v>
      </c>
      <c r="H4628" s="2" t="s">
        <v>528</v>
      </c>
      <c r="I4628" s="2" t="s">
        <v>528</v>
      </c>
      <c r="J4628" s="14" t="s">
        <v>8199</v>
      </c>
      <c r="K4628" s="14" t="s">
        <v>8199</v>
      </c>
      <c r="L4628" s="14" t="s">
        <v>8199</v>
      </c>
      <c r="M4628" s="14" t="s">
        <v>8199</v>
      </c>
      <c r="N4628" s="14" t="s">
        <v>8199</v>
      </c>
      <c r="O4628" s="14" t="s">
        <v>8199</v>
      </c>
    </row>
    <row r="4629" spans="1:15" x14ac:dyDescent="0.25">
      <c r="A4629">
        <v>600</v>
      </c>
      <c r="B4629">
        <v>633650</v>
      </c>
      <c r="C4629">
        <v>7</v>
      </c>
      <c r="D4629" t="s">
        <v>6137</v>
      </c>
      <c r="E4629" s="3">
        <v>15.5</v>
      </c>
      <c r="F4629">
        <v>250</v>
      </c>
      <c r="G4629" s="2" t="s">
        <v>528</v>
      </c>
      <c r="H4629" s="2" t="s">
        <v>528</v>
      </c>
      <c r="I4629" s="2" t="s">
        <v>528</v>
      </c>
      <c r="J4629" s="14" t="s">
        <v>8199</v>
      </c>
      <c r="K4629" s="14" t="s">
        <v>8199</v>
      </c>
      <c r="L4629" s="14" t="s">
        <v>8199</v>
      </c>
      <c r="M4629" s="14" t="s">
        <v>8199</v>
      </c>
      <c r="N4629" s="14" t="s">
        <v>8199</v>
      </c>
      <c r="O4629" s="14" t="s">
        <v>8199</v>
      </c>
    </row>
    <row r="4630" spans="1:15" x14ac:dyDescent="0.25">
      <c r="A4630">
        <v>600</v>
      </c>
      <c r="B4630">
        <v>633700</v>
      </c>
      <c r="C4630">
        <v>0</v>
      </c>
      <c r="D4630" t="s">
        <v>6138</v>
      </c>
      <c r="E4630" s="3">
        <v>26.5</v>
      </c>
      <c r="F4630">
        <v>250</v>
      </c>
      <c r="G4630" s="2" t="s">
        <v>528</v>
      </c>
      <c r="H4630" s="2" t="s">
        <v>528</v>
      </c>
      <c r="I4630" s="2" t="s">
        <v>528</v>
      </c>
      <c r="J4630" s="14" t="s">
        <v>8199</v>
      </c>
      <c r="K4630" s="14" t="s">
        <v>8199</v>
      </c>
      <c r="L4630" s="14" t="s">
        <v>8199</v>
      </c>
      <c r="M4630" s="14" t="s">
        <v>8199</v>
      </c>
      <c r="N4630" s="14" t="s">
        <v>8199</v>
      </c>
      <c r="O4630" s="14" t="s">
        <v>8199</v>
      </c>
    </row>
    <row r="4631" spans="1:15" x14ac:dyDescent="0.25">
      <c r="A4631">
        <v>600</v>
      </c>
      <c r="B4631">
        <v>633729</v>
      </c>
      <c r="C4631">
        <v>9</v>
      </c>
      <c r="D4631" t="s">
        <v>6139</v>
      </c>
      <c r="E4631" s="3">
        <v>4.5</v>
      </c>
      <c r="F4631">
        <v>250</v>
      </c>
      <c r="G4631" s="2" t="s">
        <v>528</v>
      </c>
      <c r="H4631" s="2" t="s">
        <v>528</v>
      </c>
      <c r="I4631" s="2" t="s">
        <v>528</v>
      </c>
      <c r="J4631" s="14" t="s">
        <v>8199</v>
      </c>
      <c r="K4631" s="14" t="s">
        <v>8199</v>
      </c>
      <c r="L4631" s="14" t="s">
        <v>8199</v>
      </c>
      <c r="M4631" s="14" t="s">
        <v>8199</v>
      </c>
      <c r="N4631" s="14" t="s">
        <v>8199</v>
      </c>
      <c r="O4631" s="14" t="s">
        <v>8199</v>
      </c>
    </row>
    <row r="4632" spans="1:15" x14ac:dyDescent="0.25">
      <c r="A4632">
        <v>600</v>
      </c>
      <c r="B4632">
        <v>633732</v>
      </c>
      <c r="C4632">
        <v>3</v>
      </c>
      <c r="D4632" t="s">
        <v>6140</v>
      </c>
      <c r="E4632" s="3">
        <v>48.5</v>
      </c>
      <c r="F4632">
        <v>250</v>
      </c>
      <c r="G4632" s="2" t="s">
        <v>528</v>
      </c>
      <c r="H4632" s="2" t="s">
        <v>528</v>
      </c>
      <c r="I4632" s="2" t="s">
        <v>528</v>
      </c>
      <c r="J4632" s="14" t="s">
        <v>8199</v>
      </c>
      <c r="K4632" s="14" t="s">
        <v>8199</v>
      </c>
      <c r="L4632" s="14" t="s">
        <v>8199</v>
      </c>
      <c r="M4632" s="14" t="s">
        <v>8199</v>
      </c>
      <c r="N4632" s="14" t="s">
        <v>8199</v>
      </c>
      <c r="O4632" s="14" t="s">
        <v>8199</v>
      </c>
    </row>
    <row r="4633" spans="1:15" x14ac:dyDescent="0.25">
      <c r="A4633">
        <v>600</v>
      </c>
      <c r="B4633">
        <v>633745</v>
      </c>
      <c r="C4633">
        <v>5</v>
      </c>
      <c r="D4633" t="s">
        <v>6141</v>
      </c>
      <c r="E4633" s="3">
        <v>14.5</v>
      </c>
      <c r="F4633">
        <v>250</v>
      </c>
      <c r="G4633" s="2" t="s">
        <v>528</v>
      </c>
      <c r="H4633" s="2" t="s">
        <v>528</v>
      </c>
      <c r="I4633" s="2" t="s">
        <v>528</v>
      </c>
      <c r="J4633" s="14" t="s">
        <v>8199</v>
      </c>
      <c r="K4633" s="14" t="s">
        <v>8199</v>
      </c>
      <c r="L4633" s="14" t="s">
        <v>8199</v>
      </c>
      <c r="M4633" s="14" t="s">
        <v>8199</v>
      </c>
      <c r="N4633" s="14" t="s">
        <v>8199</v>
      </c>
      <c r="O4633" s="14" t="s">
        <v>8199</v>
      </c>
    </row>
    <row r="4634" spans="1:15" x14ac:dyDescent="0.25">
      <c r="A4634">
        <v>600</v>
      </c>
      <c r="B4634">
        <v>633748</v>
      </c>
      <c r="C4634">
        <v>9</v>
      </c>
      <c r="D4634" t="s">
        <v>6142</v>
      </c>
      <c r="E4634" s="3">
        <v>134.5</v>
      </c>
      <c r="F4634">
        <v>250</v>
      </c>
      <c r="G4634" s="2" t="s">
        <v>528</v>
      </c>
      <c r="H4634" s="2" t="s">
        <v>528</v>
      </c>
      <c r="I4634" s="2" t="s">
        <v>528</v>
      </c>
      <c r="J4634" s="14" t="s">
        <v>8199</v>
      </c>
      <c r="K4634" s="14" t="s">
        <v>8199</v>
      </c>
      <c r="L4634" s="14" t="s">
        <v>8199</v>
      </c>
      <c r="M4634" s="14" t="s">
        <v>8199</v>
      </c>
      <c r="N4634" s="14" t="s">
        <v>8199</v>
      </c>
      <c r="O4634" s="14" t="s">
        <v>8199</v>
      </c>
    </row>
    <row r="4635" spans="1:15" x14ac:dyDescent="0.25">
      <c r="A4635">
        <v>600</v>
      </c>
      <c r="B4635">
        <v>633760</v>
      </c>
      <c r="C4635">
        <v>4</v>
      </c>
      <c r="D4635" t="s">
        <v>6143</v>
      </c>
      <c r="E4635" s="3">
        <v>55</v>
      </c>
      <c r="F4635">
        <v>636</v>
      </c>
      <c r="G4635" s="2" t="s">
        <v>6144</v>
      </c>
      <c r="H4635" s="2" t="s">
        <v>6144</v>
      </c>
      <c r="I4635" s="2" t="s">
        <v>6144</v>
      </c>
      <c r="J4635" s="14" t="s">
        <v>8199</v>
      </c>
      <c r="K4635" s="14" t="s">
        <v>8199</v>
      </c>
      <c r="L4635" s="14" t="s">
        <v>8199</v>
      </c>
      <c r="M4635" s="14" t="s">
        <v>8199</v>
      </c>
      <c r="N4635" s="14" t="s">
        <v>8199</v>
      </c>
      <c r="O4635" s="14" t="s">
        <v>8199</v>
      </c>
    </row>
    <row r="4636" spans="1:15" x14ac:dyDescent="0.25">
      <c r="A4636">
        <v>600</v>
      </c>
      <c r="B4636">
        <v>633761</v>
      </c>
      <c r="C4636">
        <v>2</v>
      </c>
      <c r="D4636" t="s">
        <v>6145</v>
      </c>
      <c r="E4636" s="3">
        <v>63</v>
      </c>
      <c r="F4636">
        <v>636</v>
      </c>
      <c r="G4636" s="2" t="s">
        <v>6144</v>
      </c>
      <c r="H4636" s="2" t="s">
        <v>6144</v>
      </c>
      <c r="I4636" s="2" t="s">
        <v>6144</v>
      </c>
      <c r="J4636" s="14" t="s">
        <v>8199</v>
      </c>
      <c r="K4636" s="14" t="s">
        <v>8199</v>
      </c>
      <c r="L4636" s="14" t="s">
        <v>8199</v>
      </c>
      <c r="M4636" s="14" t="s">
        <v>8199</v>
      </c>
      <c r="N4636" s="14" t="s">
        <v>8199</v>
      </c>
      <c r="O4636" s="14" t="s">
        <v>8199</v>
      </c>
    </row>
    <row r="4637" spans="1:15" x14ac:dyDescent="0.25">
      <c r="A4637">
        <v>600</v>
      </c>
      <c r="B4637">
        <v>633762</v>
      </c>
      <c r="C4637">
        <v>0</v>
      </c>
      <c r="D4637" t="s">
        <v>6146</v>
      </c>
      <c r="E4637" s="3">
        <v>79.5</v>
      </c>
      <c r="F4637">
        <v>250</v>
      </c>
      <c r="G4637" s="2" t="s">
        <v>528</v>
      </c>
      <c r="H4637" s="2" t="s">
        <v>528</v>
      </c>
      <c r="I4637" s="2" t="s">
        <v>528</v>
      </c>
      <c r="J4637" s="14" t="s">
        <v>8199</v>
      </c>
      <c r="K4637" s="14" t="s">
        <v>8199</v>
      </c>
      <c r="L4637" s="14" t="s">
        <v>8199</v>
      </c>
      <c r="M4637" s="14" t="s">
        <v>8199</v>
      </c>
      <c r="N4637" s="14" t="s">
        <v>8199</v>
      </c>
      <c r="O4637" s="14" t="s">
        <v>8199</v>
      </c>
    </row>
    <row r="4638" spans="1:15" x14ac:dyDescent="0.25">
      <c r="A4638">
        <v>600</v>
      </c>
      <c r="B4638">
        <v>633763</v>
      </c>
      <c r="C4638">
        <v>8</v>
      </c>
      <c r="D4638" t="s">
        <v>6147</v>
      </c>
      <c r="E4638" s="3">
        <v>79.5</v>
      </c>
      <c r="F4638">
        <v>250</v>
      </c>
      <c r="G4638" s="2" t="s">
        <v>528</v>
      </c>
      <c r="H4638" s="2" t="s">
        <v>528</v>
      </c>
      <c r="I4638" s="2" t="s">
        <v>528</v>
      </c>
      <c r="J4638" s="14" t="s">
        <v>8199</v>
      </c>
      <c r="K4638" s="14" t="s">
        <v>8199</v>
      </c>
      <c r="L4638" s="14" t="s">
        <v>8199</v>
      </c>
      <c r="M4638" s="14" t="s">
        <v>8199</v>
      </c>
      <c r="N4638" s="14" t="s">
        <v>8199</v>
      </c>
      <c r="O4638" s="14" t="s">
        <v>8199</v>
      </c>
    </row>
    <row r="4639" spans="1:15" x14ac:dyDescent="0.25">
      <c r="A4639">
        <v>600</v>
      </c>
      <c r="B4639">
        <v>633770</v>
      </c>
      <c r="C4639">
        <v>3</v>
      </c>
      <c r="D4639" t="s">
        <v>6148</v>
      </c>
      <c r="E4639" s="3">
        <v>34.5</v>
      </c>
      <c r="F4639">
        <v>636</v>
      </c>
      <c r="G4639" s="2" t="s">
        <v>6144</v>
      </c>
      <c r="H4639" s="2" t="s">
        <v>6144</v>
      </c>
      <c r="I4639" s="2" t="s">
        <v>6144</v>
      </c>
      <c r="J4639" s="14" t="s">
        <v>8199</v>
      </c>
      <c r="K4639" s="14" t="s">
        <v>8199</v>
      </c>
      <c r="L4639" s="14" t="s">
        <v>8199</v>
      </c>
      <c r="M4639" s="14" t="s">
        <v>8199</v>
      </c>
      <c r="N4639" s="14" t="s">
        <v>8199</v>
      </c>
      <c r="O4639" s="14" t="s">
        <v>8199</v>
      </c>
    </row>
    <row r="4640" spans="1:15" x14ac:dyDescent="0.25">
      <c r="A4640">
        <v>600</v>
      </c>
      <c r="B4640">
        <v>633780</v>
      </c>
      <c r="C4640">
        <v>2</v>
      </c>
      <c r="D4640" t="s">
        <v>6149</v>
      </c>
      <c r="E4640" s="3">
        <v>3.5</v>
      </c>
      <c r="F4640">
        <v>250</v>
      </c>
      <c r="G4640" s="2" t="s">
        <v>528</v>
      </c>
      <c r="H4640" s="2" t="s">
        <v>528</v>
      </c>
      <c r="I4640" s="2" t="s">
        <v>528</v>
      </c>
      <c r="J4640" s="14" t="s">
        <v>8199</v>
      </c>
      <c r="K4640" s="14" t="s">
        <v>8199</v>
      </c>
      <c r="L4640" s="14" t="s">
        <v>8199</v>
      </c>
      <c r="M4640" s="14" t="s">
        <v>8199</v>
      </c>
      <c r="N4640" s="14" t="s">
        <v>8199</v>
      </c>
      <c r="O4640" s="14" t="s">
        <v>8199</v>
      </c>
    </row>
    <row r="4641" spans="1:15" x14ac:dyDescent="0.25">
      <c r="A4641">
        <v>600</v>
      </c>
      <c r="B4641">
        <v>633850</v>
      </c>
      <c r="C4641">
        <v>3</v>
      </c>
      <c r="D4641" t="s">
        <v>6150</v>
      </c>
      <c r="E4641" s="3">
        <v>224.5</v>
      </c>
      <c r="F4641">
        <v>250</v>
      </c>
      <c r="G4641" s="2" t="s">
        <v>528</v>
      </c>
      <c r="H4641" s="2" t="s">
        <v>528</v>
      </c>
      <c r="I4641" s="2" t="s">
        <v>528</v>
      </c>
      <c r="J4641" s="14" t="s">
        <v>8199</v>
      </c>
      <c r="K4641" s="14" t="s">
        <v>8199</v>
      </c>
      <c r="L4641" s="14" t="s">
        <v>8199</v>
      </c>
      <c r="M4641" s="14" t="s">
        <v>8199</v>
      </c>
      <c r="N4641" s="14" t="s">
        <v>8199</v>
      </c>
      <c r="O4641" s="14" t="s">
        <v>8199</v>
      </c>
    </row>
    <row r="4642" spans="1:15" x14ac:dyDescent="0.25">
      <c r="A4642">
        <v>600</v>
      </c>
      <c r="B4642">
        <v>633882</v>
      </c>
      <c r="C4642">
        <v>6</v>
      </c>
      <c r="D4642" t="s">
        <v>6151</v>
      </c>
      <c r="E4642" s="3">
        <v>10</v>
      </c>
      <c r="F4642">
        <v>250</v>
      </c>
      <c r="G4642" s="2" t="s">
        <v>528</v>
      </c>
      <c r="H4642" s="2" t="s">
        <v>528</v>
      </c>
      <c r="I4642" s="2" t="s">
        <v>528</v>
      </c>
      <c r="J4642" s="14" t="s">
        <v>8199</v>
      </c>
      <c r="K4642" s="14" t="s">
        <v>8199</v>
      </c>
      <c r="L4642" s="14" t="s">
        <v>8199</v>
      </c>
      <c r="M4642" s="14" t="s">
        <v>8199</v>
      </c>
      <c r="N4642" s="14" t="s">
        <v>8199</v>
      </c>
      <c r="O4642" s="14" t="s">
        <v>8199</v>
      </c>
    </row>
    <row r="4643" spans="1:15" x14ac:dyDescent="0.25">
      <c r="A4643">
        <v>600</v>
      </c>
      <c r="B4643">
        <v>633890</v>
      </c>
      <c r="C4643">
        <v>9</v>
      </c>
      <c r="D4643" t="s">
        <v>6152</v>
      </c>
      <c r="E4643" s="3">
        <v>14.5</v>
      </c>
      <c r="F4643">
        <v>250</v>
      </c>
      <c r="G4643" s="2" t="s">
        <v>528</v>
      </c>
      <c r="H4643" s="2" t="s">
        <v>528</v>
      </c>
      <c r="I4643" s="2" t="s">
        <v>528</v>
      </c>
      <c r="J4643" s="14" t="s">
        <v>8199</v>
      </c>
      <c r="K4643" s="14" t="s">
        <v>8199</v>
      </c>
      <c r="L4643" s="14" t="s">
        <v>8199</v>
      </c>
      <c r="M4643" s="14" t="s">
        <v>8199</v>
      </c>
      <c r="N4643" s="14" t="s">
        <v>8199</v>
      </c>
      <c r="O4643" s="14" t="s">
        <v>8199</v>
      </c>
    </row>
    <row r="4644" spans="1:15" x14ac:dyDescent="0.25">
      <c r="A4644">
        <v>600</v>
      </c>
      <c r="B4644">
        <v>634210</v>
      </c>
      <c r="C4644">
        <v>9</v>
      </c>
      <c r="D4644" t="s">
        <v>6153</v>
      </c>
      <c r="E4644" s="3">
        <v>11</v>
      </c>
      <c r="F4644">
        <v>250</v>
      </c>
      <c r="G4644" s="2" t="s">
        <v>528</v>
      </c>
      <c r="H4644" s="2" t="s">
        <v>528</v>
      </c>
      <c r="I4644" s="2" t="s">
        <v>528</v>
      </c>
      <c r="J4644" s="14" t="s">
        <v>8199</v>
      </c>
      <c r="K4644" s="14" t="s">
        <v>8199</v>
      </c>
      <c r="L4644" s="14" t="s">
        <v>8199</v>
      </c>
      <c r="M4644" s="14" t="s">
        <v>8199</v>
      </c>
      <c r="N4644" s="14" t="s">
        <v>8199</v>
      </c>
      <c r="O4644" s="14" t="s">
        <v>8199</v>
      </c>
    </row>
    <row r="4645" spans="1:15" x14ac:dyDescent="0.25">
      <c r="A4645">
        <v>600</v>
      </c>
      <c r="B4645">
        <v>634215</v>
      </c>
      <c r="C4645">
        <v>8</v>
      </c>
      <c r="D4645" t="s">
        <v>6154</v>
      </c>
      <c r="E4645" s="3">
        <v>15.5</v>
      </c>
      <c r="F4645">
        <v>250</v>
      </c>
      <c r="G4645" s="2" t="s">
        <v>528</v>
      </c>
      <c r="H4645" s="2" t="s">
        <v>528</v>
      </c>
      <c r="I4645" s="2" t="s">
        <v>528</v>
      </c>
      <c r="J4645" s="14" t="s">
        <v>8199</v>
      </c>
      <c r="K4645" s="14" t="s">
        <v>8199</v>
      </c>
      <c r="L4645" s="14" t="s">
        <v>8199</v>
      </c>
      <c r="M4645" s="14" t="s">
        <v>8199</v>
      </c>
      <c r="N4645" s="14" t="s">
        <v>8199</v>
      </c>
      <c r="O4645" s="14" t="s">
        <v>8199</v>
      </c>
    </row>
    <row r="4646" spans="1:15" x14ac:dyDescent="0.25">
      <c r="A4646">
        <v>600</v>
      </c>
      <c r="B4646">
        <v>634216</v>
      </c>
      <c r="C4646">
        <v>6</v>
      </c>
      <c r="D4646" t="s">
        <v>6155</v>
      </c>
      <c r="E4646" s="3">
        <v>15.5</v>
      </c>
      <c r="F4646">
        <v>250</v>
      </c>
      <c r="G4646" s="2" t="s">
        <v>528</v>
      </c>
      <c r="H4646" s="2" t="s">
        <v>528</v>
      </c>
      <c r="I4646" s="2" t="s">
        <v>528</v>
      </c>
      <c r="J4646" s="14" t="s">
        <v>8199</v>
      </c>
      <c r="K4646" s="14" t="s">
        <v>8199</v>
      </c>
      <c r="L4646" s="14" t="s">
        <v>8199</v>
      </c>
      <c r="M4646" s="14" t="s">
        <v>8199</v>
      </c>
      <c r="N4646" s="14" t="s">
        <v>8199</v>
      </c>
      <c r="O4646" s="14" t="s">
        <v>8199</v>
      </c>
    </row>
    <row r="4647" spans="1:15" x14ac:dyDescent="0.25">
      <c r="A4647">
        <v>600</v>
      </c>
      <c r="B4647">
        <v>634217</v>
      </c>
      <c r="C4647">
        <v>4</v>
      </c>
      <c r="D4647" t="s">
        <v>6156</v>
      </c>
      <c r="E4647" s="3">
        <v>22</v>
      </c>
      <c r="F4647">
        <v>250</v>
      </c>
      <c r="G4647" s="2" t="s">
        <v>528</v>
      </c>
      <c r="H4647" s="2" t="s">
        <v>528</v>
      </c>
      <c r="I4647" s="2" t="s">
        <v>528</v>
      </c>
      <c r="J4647" s="14" t="s">
        <v>8199</v>
      </c>
      <c r="K4647" s="14" t="s">
        <v>8199</v>
      </c>
      <c r="L4647" s="14" t="s">
        <v>8199</v>
      </c>
      <c r="M4647" s="14" t="s">
        <v>8199</v>
      </c>
      <c r="N4647" s="14" t="s">
        <v>8199</v>
      </c>
      <c r="O4647" s="14" t="s">
        <v>8199</v>
      </c>
    </row>
    <row r="4648" spans="1:15" x14ac:dyDescent="0.25">
      <c r="A4648">
        <v>600</v>
      </c>
      <c r="B4648">
        <v>634222</v>
      </c>
      <c r="C4648">
        <v>4</v>
      </c>
      <c r="D4648" t="s">
        <v>6157</v>
      </c>
      <c r="E4648" s="3">
        <v>13.5</v>
      </c>
      <c r="F4648">
        <v>636</v>
      </c>
      <c r="G4648" s="2" t="s">
        <v>6054</v>
      </c>
      <c r="H4648" s="2" t="s">
        <v>6054</v>
      </c>
      <c r="I4648" s="2" t="s">
        <v>6054</v>
      </c>
      <c r="J4648" s="14" t="s">
        <v>8199</v>
      </c>
      <c r="K4648" s="14" t="s">
        <v>8199</v>
      </c>
      <c r="L4648" s="14" t="s">
        <v>8199</v>
      </c>
      <c r="M4648" s="14" t="s">
        <v>8199</v>
      </c>
      <c r="N4648" s="14" t="s">
        <v>8199</v>
      </c>
      <c r="O4648" s="14" t="s">
        <v>8199</v>
      </c>
    </row>
    <row r="4649" spans="1:15" x14ac:dyDescent="0.25">
      <c r="A4649">
        <v>600</v>
      </c>
      <c r="B4649">
        <v>634224</v>
      </c>
      <c r="C4649">
        <v>0</v>
      </c>
      <c r="D4649" t="s">
        <v>6158</v>
      </c>
      <c r="E4649" s="3">
        <v>13.5</v>
      </c>
      <c r="F4649">
        <v>636</v>
      </c>
      <c r="G4649" s="2" t="s">
        <v>6054</v>
      </c>
      <c r="H4649" s="2" t="s">
        <v>6054</v>
      </c>
      <c r="I4649" s="2" t="s">
        <v>6054</v>
      </c>
      <c r="J4649" s="14" t="s">
        <v>8199</v>
      </c>
      <c r="K4649" s="14" t="s">
        <v>8199</v>
      </c>
      <c r="L4649" s="14" t="s">
        <v>8199</v>
      </c>
      <c r="M4649" s="14" t="s">
        <v>8199</v>
      </c>
      <c r="N4649" s="14" t="s">
        <v>8199</v>
      </c>
      <c r="O4649" s="14" t="s">
        <v>8199</v>
      </c>
    </row>
    <row r="4650" spans="1:15" x14ac:dyDescent="0.25">
      <c r="A4650">
        <v>600</v>
      </c>
      <c r="B4650">
        <v>634375</v>
      </c>
      <c r="C4650">
        <v>0</v>
      </c>
      <c r="D4650" t="s">
        <v>6159</v>
      </c>
      <c r="E4650" s="3">
        <v>2225</v>
      </c>
      <c r="F4650">
        <v>636</v>
      </c>
      <c r="G4650" s="2" t="s">
        <v>5550</v>
      </c>
      <c r="H4650" s="2" t="s">
        <v>5550</v>
      </c>
      <c r="I4650" s="2" t="s">
        <v>5550</v>
      </c>
      <c r="J4650" s="14" t="s">
        <v>8199</v>
      </c>
      <c r="K4650" s="14" t="s">
        <v>8199</v>
      </c>
      <c r="L4650" s="14" t="s">
        <v>8199</v>
      </c>
      <c r="M4650" s="14" t="s">
        <v>8199</v>
      </c>
      <c r="N4650" s="14" t="s">
        <v>8199</v>
      </c>
      <c r="O4650" s="14" t="s">
        <v>8199</v>
      </c>
    </row>
    <row r="4651" spans="1:15" x14ac:dyDescent="0.25">
      <c r="A4651">
        <v>600</v>
      </c>
      <c r="B4651">
        <v>634400</v>
      </c>
      <c r="C4651">
        <v>6</v>
      </c>
      <c r="D4651" t="s">
        <v>6160</v>
      </c>
      <c r="E4651" s="3">
        <v>160</v>
      </c>
      <c r="F4651">
        <v>636</v>
      </c>
      <c r="G4651" s="2" t="s">
        <v>6161</v>
      </c>
      <c r="H4651" s="2" t="s">
        <v>6161</v>
      </c>
      <c r="I4651" s="2" t="s">
        <v>6161</v>
      </c>
      <c r="J4651" s="14" t="s">
        <v>8199</v>
      </c>
      <c r="K4651" s="14" t="s">
        <v>8199</v>
      </c>
      <c r="L4651" s="14" t="s">
        <v>8199</v>
      </c>
      <c r="M4651" s="14" t="s">
        <v>8199</v>
      </c>
      <c r="N4651" s="14" t="s">
        <v>8199</v>
      </c>
      <c r="O4651" s="14" t="s">
        <v>8199</v>
      </c>
    </row>
    <row r="4652" spans="1:15" x14ac:dyDescent="0.25">
      <c r="A4652">
        <v>600</v>
      </c>
      <c r="B4652">
        <v>634425</v>
      </c>
      <c r="C4652">
        <v>3</v>
      </c>
      <c r="D4652" t="s">
        <v>6162</v>
      </c>
      <c r="E4652" s="3">
        <v>51</v>
      </c>
      <c r="F4652">
        <v>250</v>
      </c>
      <c r="G4652" s="2" t="s">
        <v>528</v>
      </c>
      <c r="H4652" s="2" t="s">
        <v>528</v>
      </c>
      <c r="I4652" s="2" t="s">
        <v>528</v>
      </c>
      <c r="J4652" s="14" t="s">
        <v>8199</v>
      </c>
      <c r="K4652" s="14" t="s">
        <v>8199</v>
      </c>
      <c r="L4652" s="14" t="s">
        <v>8199</v>
      </c>
      <c r="M4652" s="14" t="s">
        <v>8199</v>
      </c>
      <c r="N4652" s="14" t="s">
        <v>8199</v>
      </c>
      <c r="O4652" s="14" t="s">
        <v>8199</v>
      </c>
    </row>
    <row r="4653" spans="1:15" x14ac:dyDescent="0.25">
      <c r="A4653">
        <v>600</v>
      </c>
      <c r="B4653">
        <v>634465</v>
      </c>
      <c r="C4653">
        <v>9</v>
      </c>
      <c r="D4653" t="s">
        <v>6163</v>
      </c>
      <c r="E4653" s="3">
        <v>21</v>
      </c>
      <c r="F4653">
        <v>250</v>
      </c>
      <c r="G4653" s="2" t="s">
        <v>528</v>
      </c>
      <c r="H4653" s="2" t="s">
        <v>528</v>
      </c>
      <c r="I4653" s="2" t="s">
        <v>528</v>
      </c>
      <c r="J4653" s="14" t="s">
        <v>8199</v>
      </c>
      <c r="K4653" s="14" t="s">
        <v>8199</v>
      </c>
      <c r="L4653" s="14" t="s">
        <v>8199</v>
      </c>
      <c r="M4653" s="14" t="s">
        <v>8199</v>
      </c>
      <c r="N4653" s="14" t="s">
        <v>8199</v>
      </c>
      <c r="O4653" s="14" t="s">
        <v>8199</v>
      </c>
    </row>
    <row r="4654" spans="1:15" x14ac:dyDescent="0.25">
      <c r="A4654">
        <v>600</v>
      </c>
      <c r="B4654">
        <v>634466</v>
      </c>
      <c r="C4654">
        <v>7</v>
      </c>
      <c r="D4654" t="s">
        <v>6164</v>
      </c>
      <c r="E4654" s="3">
        <v>12.5</v>
      </c>
      <c r="F4654">
        <v>250</v>
      </c>
      <c r="G4654" s="2" t="s">
        <v>528</v>
      </c>
      <c r="H4654" s="2" t="s">
        <v>528</v>
      </c>
      <c r="I4654" s="2" t="s">
        <v>528</v>
      </c>
      <c r="J4654" s="14" t="s">
        <v>8199</v>
      </c>
      <c r="K4654" s="14" t="s">
        <v>8199</v>
      </c>
      <c r="L4654" s="14" t="s">
        <v>8199</v>
      </c>
      <c r="M4654" s="14" t="s">
        <v>8199</v>
      </c>
      <c r="N4654" s="14" t="s">
        <v>8199</v>
      </c>
      <c r="O4654" s="14" t="s">
        <v>8199</v>
      </c>
    </row>
    <row r="4655" spans="1:15" x14ac:dyDescent="0.25">
      <c r="A4655">
        <v>600</v>
      </c>
      <c r="B4655">
        <v>634467</v>
      </c>
      <c r="C4655">
        <v>5</v>
      </c>
      <c r="D4655" t="s">
        <v>6165</v>
      </c>
      <c r="E4655" s="3">
        <v>1.5</v>
      </c>
      <c r="F4655">
        <v>250</v>
      </c>
      <c r="G4655" s="2" t="s">
        <v>528</v>
      </c>
      <c r="H4655" s="2" t="s">
        <v>528</v>
      </c>
      <c r="I4655" s="2" t="s">
        <v>528</v>
      </c>
      <c r="J4655" s="14" t="s">
        <v>8199</v>
      </c>
      <c r="K4655" s="14" t="s">
        <v>8199</v>
      </c>
      <c r="L4655" s="14" t="s">
        <v>8199</v>
      </c>
      <c r="M4655" s="14" t="s">
        <v>8199</v>
      </c>
      <c r="N4655" s="14" t="s">
        <v>8199</v>
      </c>
      <c r="O4655" s="14" t="s">
        <v>8199</v>
      </c>
    </row>
    <row r="4656" spans="1:15" x14ac:dyDescent="0.25">
      <c r="A4656">
        <v>600</v>
      </c>
      <c r="B4656">
        <v>634468</v>
      </c>
      <c r="C4656">
        <v>3</v>
      </c>
      <c r="D4656" t="s">
        <v>6166</v>
      </c>
      <c r="E4656" s="3">
        <v>19</v>
      </c>
      <c r="F4656">
        <v>250</v>
      </c>
      <c r="G4656" s="2" t="s">
        <v>528</v>
      </c>
      <c r="H4656" s="2" t="s">
        <v>528</v>
      </c>
      <c r="I4656" s="2" t="s">
        <v>528</v>
      </c>
      <c r="J4656" s="14" t="s">
        <v>8199</v>
      </c>
      <c r="K4656" s="14" t="s">
        <v>8199</v>
      </c>
      <c r="L4656" s="14" t="s">
        <v>8199</v>
      </c>
      <c r="M4656" s="14" t="s">
        <v>8199</v>
      </c>
      <c r="N4656" s="14" t="s">
        <v>8199</v>
      </c>
      <c r="O4656" s="14" t="s">
        <v>8199</v>
      </c>
    </row>
    <row r="4657" spans="1:15" x14ac:dyDescent="0.25">
      <c r="A4657">
        <v>600</v>
      </c>
      <c r="B4657">
        <v>634470</v>
      </c>
      <c r="C4657">
        <v>9</v>
      </c>
      <c r="D4657" t="s">
        <v>6167</v>
      </c>
      <c r="E4657" s="3">
        <v>56.5</v>
      </c>
      <c r="F4657">
        <v>250</v>
      </c>
      <c r="G4657" s="2" t="s">
        <v>528</v>
      </c>
      <c r="H4657" s="2" t="s">
        <v>528</v>
      </c>
      <c r="I4657" s="2" t="s">
        <v>528</v>
      </c>
      <c r="J4657" s="14" t="s">
        <v>8199</v>
      </c>
      <c r="K4657" s="14" t="s">
        <v>8199</v>
      </c>
      <c r="L4657" s="14" t="s">
        <v>8199</v>
      </c>
      <c r="M4657" s="14" t="s">
        <v>8199</v>
      </c>
      <c r="N4657" s="14" t="s">
        <v>8199</v>
      </c>
      <c r="O4657" s="14" t="s">
        <v>8199</v>
      </c>
    </row>
    <row r="4658" spans="1:15" x14ac:dyDescent="0.25">
      <c r="A4658">
        <v>600</v>
      </c>
      <c r="B4658">
        <v>634480</v>
      </c>
      <c r="C4658">
        <v>8</v>
      </c>
      <c r="D4658" t="s">
        <v>6168</v>
      </c>
      <c r="E4658" s="3">
        <v>9</v>
      </c>
      <c r="F4658">
        <v>250</v>
      </c>
      <c r="G4658" s="2" t="s">
        <v>528</v>
      </c>
      <c r="H4658" s="2" t="s">
        <v>528</v>
      </c>
      <c r="I4658" s="2" t="s">
        <v>528</v>
      </c>
      <c r="J4658" s="14" t="s">
        <v>8199</v>
      </c>
      <c r="K4658" s="14" t="s">
        <v>8199</v>
      </c>
      <c r="L4658" s="14" t="s">
        <v>8199</v>
      </c>
      <c r="M4658" s="14" t="s">
        <v>8199</v>
      </c>
      <c r="N4658" s="14" t="s">
        <v>8199</v>
      </c>
      <c r="O4658" s="14" t="s">
        <v>8199</v>
      </c>
    </row>
    <row r="4659" spans="1:15" x14ac:dyDescent="0.25">
      <c r="A4659">
        <v>600</v>
      </c>
      <c r="B4659">
        <v>634485</v>
      </c>
      <c r="C4659">
        <v>7</v>
      </c>
      <c r="D4659" t="s">
        <v>6169</v>
      </c>
      <c r="E4659" s="3">
        <v>15.5</v>
      </c>
      <c r="F4659">
        <v>250</v>
      </c>
      <c r="G4659" s="2" t="s">
        <v>528</v>
      </c>
      <c r="H4659" s="2" t="s">
        <v>528</v>
      </c>
      <c r="I4659" s="2" t="s">
        <v>528</v>
      </c>
      <c r="J4659" s="14" t="s">
        <v>8199</v>
      </c>
      <c r="K4659" s="14" t="s">
        <v>8199</v>
      </c>
      <c r="L4659" s="14" t="s">
        <v>8199</v>
      </c>
      <c r="M4659" s="14" t="s">
        <v>8199</v>
      </c>
      <c r="N4659" s="14" t="s">
        <v>8199</v>
      </c>
      <c r="O4659" s="14" t="s">
        <v>8199</v>
      </c>
    </row>
    <row r="4660" spans="1:15" x14ac:dyDescent="0.25">
      <c r="A4660">
        <v>600</v>
      </c>
      <c r="B4660">
        <v>634825</v>
      </c>
      <c r="C4660">
        <v>4</v>
      </c>
      <c r="D4660" t="s">
        <v>6170</v>
      </c>
      <c r="E4660" s="3">
        <v>31</v>
      </c>
      <c r="F4660">
        <v>250</v>
      </c>
      <c r="G4660" s="2" t="s">
        <v>528</v>
      </c>
      <c r="H4660" s="2" t="s">
        <v>528</v>
      </c>
      <c r="I4660" s="2" t="s">
        <v>528</v>
      </c>
      <c r="J4660" s="14" t="s">
        <v>8199</v>
      </c>
      <c r="K4660" s="14" t="s">
        <v>8199</v>
      </c>
      <c r="L4660" s="14" t="s">
        <v>8199</v>
      </c>
      <c r="M4660" s="14" t="s">
        <v>8199</v>
      </c>
      <c r="N4660" s="14" t="s">
        <v>8199</v>
      </c>
      <c r="O4660" s="14" t="s">
        <v>8199</v>
      </c>
    </row>
    <row r="4661" spans="1:15" x14ac:dyDescent="0.25">
      <c r="A4661">
        <v>600</v>
      </c>
      <c r="B4661">
        <v>634850</v>
      </c>
      <c r="C4661">
        <v>2</v>
      </c>
      <c r="D4661" t="s">
        <v>6171</v>
      </c>
      <c r="E4661" s="3">
        <v>11</v>
      </c>
      <c r="F4661">
        <v>250</v>
      </c>
      <c r="G4661" s="2" t="s">
        <v>528</v>
      </c>
      <c r="H4661" s="2" t="s">
        <v>528</v>
      </c>
      <c r="I4661" s="2" t="s">
        <v>528</v>
      </c>
      <c r="J4661" s="14" t="s">
        <v>8199</v>
      </c>
      <c r="K4661" s="14" t="s">
        <v>8199</v>
      </c>
      <c r="L4661" s="14" t="s">
        <v>8199</v>
      </c>
      <c r="M4661" s="14" t="s">
        <v>8199</v>
      </c>
      <c r="N4661" s="14" t="s">
        <v>8199</v>
      </c>
      <c r="O4661" s="14" t="s">
        <v>8199</v>
      </c>
    </row>
    <row r="4662" spans="1:15" x14ac:dyDescent="0.25">
      <c r="A4662">
        <v>600</v>
      </c>
      <c r="B4662">
        <v>634900</v>
      </c>
      <c r="C4662">
        <v>5</v>
      </c>
      <c r="D4662" t="s">
        <v>6172</v>
      </c>
      <c r="E4662" s="3">
        <v>1.5</v>
      </c>
      <c r="F4662">
        <v>250</v>
      </c>
      <c r="G4662" s="2" t="s">
        <v>528</v>
      </c>
      <c r="H4662" s="2" t="s">
        <v>528</v>
      </c>
      <c r="I4662" s="2" t="s">
        <v>528</v>
      </c>
      <c r="J4662" s="14" t="s">
        <v>8199</v>
      </c>
      <c r="K4662" s="14" t="s">
        <v>8199</v>
      </c>
      <c r="L4662" s="14" t="s">
        <v>8199</v>
      </c>
      <c r="M4662" s="14" t="s">
        <v>8199</v>
      </c>
      <c r="N4662" s="14" t="s">
        <v>8199</v>
      </c>
      <c r="O4662" s="14" t="s">
        <v>8199</v>
      </c>
    </row>
    <row r="4663" spans="1:15" x14ac:dyDescent="0.25">
      <c r="A4663">
        <v>600</v>
      </c>
      <c r="B4663">
        <v>634987</v>
      </c>
      <c r="C4663">
        <v>2</v>
      </c>
      <c r="D4663" t="s">
        <v>6173</v>
      </c>
      <c r="E4663" s="3">
        <v>7</v>
      </c>
      <c r="F4663">
        <v>250</v>
      </c>
      <c r="G4663" s="2" t="s">
        <v>528</v>
      </c>
      <c r="H4663" s="2" t="s">
        <v>528</v>
      </c>
      <c r="I4663" s="2" t="s">
        <v>528</v>
      </c>
      <c r="J4663" s="14" t="s">
        <v>8199</v>
      </c>
      <c r="K4663" s="14" t="s">
        <v>8199</v>
      </c>
      <c r="L4663" s="14" t="s">
        <v>8199</v>
      </c>
      <c r="M4663" s="14" t="s">
        <v>8199</v>
      </c>
      <c r="N4663" s="14" t="s">
        <v>8199</v>
      </c>
      <c r="O4663" s="14" t="s">
        <v>8199</v>
      </c>
    </row>
    <row r="4664" spans="1:15" x14ac:dyDescent="0.25">
      <c r="A4664">
        <v>600</v>
      </c>
      <c r="B4664">
        <v>634988</v>
      </c>
      <c r="C4664">
        <v>0</v>
      </c>
      <c r="D4664" t="s">
        <v>6174</v>
      </c>
      <c r="E4664" s="3">
        <v>7253</v>
      </c>
      <c r="F4664">
        <v>636</v>
      </c>
      <c r="G4664" s="2" t="s">
        <v>6175</v>
      </c>
      <c r="H4664" s="2" t="s">
        <v>6175</v>
      </c>
      <c r="I4664" s="2" t="s">
        <v>6175</v>
      </c>
      <c r="J4664" s="14" t="s">
        <v>8199</v>
      </c>
      <c r="K4664" s="14" t="s">
        <v>8199</v>
      </c>
      <c r="L4664" s="14" t="s">
        <v>8199</v>
      </c>
      <c r="M4664" s="14" t="s">
        <v>8199</v>
      </c>
      <c r="N4664" s="14" t="s">
        <v>8199</v>
      </c>
      <c r="O4664" s="14" t="s">
        <v>8199</v>
      </c>
    </row>
    <row r="4665" spans="1:15" x14ac:dyDescent="0.25">
      <c r="A4665">
        <v>600</v>
      </c>
      <c r="B4665">
        <v>634990</v>
      </c>
      <c r="C4665">
        <v>6</v>
      </c>
      <c r="D4665" t="s">
        <v>6176</v>
      </c>
      <c r="E4665" s="3">
        <v>34.5</v>
      </c>
      <c r="F4665">
        <v>250</v>
      </c>
      <c r="G4665" s="2" t="s">
        <v>528</v>
      </c>
      <c r="H4665" s="2" t="s">
        <v>528</v>
      </c>
      <c r="I4665" s="2" t="s">
        <v>528</v>
      </c>
      <c r="J4665" s="14" t="s">
        <v>8199</v>
      </c>
      <c r="K4665" s="14" t="s">
        <v>8199</v>
      </c>
      <c r="L4665" s="14" t="s">
        <v>8199</v>
      </c>
      <c r="M4665" s="14" t="s">
        <v>8199</v>
      </c>
      <c r="N4665" s="14" t="s">
        <v>8199</v>
      </c>
      <c r="O4665" s="14" t="s">
        <v>8199</v>
      </c>
    </row>
    <row r="4666" spans="1:15" x14ac:dyDescent="0.25">
      <c r="A4666">
        <v>600</v>
      </c>
      <c r="B4666">
        <v>634996</v>
      </c>
      <c r="C4666">
        <v>3</v>
      </c>
      <c r="D4666" t="s">
        <v>6177</v>
      </c>
      <c r="E4666" s="3">
        <v>14.5</v>
      </c>
      <c r="F4666">
        <v>250</v>
      </c>
      <c r="G4666" s="2" t="s">
        <v>528</v>
      </c>
      <c r="H4666" s="2" t="s">
        <v>528</v>
      </c>
      <c r="I4666" s="2" t="s">
        <v>528</v>
      </c>
      <c r="J4666" s="14" t="s">
        <v>8199</v>
      </c>
      <c r="K4666" s="14" t="s">
        <v>8199</v>
      </c>
      <c r="L4666" s="14" t="s">
        <v>8199</v>
      </c>
      <c r="M4666" s="14" t="s">
        <v>8199</v>
      </c>
      <c r="N4666" s="14" t="s">
        <v>8199</v>
      </c>
      <c r="O4666" s="14" t="s">
        <v>8199</v>
      </c>
    </row>
    <row r="4667" spans="1:15" x14ac:dyDescent="0.25">
      <c r="A4667">
        <v>600</v>
      </c>
      <c r="B4667">
        <v>635000</v>
      </c>
      <c r="C4667">
        <v>3</v>
      </c>
      <c r="D4667" t="s">
        <v>6178</v>
      </c>
      <c r="E4667" s="3">
        <v>8</v>
      </c>
      <c r="F4667">
        <v>250</v>
      </c>
      <c r="G4667" s="2" t="s">
        <v>528</v>
      </c>
      <c r="H4667" s="2" t="s">
        <v>528</v>
      </c>
      <c r="I4667" s="2" t="s">
        <v>528</v>
      </c>
      <c r="J4667" s="14" t="s">
        <v>8199</v>
      </c>
      <c r="K4667" s="14" t="s">
        <v>8199</v>
      </c>
      <c r="L4667" s="14" t="s">
        <v>8199</v>
      </c>
      <c r="M4667" s="14" t="s">
        <v>8199</v>
      </c>
      <c r="N4667" s="14" t="s">
        <v>8199</v>
      </c>
      <c r="O4667" s="14" t="s">
        <v>8199</v>
      </c>
    </row>
    <row r="4668" spans="1:15" x14ac:dyDescent="0.25">
      <c r="A4668">
        <v>600</v>
      </c>
      <c r="B4668">
        <v>635005</v>
      </c>
      <c r="C4668">
        <v>2</v>
      </c>
      <c r="D4668" t="s">
        <v>6179</v>
      </c>
      <c r="E4668" s="3">
        <v>245.5</v>
      </c>
      <c r="F4668">
        <v>250</v>
      </c>
      <c r="G4668" s="2" t="s">
        <v>528</v>
      </c>
      <c r="H4668" s="2" t="s">
        <v>528</v>
      </c>
      <c r="I4668" s="2" t="s">
        <v>528</v>
      </c>
      <c r="J4668" s="14" t="s">
        <v>8199</v>
      </c>
      <c r="K4668" s="14" t="s">
        <v>8199</v>
      </c>
      <c r="L4668" s="14" t="s">
        <v>8199</v>
      </c>
      <c r="M4668" s="14" t="s">
        <v>8199</v>
      </c>
      <c r="N4668" s="14" t="s">
        <v>8199</v>
      </c>
      <c r="O4668" s="14" t="s">
        <v>8199</v>
      </c>
    </row>
    <row r="4669" spans="1:15" x14ac:dyDescent="0.25">
      <c r="A4669">
        <v>600</v>
      </c>
      <c r="B4669">
        <v>635010</v>
      </c>
      <c r="C4669">
        <v>2</v>
      </c>
      <c r="D4669" t="s">
        <v>6180</v>
      </c>
      <c r="E4669" s="3">
        <v>34.5</v>
      </c>
      <c r="F4669">
        <v>250</v>
      </c>
      <c r="G4669" s="2" t="s">
        <v>528</v>
      </c>
      <c r="H4669" s="2" t="s">
        <v>528</v>
      </c>
      <c r="I4669" s="2" t="s">
        <v>528</v>
      </c>
      <c r="J4669" s="14" t="s">
        <v>8199</v>
      </c>
      <c r="K4669" s="14" t="s">
        <v>8199</v>
      </c>
      <c r="L4669" s="14" t="s">
        <v>8199</v>
      </c>
      <c r="M4669" s="14" t="s">
        <v>8199</v>
      </c>
      <c r="N4669" s="14" t="s">
        <v>8199</v>
      </c>
      <c r="O4669" s="14" t="s">
        <v>8199</v>
      </c>
    </row>
    <row r="4670" spans="1:15" x14ac:dyDescent="0.25">
      <c r="A4670">
        <v>600</v>
      </c>
      <c r="B4670">
        <v>635015</v>
      </c>
      <c r="C4670">
        <v>1</v>
      </c>
      <c r="D4670" t="s">
        <v>6181</v>
      </c>
      <c r="E4670" s="3">
        <v>10</v>
      </c>
      <c r="F4670">
        <v>636</v>
      </c>
      <c r="G4670" s="2" t="s">
        <v>6182</v>
      </c>
      <c r="H4670" s="2" t="s">
        <v>6182</v>
      </c>
      <c r="I4670" s="2" t="s">
        <v>6182</v>
      </c>
      <c r="J4670" s="14" t="s">
        <v>8199</v>
      </c>
      <c r="K4670" s="14" t="s">
        <v>8199</v>
      </c>
      <c r="L4670" s="14" t="s">
        <v>8199</v>
      </c>
      <c r="M4670" s="14" t="s">
        <v>8199</v>
      </c>
      <c r="N4670" s="14" t="s">
        <v>8199</v>
      </c>
      <c r="O4670" s="14" t="s">
        <v>8199</v>
      </c>
    </row>
    <row r="4671" spans="1:15" x14ac:dyDescent="0.25">
      <c r="A4671">
        <v>600</v>
      </c>
      <c r="B4671">
        <v>635020</v>
      </c>
      <c r="C4671">
        <v>1</v>
      </c>
      <c r="D4671" t="s">
        <v>6183</v>
      </c>
      <c r="E4671" s="3">
        <v>113</v>
      </c>
      <c r="F4671">
        <v>636</v>
      </c>
      <c r="G4671" s="2" t="s">
        <v>6182</v>
      </c>
      <c r="H4671" s="2" t="s">
        <v>6182</v>
      </c>
      <c r="I4671" s="2" t="s">
        <v>6182</v>
      </c>
      <c r="J4671" s="14" t="s">
        <v>8199</v>
      </c>
      <c r="K4671" s="14" t="s">
        <v>8199</v>
      </c>
      <c r="L4671" s="14" t="s">
        <v>8199</v>
      </c>
      <c r="M4671" s="14" t="s">
        <v>8199</v>
      </c>
      <c r="N4671" s="14" t="s">
        <v>8199</v>
      </c>
      <c r="O4671" s="14" t="s">
        <v>8199</v>
      </c>
    </row>
    <row r="4672" spans="1:15" x14ac:dyDescent="0.25">
      <c r="A4672">
        <v>600</v>
      </c>
      <c r="B4672">
        <v>635045</v>
      </c>
      <c r="C4672">
        <v>8</v>
      </c>
      <c r="D4672" t="s">
        <v>6184</v>
      </c>
      <c r="E4672" s="3">
        <v>8</v>
      </c>
      <c r="F4672">
        <v>250</v>
      </c>
      <c r="G4672" s="2" t="s">
        <v>528</v>
      </c>
      <c r="H4672" s="2" t="s">
        <v>528</v>
      </c>
      <c r="I4672" s="2" t="s">
        <v>528</v>
      </c>
      <c r="J4672" s="14" t="s">
        <v>8199</v>
      </c>
      <c r="K4672" s="14" t="s">
        <v>8199</v>
      </c>
      <c r="L4672" s="14" t="s">
        <v>8199</v>
      </c>
      <c r="M4672" s="14" t="s">
        <v>8199</v>
      </c>
      <c r="N4672" s="14" t="s">
        <v>8199</v>
      </c>
      <c r="O4672" s="14" t="s">
        <v>8199</v>
      </c>
    </row>
    <row r="4673" spans="1:15" x14ac:dyDescent="0.25">
      <c r="A4673">
        <v>600</v>
      </c>
      <c r="B4673">
        <v>635050</v>
      </c>
      <c r="C4673">
        <v>8</v>
      </c>
      <c r="D4673" t="s">
        <v>6185</v>
      </c>
      <c r="E4673" s="3">
        <v>7</v>
      </c>
      <c r="F4673">
        <v>250</v>
      </c>
      <c r="G4673" s="2" t="s">
        <v>528</v>
      </c>
      <c r="H4673" s="2" t="s">
        <v>528</v>
      </c>
      <c r="I4673" s="2" t="s">
        <v>528</v>
      </c>
      <c r="J4673" s="14" t="s">
        <v>8199</v>
      </c>
      <c r="K4673" s="14" t="s">
        <v>8199</v>
      </c>
      <c r="L4673" s="14" t="s">
        <v>8199</v>
      </c>
      <c r="M4673" s="14" t="s">
        <v>8199</v>
      </c>
      <c r="N4673" s="14" t="s">
        <v>8199</v>
      </c>
      <c r="O4673" s="14" t="s">
        <v>8199</v>
      </c>
    </row>
    <row r="4674" spans="1:15" x14ac:dyDescent="0.25">
      <c r="A4674">
        <v>600</v>
      </c>
      <c r="B4674">
        <v>635131</v>
      </c>
      <c r="C4674">
        <v>6</v>
      </c>
      <c r="D4674" t="s">
        <v>6186</v>
      </c>
      <c r="E4674" s="3">
        <v>150</v>
      </c>
      <c r="F4674">
        <v>250</v>
      </c>
      <c r="G4674" s="2" t="s">
        <v>528</v>
      </c>
      <c r="H4674" s="2" t="s">
        <v>528</v>
      </c>
      <c r="I4674" s="2" t="s">
        <v>528</v>
      </c>
      <c r="J4674" s="14" t="s">
        <v>8199</v>
      </c>
      <c r="K4674" s="14" t="s">
        <v>8199</v>
      </c>
      <c r="L4674" s="14" t="s">
        <v>8199</v>
      </c>
      <c r="M4674" s="14" t="s">
        <v>8199</v>
      </c>
      <c r="N4674" s="14" t="s">
        <v>8199</v>
      </c>
      <c r="O4674" s="14" t="s">
        <v>8199</v>
      </c>
    </row>
    <row r="4675" spans="1:15" x14ac:dyDescent="0.25">
      <c r="A4675">
        <v>600</v>
      </c>
      <c r="B4675">
        <v>635132</v>
      </c>
      <c r="C4675">
        <v>4</v>
      </c>
      <c r="D4675" t="s">
        <v>6187</v>
      </c>
      <c r="E4675" s="3">
        <v>7</v>
      </c>
      <c r="F4675">
        <v>250</v>
      </c>
      <c r="G4675" s="2" t="s">
        <v>528</v>
      </c>
      <c r="H4675" s="2" t="s">
        <v>528</v>
      </c>
      <c r="I4675" s="2" t="s">
        <v>528</v>
      </c>
      <c r="J4675" s="14" t="s">
        <v>8199</v>
      </c>
      <c r="K4675" s="14" t="s">
        <v>8199</v>
      </c>
      <c r="L4675" s="14" t="s">
        <v>8199</v>
      </c>
      <c r="M4675" s="14" t="s">
        <v>8199</v>
      </c>
      <c r="N4675" s="14" t="s">
        <v>8199</v>
      </c>
      <c r="O4675" s="14" t="s">
        <v>8199</v>
      </c>
    </row>
    <row r="4676" spans="1:15" x14ac:dyDescent="0.25">
      <c r="A4676">
        <v>600</v>
      </c>
      <c r="B4676">
        <v>635135</v>
      </c>
      <c r="C4676">
        <v>7</v>
      </c>
      <c r="D4676" t="s">
        <v>6188</v>
      </c>
      <c r="E4676" s="3">
        <v>16.5</v>
      </c>
      <c r="F4676">
        <v>250</v>
      </c>
      <c r="G4676" s="2" t="s">
        <v>528</v>
      </c>
      <c r="H4676" s="2" t="s">
        <v>528</v>
      </c>
      <c r="I4676" s="2" t="s">
        <v>528</v>
      </c>
      <c r="J4676" s="14" t="s">
        <v>8199</v>
      </c>
      <c r="K4676" s="14" t="s">
        <v>8199</v>
      </c>
      <c r="L4676" s="14" t="s">
        <v>8199</v>
      </c>
      <c r="M4676" s="14" t="s">
        <v>8199</v>
      </c>
      <c r="N4676" s="14" t="s">
        <v>8199</v>
      </c>
      <c r="O4676" s="14" t="s">
        <v>8199</v>
      </c>
    </row>
    <row r="4677" spans="1:15" x14ac:dyDescent="0.25">
      <c r="A4677">
        <v>600</v>
      </c>
      <c r="B4677">
        <v>635136</v>
      </c>
      <c r="C4677">
        <v>5</v>
      </c>
      <c r="D4677" t="s">
        <v>6189</v>
      </c>
      <c r="E4677" s="3">
        <v>8</v>
      </c>
      <c r="F4677">
        <v>250</v>
      </c>
      <c r="G4677" s="2" t="s">
        <v>528</v>
      </c>
      <c r="H4677" s="2" t="s">
        <v>528</v>
      </c>
      <c r="I4677" s="2" t="s">
        <v>528</v>
      </c>
      <c r="J4677" s="14" t="s">
        <v>8199</v>
      </c>
      <c r="K4677" s="14" t="s">
        <v>8199</v>
      </c>
      <c r="L4677" s="14" t="s">
        <v>8199</v>
      </c>
      <c r="M4677" s="14" t="s">
        <v>8199</v>
      </c>
      <c r="N4677" s="14" t="s">
        <v>8199</v>
      </c>
      <c r="O4677" s="14" t="s">
        <v>8199</v>
      </c>
    </row>
    <row r="4678" spans="1:15" x14ac:dyDescent="0.25">
      <c r="A4678">
        <v>600</v>
      </c>
      <c r="B4678">
        <v>635138</v>
      </c>
      <c r="C4678">
        <v>1</v>
      </c>
      <c r="D4678" t="s">
        <v>6190</v>
      </c>
      <c r="E4678" s="3">
        <v>8</v>
      </c>
      <c r="F4678">
        <v>250</v>
      </c>
      <c r="G4678" s="2" t="s">
        <v>528</v>
      </c>
      <c r="H4678" s="2" t="s">
        <v>528</v>
      </c>
      <c r="I4678" s="2" t="s">
        <v>528</v>
      </c>
      <c r="J4678" s="14" t="s">
        <v>8199</v>
      </c>
      <c r="K4678" s="14" t="s">
        <v>8199</v>
      </c>
      <c r="L4678" s="14" t="s">
        <v>8199</v>
      </c>
      <c r="M4678" s="14" t="s">
        <v>8199</v>
      </c>
      <c r="N4678" s="14" t="s">
        <v>8199</v>
      </c>
      <c r="O4678" s="14" t="s">
        <v>8199</v>
      </c>
    </row>
    <row r="4679" spans="1:15" x14ac:dyDescent="0.25">
      <c r="A4679">
        <v>600</v>
      </c>
      <c r="B4679">
        <v>635140</v>
      </c>
      <c r="C4679">
        <v>7</v>
      </c>
      <c r="D4679" t="s">
        <v>6191</v>
      </c>
      <c r="E4679" s="3">
        <v>12.5</v>
      </c>
      <c r="F4679">
        <v>250</v>
      </c>
      <c r="G4679" s="2" t="s">
        <v>528</v>
      </c>
      <c r="H4679" s="2" t="s">
        <v>528</v>
      </c>
      <c r="I4679" s="2" t="s">
        <v>528</v>
      </c>
      <c r="J4679" s="14" t="s">
        <v>8199</v>
      </c>
      <c r="K4679" s="14" t="s">
        <v>8199</v>
      </c>
      <c r="L4679" s="14" t="s">
        <v>8199</v>
      </c>
      <c r="M4679" s="14" t="s">
        <v>8199</v>
      </c>
      <c r="N4679" s="14" t="s">
        <v>8199</v>
      </c>
      <c r="O4679" s="14" t="s">
        <v>8199</v>
      </c>
    </row>
    <row r="4680" spans="1:15" x14ac:dyDescent="0.25">
      <c r="A4680">
        <v>600</v>
      </c>
      <c r="B4680">
        <v>635141</v>
      </c>
      <c r="C4680">
        <v>5</v>
      </c>
      <c r="D4680" t="s">
        <v>6192</v>
      </c>
      <c r="E4680" s="3">
        <v>40</v>
      </c>
      <c r="F4680">
        <v>250</v>
      </c>
      <c r="G4680" s="2" t="s">
        <v>528</v>
      </c>
      <c r="H4680" s="2" t="s">
        <v>528</v>
      </c>
      <c r="I4680" s="2" t="s">
        <v>528</v>
      </c>
      <c r="J4680" s="14" t="s">
        <v>8199</v>
      </c>
      <c r="K4680" s="14" t="s">
        <v>8199</v>
      </c>
      <c r="L4680" s="14" t="s">
        <v>8199</v>
      </c>
      <c r="M4680" s="14" t="s">
        <v>8199</v>
      </c>
      <c r="N4680" s="14" t="s">
        <v>8199</v>
      </c>
      <c r="O4680" s="14" t="s">
        <v>8199</v>
      </c>
    </row>
    <row r="4681" spans="1:15" x14ac:dyDescent="0.25">
      <c r="A4681">
        <v>600</v>
      </c>
      <c r="B4681">
        <v>635142</v>
      </c>
      <c r="C4681">
        <v>3</v>
      </c>
      <c r="D4681" t="s">
        <v>6193</v>
      </c>
      <c r="E4681" s="3">
        <v>37.5</v>
      </c>
      <c r="F4681">
        <v>250</v>
      </c>
      <c r="G4681" s="2" t="s">
        <v>528</v>
      </c>
      <c r="H4681" s="2" t="s">
        <v>528</v>
      </c>
      <c r="I4681" s="2" t="s">
        <v>528</v>
      </c>
      <c r="J4681" s="14" t="s">
        <v>8199</v>
      </c>
      <c r="K4681" s="14" t="s">
        <v>8199</v>
      </c>
      <c r="L4681" s="14" t="s">
        <v>8199</v>
      </c>
      <c r="M4681" s="14" t="s">
        <v>8199</v>
      </c>
      <c r="N4681" s="14" t="s">
        <v>8199</v>
      </c>
      <c r="O4681" s="14" t="s">
        <v>8199</v>
      </c>
    </row>
    <row r="4682" spans="1:15" x14ac:dyDescent="0.25">
      <c r="A4682">
        <v>600</v>
      </c>
      <c r="B4682">
        <v>635145</v>
      </c>
      <c r="C4682">
        <v>6</v>
      </c>
      <c r="D4682" t="s">
        <v>6194</v>
      </c>
      <c r="E4682" s="3">
        <v>1.5</v>
      </c>
      <c r="F4682">
        <v>250</v>
      </c>
      <c r="G4682" s="2" t="s">
        <v>528</v>
      </c>
      <c r="H4682" s="2" t="s">
        <v>528</v>
      </c>
      <c r="I4682" s="2" t="s">
        <v>528</v>
      </c>
      <c r="J4682" s="14" t="s">
        <v>8199</v>
      </c>
      <c r="K4682" s="14" t="s">
        <v>8199</v>
      </c>
      <c r="L4682" s="14" t="s">
        <v>8199</v>
      </c>
      <c r="M4682" s="14" t="s">
        <v>8199</v>
      </c>
      <c r="N4682" s="14" t="s">
        <v>8199</v>
      </c>
      <c r="O4682" s="14" t="s">
        <v>8199</v>
      </c>
    </row>
    <row r="4683" spans="1:15" x14ac:dyDescent="0.25">
      <c r="A4683">
        <v>600</v>
      </c>
      <c r="B4683">
        <v>635150</v>
      </c>
      <c r="C4683">
        <v>6</v>
      </c>
      <c r="D4683" t="s">
        <v>6195</v>
      </c>
      <c r="E4683" s="3">
        <v>172</v>
      </c>
      <c r="F4683">
        <v>636</v>
      </c>
      <c r="G4683" s="2" t="s">
        <v>4933</v>
      </c>
      <c r="H4683" s="2" t="s">
        <v>4933</v>
      </c>
      <c r="I4683" s="2" t="s">
        <v>4933</v>
      </c>
      <c r="J4683" s="14" t="s">
        <v>8199</v>
      </c>
      <c r="K4683" s="14" t="s">
        <v>8199</v>
      </c>
      <c r="L4683" s="14" t="s">
        <v>8199</v>
      </c>
      <c r="M4683" s="14" t="s">
        <v>8199</v>
      </c>
      <c r="N4683" s="14" t="s">
        <v>8199</v>
      </c>
      <c r="O4683" s="14" t="s">
        <v>8199</v>
      </c>
    </row>
    <row r="4684" spans="1:15" x14ac:dyDescent="0.25">
      <c r="A4684">
        <v>600</v>
      </c>
      <c r="B4684">
        <v>635161</v>
      </c>
      <c r="C4684">
        <v>3</v>
      </c>
      <c r="D4684" t="s">
        <v>6196</v>
      </c>
      <c r="E4684" s="3">
        <v>8</v>
      </c>
      <c r="F4684">
        <v>250</v>
      </c>
      <c r="G4684" s="2" t="s">
        <v>528</v>
      </c>
      <c r="H4684" s="2" t="s">
        <v>528</v>
      </c>
      <c r="I4684" s="2" t="s">
        <v>528</v>
      </c>
      <c r="J4684" s="14" t="s">
        <v>8199</v>
      </c>
      <c r="K4684" s="14" t="s">
        <v>8199</v>
      </c>
      <c r="L4684" s="14" t="s">
        <v>8199</v>
      </c>
      <c r="M4684" s="14" t="s">
        <v>8199</v>
      </c>
      <c r="N4684" s="14" t="s">
        <v>8199</v>
      </c>
      <c r="O4684" s="14" t="s">
        <v>8199</v>
      </c>
    </row>
    <row r="4685" spans="1:15" x14ac:dyDescent="0.25">
      <c r="A4685">
        <v>600</v>
      </c>
      <c r="B4685">
        <v>635162</v>
      </c>
      <c r="C4685">
        <v>1</v>
      </c>
      <c r="D4685" t="s">
        <v>6197</v>
      </c>
      <c r="E4685" s="3">
        <v>8</v>
      </c>
      <c r="F4685">
        <v>250</v>
      </c>
      <c r="G4685" s="2" t="s">
        <v>528</v>
      </c>
      <c r="H4685" s="2" t="s">
        <v>528</v>
      </c>
      <c r="I4685" s="2" t="s">
        <v>528</v>
      </c>
      <c r="J4685" s="14" t="s">
        <v>8199</v>
      </c>
      <c r="K4685" s="14" t="s">
        <v>8199</v>
      </c>
      <c r="L4685" s="14" t="s">
        <v>8199</v>
      </c>
      <c r="M4685" s="14" t="s">
        <v>8199</v>
      </c>
      <c r="N4685" s="14" t="s">
        <v>8199</v>
      </c>
      <c r="O4685" s="14" t="s">
        <v>8199</v>
      </c>
    </row>
    <row r="4686" spans="1:15" x14ac:dyDescent="0.25">
      <c r="A4686">
        <v>600</v>
      </c>
      <c r="B4686">
        <v>635170</v>
      </c>
      <c r="C4686">
        <v>4</v>
      </c>
      <c r="D4686" t="s">
        <v>6198</v>
      </c>
      <c r="E4686" s="3">
        <v>142</v>
      </c>
      <c r="F4686">
        <v>250</v>
      </c>
      <c r="G4686" s="2" t="s">
        <v>528</v>
      </c>
      <c r="H4686" s="2" t="s">
        <v>528</v>
      </c>
      <c r="I4686" s="2" t="s">
        <v>528</v>
      </c>
      <c r="J4686" s="14" t="s">
        <v>8199</v>
      </c>
      <c r="K4686" s="14" t="s">
        <v>8199</v>
      </c>
      <c r="L4686" s="14" t="s">
        <v>8199</v>
      </c>
      <c r="M4686" s="14" t="s">
        <v>8199</v>
      </c>
      <c r="N4686" s="14" t="s">
        <v>8199</v>
      </c>
      <c r="O4686" s="14" t="s">
        <v>8199</v>
      </c>
    </row>
    <row r="4687" spans="1:15" x14ac:dyDescent="0.25">
      <c r="A4687">
        <v>600</v>
      </c>
      <c r="B4687">
        <v>635177</v>
      </c>
      <c r="C4687">
        <v>9</v>
      </c>
      <c r="D4687" t="s">
        <v>6199</v>
      </c>
      <c r="E4687" s="3">
        <v>2.5</v>
      </c>
      <c r="F4687">
        <v>250</v>
      </c>
      <c r="G4687" s="2" t="s">
        <v>528</v>
      </c>
      <c r="H4687" s="2" t="s">
        <v>528</v>
      </c>
      <c r="I4687" s="2" t="s">
        <v>528</v>
      </c>
      <c r="J4687" s="14" t="s">
        <v>8199</v>
      </c>
      <c r="K4687" s="14" t="s">
        <v>8199</v>
      </c>
      <c r="L4687" s="14" t="s">
        <v>8199</v>
      </c>
      <c r="M4687" s="14" t="s">
        <v>8199</v>
      </c>
      <c r="N4687" s="14" t="s">
        <v>8199</v>
      </c>
      <c r="O4687" s="14" t="s">
        <v>8199</v>
      </c>
    </row>
    <row r="4688" spans="1:15" x14ac:dyDescent="0.25">
      <c r="A4688">
        <v>600</v>
      </c>
      <c r="B4688">
        <v>635191</v>
      </c>
      <c r="C4688">
        <v>0</v>
      </c>
      <c r="D4688" t="s">
        <v>6200</v>
      </c>
      <c r="E4688" s="3">
        <v>5</v>
      </c>
      <c r="F4688">
        <v>250</v>
      </c>
      <c r="G4688" s="2" t="s">
        <v>528</v>
      </c>
      <c r="H4688" s="2" t="s">
        <v>528</v>
      </c>
      <c r="I4688" s="2" t="s">
        <v>528</v>
      </c>
      <c r="J4688" s="14" t="s">
        <v>8199</v>
      </c>
      <c r="K4688" s="14" t="s">
        <v>8199</v>
      </c>
      <c r="L4688" s="14" t="s">
        <v>8199</v>
      </c>
      <c r="M4688" s="14" t="s">
        <v>8199</v>
      </c>
      <c r="N4688" s="14" t="s">
        <v>8199</v>
      </c>
      <c r="O4688" s="14" t="s">
        <v>8199</v>
      </c>
    </row>
    <row r="4689" spans="1:15" x14ac:dyDescent="0.25">
      <c r="A4689">
        <v>600</v>
      </c>
      <c r="B4689">
        <v>635400</v>
      </c>
      <c r="C4689">
        <v>5</v>
      </c>
      <c r="D4689" t="s">
        <v>6201</v>
      </c>
      <c r="E4689" s="3">
        <v>14.5</v>
      </c>
      <c r="F4689">
        <v>250</v>
      </c>
      <c r="G4689" s="2" t="s">
        <v>528</v>
      </c>
      <c r="H4689" s="2" t="s">
        <v>528</v>
      </c>
      <c r="I4689" s="2" t="s">
        <v>528</v>
      </c>
      <c r="J4689" s="14" t="s">
        <v>8199</v>
      </c>
      <c r="K4689" s="14" t="s">
        <v>8199</v>
      </c>
      <c r="L4689" s="14" t="s">
        <v>8199</v>
      </c>
      <c r="M4689" s="14" t="s">
        <v>8199</v>
      </c>
      <c r="N4689" s="14" t="s">
        <v>8199</v>
      </c>
      <c r="O4689" s="14" t="s">
        <v>8199</v>
      </c>
    </row>
    <row r="4690" spans="1:15" x14ac:dyDescent="0.25">
      <c r="A4690">
        <v>600</v>
      </c>
      <c r="B4690">
        <v>635425</v>
      </c>
      <c r="C4690">
        <v>2</v>
      </c>
      <c r="D4690" t="s">
        <v>6202</v>
      </c>
      <c r="E4690" s="3">
        <v>411.5</v>
      </c>
      <c r="F4690">
        <v>250</v>
      </c>
      <c r="G4690" s="2" t="s">
        <v>528</v>
      </c>
      <c r="H4690" s="2" t="s">
        <v>528</v>
      </c>
      <c r="I4690" s="2" t="s">
        <v>528</v>
      </c>
      <c r="J4690" s="14" t="s">
        <v>8199</v>
      </c>
      <c r="K4690" s="14" t="s">
        <v>8199</v>
      </c>
      <c r="L4690" s="14" t="s">
        <v>8199</v>
      </c>
      <c r="M4690" s="14" t="s">
        <v>8199</v>
      </c>
      <c r="N4690" s="14" t="s">
        <v>8199</v>
      </c>
      <c r="O4690" s="14" t="s">
        <v>8199</v>
      </c>
    </row>
    <row r="4691" spans="1:15" x14ac:dyDescent="0.25">
      <c r="A4691">
        <v>600</v>
      </c>
      <c r="B4691">
        <v>635550</v>
      </c>
      <c r="C4691">
        <v>7</v>
      </c>
      <c r="D4691" t="s">
        <v>6203</v>
      </c>
      <c r="E4691" s="3">
        <v>8</v>
      </c>
      <c r="F4691">
        <v>250</v>
      </c>
      <c r="G4691" s="2" t="s">
        <v>528</v>
      </c>
      <c r="H4691" s="2" t="s">
        <v>528</v>
      </c>
      <c r="I4691" s="2" t="s">
        <v>528</v>
      </c>
      <c r="J4691" s="14" t="s">
        <v>8199</v>
      </c>
      <c r="K4691" s="14" t="s">
        <v>8199</v>
      </c>
      <c r="L4691" s="14" t="s">
        <v>8199</v>
      </c>
      <c r="M4691" s="14" t="s">
        <v>8199</v>
      </c>
      <c r="N4691" s="14" t="s">
        <v>8199</v>
      </c>
      <c r="O4691" s="14" t="s">
        <v>8199</v>
      </c>
    </row>
    <row r="4692" spans="1:15" x14ac:dyDescent="0.25">
      <c r="A4692">
        <v>600</v>
      </c>
      <c r="B4692">
        <v>635600</v>
      </c>
      <c r="C4692">
        <v>0</v>
      </c>
      <c r="D4692" t="s">
        <v>6204</v>
      </c>
      <c r="E4692" s="3">
        <v>2.5</v>
      </c>
      <c r="F4692">
        <v>250</v>
      </c>
      <c r="G4692" s="2" t="s">
        <v>528</v>
      </c>
      <c r="H4692" s="2" t="s">
        <v>528</v>
      </c>
      <c r="I4692" s="2" t="s">
        <v>528</v>
      </c>
      <c r="J4692" s="14" t="s">
        <v>8199</v>
      </c>
      <c r="K4692" s="14" t="s">
        <v>8199</v>
      </c>
      <c r="L4692" s="14" t="s">
        <v>8199</v>
      </c>
      <c r="M4692" s="14" t="s">
        <v>8199</v>
      </c>
      <c r="N4692" s="14" t="s">
        <v>8199</v>
      </c>
      <c r="O4692" s="14" t="s">
        <v>8199</v>
      </c>
    </row>
    <row r="4693" spans="1:15" x14ac:dyDescent="0.25">
      <c r="A4693">
        <v>600</v>
      </c>
      <c r="B4693">
        <v>635650</v>
      </c>
      <c r="C4693">
        <v>5</v>
      </c>
      <c r="D4693" t="s">
        <v>6205</v>
      </c>
      <c r="E4693" s="3">
        <v>116</v>
      </c>
      <c r="F4693">
        <v>250</v>
      </c>
      <c r="G4693" s="2" t="s">
        <v>528</v>
      </c>
      <c r="H4693" s="2" t="s">
        <v>528</v>
      </c>
      <c r="I4693" s="2" t="s">
        <v>528</v>
      </c>
      <c r="J4693" s="14" t="s">
        <v>8199</v>
      </c>
      <c r="K4693" s="14" t="s">
        <v>8199</v>
      </c>
      <c r="L4693" s="14" t="s">
        <v>8199</v>
      </c>
      <c r="M4693" s="14" t="s">
        <v>8199</v>
      </c>
      <c r="N4693" s="14" t="s">
        <v>8199</v>
      </c>
      <c r="O4693" s="14" t="s">
        <v>8199</v>
      </c>
    </row>
    <row r="4694" spans="1:15" x14ac:dyDescent="0.25">
      <c r="A4694">
        <v>600</v>
      </c>
      <c r="B4694">
        <v>635661</v>
      </c>
      <c r="C4694">
        <v>2</v>
      </c>
      <c r="D4694" t="s">
        <v>6206</v>
      </c>
      <c r="E4694" s="3">
        <v>22</v>
      </c>
      <c r="F4694">
        <v>250</v>
      </c>
      <c r="G4694" s="2" t="s">
        <v>528</v>
      </c>
      <c r="H4694" s="2" t="s">
        <v>528</v>
      </c>
      <c r="I4694" s="2" t="s">
        <v>528</v>
      </c>
      <c r="J4694" s="14" t="s">
        <v>8199</v>
      </c>
      <c r="K4694" s="14" t="s">
        <v>8199</v>
      </c>
      <c r="L4694" s="14" t="s">
        <v>8199</v>
      </c>
      <c r="M4694" s="14" t="s">
        <v>8199</v>
      </c>
      <c r="N4694" s="14" t="s">
        <v>8199</v>
      </c>
      <c r="O4694" s="14" t="s">
        <v>8199</v>
      </c>
    </row>
    <row r="4695" spans="1:15" x14ac:dyDescent="0.25">
      <c r="A4695">
        <v>600</v>
      </c>
      <c r="B4695">
        <v>635784</v>
      </c>
      <c r="C4695">
        <v>2</v>
      </c>
      <c r="D4695" t="s">
        <v>6207</v>
      </c>
      <c r="E4695" s="3">
        <v>46</v>
      </c>
      <c r="F4695">
        <v>636</v>
      </c>
      <c r="G4695" s="2" t="s">
        <v>5419</v>
      </c>
      <c r="H4695" s="2" t="s">
        <v>5419</v>
      </c>
      <c r="I4695" s="2" t="s">
        <v>5419</v>
      </c>
      <c r="J4695" s="14" t="s">
        <v>8199</v>
      </c>
      <c r="K4695" s="14" t="s">
        <v>8199</v>
      </c>
      <c r="L4695" s="14" t="s">
        <v>8199</v>
      </c>
      <c r="M4695" s="14" t="s">
        <v>8199</v>
      </c>
      <c r="N4695" s="14" t="s">
        <v>8199</v>
      </c>
      <c r="O4695" s="14" t="s">
        <v>8199</v>
      </c>
    </row>
    <row r="4696" spans="1:15" x14ac:dyDescent="0.25">
      <c r="A4696">
        <v>600</v>
      </c>
      <c r="B4696">
        <v>635820</v>
      </c>
      <c r="C4696">
        <v>4</v>
      </c>
      <c r="D4696" t="s">
        <v>6208</v>
      </c>
      <c r="E4696" s="3">
        <v>71.5</v>
      </c>
      <c r="F4696">
        <v>636</v>
      </c>
      <c r="G4696" s="2" t="s">
        <v>5945</v>
      </c>
      <c r="H4696" s="2" t="s">
        <v>5945</v>
      </c>
      <c r="I4696" s="2" t="s">
        <v>5945</v>
      </c>
      <c r="J4696" s="14" t="s">
        <v>8199</v>
      </c>
      <c r="K4696" s="14" t="s">
        <v>8199</v>
      </c>
      <c r="L4696" s="14" t="s">
        <v>8199</v>
      </c>
      <c r="M4696" s="14" t="s">
        <v>8199</v>
      </c>
      <c r="N4696" s="14" t="s">
        <v>8199</v>
      </c>
      <c r="O4696" s="14" t="s">
        <v>8199</v>
      </c>
    </row>
    <row r="4697" spans="1:15" x14ac:dyDescent="0.25">
      <c r="A4697">
        <v>600</v>
      </c>
      <c r="B4697">
        <v>635950</v>
      </c>
      <c r="C4697">
        <v>9</v>
      </c>
      <c r="D4697" t="s">
        <v>6209</v>
      </c>
      <c r="E4697" s="3">
        <v>59</v>
      </c>
      <c r="F4697">
        <v>250</v>
      </c>
      <c r="G4697" s="2" t="s">
        <v>528</v>
      </c>
      <c r="H4697" s="2" t="s">
        <v>528</v>
      </c>
      <c r="I4697" s="2" t="s">
        <v>528</v>
      </c>
      <c r="J4697" s="14" t="s">
        <v>8199</v>
      </c>
      <c r="K4697" s="14" t="s">
        <v>8199</v>
      </c>
      <c r="L4697" s="14" t="s">
        <v>8199</v>
      </c>
      <c r="M4697" s="14" t="s">
        <v>8199</v>
      </c>
      <c r="N4697" s="14" t="s">
        <v>8199</v>
      </c>
      <c r="O4697" s="14" t="s">
        <v>8199</v>
      </c>
    </row>
    <row r="4698" spans="1:15" x14ac:dyDescent="0.25">
      <c r="A4698">
        <v>600</v>
      </c>
      <c r="B4698">
        <v>636000</v>
      </c>
      <c r="C4698">
        <v>2</v>
      </c>
      <c r="D4698" t="s">
        <v>6211</v>
      </c>
      <c r="E4698" s="3">
        <v>88</v>
      </c>
      <c r="F4698">
        <v>250</v>
      </c>
      <c r="G4698" s="2" t="s">
        <v>528</v>
      </c>
      <c r="H4698" s="2" t="s">
        <v>528</v>
      </c>
      <c r="I4698" s="2" t="s">
        <v>528</v>
      </c>
      <c r="J4698" s="14" t="s">
        <v>8199</v>
      </c>
      <c r="K4698" s="14" t="s">
        <v>8199</v>
      </c>
      <c r="L4698" s="14" t="s">
        <v>8199</v>
      </c>
      <c r="M4698" s="14" t="s">
        <v>8199</v>
      </c>
      <c r="N4698" s="14" t="s">
        <v>8199</v>
      </c>
      <c r="O4698" s="14" t="s">
        <v>8199</v>
      </c>
    </row>
    <row r="4699" spans="1:15" x14ac:dyDescent="0.25">
      <c r="A4699">
        <v>600</v>
      </c>
      <c r="B4699">
        <v>636050</v>
      </c>
      <c r="C4699">
        <v>7</v>
      </c>
      <c r="D4699" t="s">
        <v>6212</v>
      </c>
      <c r="E4699" s="3">
        <v>68</v>
      </c>
      <c r="F4699">
        <v>250</v>
      </c>
      <c r="G4699" s="2" t="s">
        <v>528</v>
      </c>
      <c r="H4699" s="2" t="s">
        <v>528</v>
      </c>
      <c r="I4699" s="2" t="s">
        <v>528</v>
      </c>
      <c r="J4699" s="14" t="s">
        <v>8199</v>
      </c>
      <c r="K4699" s="14" t="s">
        <v>8199</v>
      </c>
      <c r="L4699" s="14" t="s">
        <v>8199</v>
      </c>
      <c r="M4699" s="14" t="s">
        <v>8199</v>
      </c>
      <c r="N4699" s="14" t="s">
        <v>8199</v>
      </c>
      <c r="O4699" s="14" t="s">
        <v>8199</v>
      </c>
    </row>
    <row r="4700" spans="1:15" x14ac:dyDescent="0.25">
      <c r="A4700">
        <v>600</v>
      </c>
      <c r="B4700">
        <v>636140</v>
      </c>
      <c r="C4700">
        <v>6</v>
      </c>
      <c r="D4700" t="s">
        <v>6213</v>
      </c>
      <c r="E4700" s="3">
        <v>63</v>
      </c>
      <c r="F4700">
        <v>636</v>
      </c>
      <c r="G4700" s="2" t="s">
        <v>6210</v>
      </c>
      <c r="H4700" s="2" t="s">
        <v>6210</v>
      </c>
      <c r="I4700" s="2" t="s">
        <v>6210</v>
      </c>
      <c r="J4700" s="14" t="s">
        <v>8199</v>
      </c>
      <c r="K4700" s="14" t="s">
        <v>8199</v>
      </c>
      <c r="L4700" s="14" t="s">
        <v>8199</v>
      </c>
      <c r="M4700" s="14" t="s">
        <v>8199</v>
      </c>
      <c r="N4700" s="14" t="s">
        <v>8199</v>
      </c>
      <c r="O4700" s="14" t="s">
        <v>8199</v>
      </c>
    </row>
    <row r="4701" spans="1:15" x14ac:dyDescent="0.25">
      <c r="A4701">
        <v>600</v>
      </c>
      <c r="B4701">
        <v>636145</v>
      </c>
      <c r="C4701">
        <v>5</v>
      </c>
      <c r="D4701" t="s">
        <v>6214</v>
      </c>
      <c r="E4701" s="3">
        <v>25.5</v>
      </c>
      <c r="F4701">
        <v>250</v>
      </c>
      <c r="G4701" s="2" t="s">
        <v>528</v>
      </c>
      <c r="H4701" s="2" t="s">
        <v>528</v>
      </c>
      <c r="I4701" s="2" t="s">
        <v>528</v>
      </c>
      <c r="J4701" s="14" t="s">
        <v>8199</v>
      </c>
      <c r="K4701" s="14" t="s">
        <v>8199</v>
      </c>
      <c r="L4701" s="14" t="s">
        <v>8199</v>
      </c>
      <c r="M4701" s="14" t="s">
        <v>8199</v>
      </c>
      <c r="N4701" s="14" t="s">
        <v>8199</v>
      </c>
      <c r="O4701" s="14" t="s">
        <v>8199</v>
      </c>
    </row>
    <row r="4702" spans="1:15" x14ac:dyDescent="0.25">
      <c r="A4702">
        <v>600</v>
      </c>
      <c r="B4702">
        <v>636150</v>
      </c>
      <c r="C4702">
        <v>5</v>
      </c>
      <c r="D4702" t="s">
        <v>6215</v>
      </c>
      <c r="E4702" s="3">
        <v>8</v>
      </c>
      <c r="F4702">
        <v>250</v>
      </c>
      <c r="G4702" s="2" t="s">
        <v>528</v>
      </c>
      <c r="H4702" s="2" t="s">
        <v>528</v>
      </c>
      <c r="I4702" s="2" t="s">
        <v>528</v>
      </c>
      <c r="J4702" s="14" t="s">
        <v>8199</v>
      </c>
      <c r="K4702" s="14" t="s">
        <v>8199</v>
      </c>
      <c r="L4702" s="14" t="s">
        <v>8199</v>
      </c>
      <c r="M4702" s="14" t="s">
        <v>8199</v>
      </c>
      <c r="N4702" s="14" t="s">
        <v>8199</v>
      </c>
      <c r="O4702" s="14" t="s">
        <v>8199</v>
      </c>
    </row>
    <row r="4703" spans="1:15" x14ac:dyDescent="0.25">
      <c r="A4703">
        <v>600</v>
      </c>
      <c r="B4703">
        <v>636200</v>
      </c>
      <c r="C4703">
        <v>8</v>
      </c>
      <c r="D4703" t="s">
        <v>6216</v>
      </c>
      <c r="E4703" s="3">
        <v>8</v>
      </c>
      <c r="F4703">
        <v>250</v>
      </c>
      <c r="G4703" s="2" t="s">
        <v>528</v>
      </c>
      <c r="H4703" s="2" t="s">
        <v>528</v>
      </c>
      <c r="I4703" s="2" t="s">
        <v>528</v>
      </c>
      <c r="J4703" s="14" t="s">
        <v>8199</v>
      </c>
      <c r="K4703" s="14" t="s">
        <v>8199</v>
      </c>
      <c r="L4703" s="14" t="s">
        <v>8199</v>
      </c>
      <c r="M4703" s="14" t="s">
        <v>8199</v>
      </c>
      <c r="N4703" s="14" t="s">
        <v>8199</v>
      </c>
      <c r="O4703" s="14" t="s">
        <v>8199</v>
      </c>
    </row>
    <row r="4704" spans="1:15" x14ac:dyDescent="0.25">
      <c r="A4704">
        <v>600</v>
      </c>
      <c r="B4704">
        <v>636245</v>
      </c>
      <c r="C4704">
        <v>3</v>
      </c>
      <c r="D4704" t="s">
        <v>6217</v>
      </c>
      <c r="E4704" s="3">
        <v>8</v>
      </c>
      <c r="F4704">
        <v>250</v>
      </c>
      <c r="G4704" s="2" t="s">
        <v>528</v>
      </c>
      <c r="H4704" s="2" t="s">
        <v>528</v>
      </c>
      <c r="I4704" s="2" t="s">
        <v>528</v>
      </c>
      <c r="J4704" s="14" t="s">
        <v>8199</v>
      </c>
      <c r="K4704" s="14" t="s">
        <v>8199</v>
      </c>
      <c r="L4704" s="14" t="s">
        <v>8199</v>
      </c>
      <c r="M4704" s="14" t="s">
        <v>8199</v>
      </c>
      <c r="N4704" s="14" t="s">
        <v>8199</v>
      </c>
      <c r="O4704" s="14" t="s">
        <v>8199</v>
      </c>
    </row>
    <row r="4705" spans="1:15" x14ac:dyDescent="0.25">
      <c r="A4705">
        <v>600</v>
      </c>
      <c r="B4705">
        <v>636295</v>
      </c>
      <c r="C4705">
        <v>8</v>
      </c>
      <c r="D4705" t="s">
        <v>6218</v>
      </c>
      <c r="E4705" s="3">
        <v>14.5</v>
      </c>
      <c r="F4705">
        <v>250</v>
      </c>
      <c r="G4705" s="2" t="s">
        <v>528</v>
      </c>
      <c r="H4705" s="2" t="s">
        <v>528</v>
      </c>
      <c r="I4705" s="2" t="s">
        <v>528</v>
      </c>
      <c r="J4705" s="14" t="s">
        <v>8199</v>
      </c>
      <c r="K4705" s="14" t="s">
        <v>8199</v>
      </c>
      <c r="L4705" s="14" t="s">
        <v>8199</v>
      </c>
      <c r="M4705" s="14" t="s">
        <v>8199</v>
      </c>
      <c r="N4705" s="14" t="s">
        <v>8199</v>
      </c>
      <c r="O4705" s="14" t="s">
        <v>8199</v>
      </c>
    </row>
    <row r="4706" spans="1:15" x14ac:dyDescent="0.25">
      <c r="A4706">
        <v>600</v>
      </c>
      <c r="B4706">
        <v>636296</v>
      </c>
      <c r="C4706">
        <v>6</v>
      </c>
      <c r="D4706" t="s">
        <v>6219</v>
      </c>
      <c r="E4706" s="3">
        <v>2.5</v>
      </c>
      <c r="F4706">
        <v>250</v>
      </c>
      <c r="G4706" s="2" t="s">
        <v>528</v>
      </c>
      <c r="H4706" s="2" t="s">
        <v>528</v>
      </c>
      <c r="I4706" s="2" t="s">
        <v>528</v>
      </c>
      <c r="J4706" s="14" t="s">
        <v>8199</v>
      </c>
      <c r="K4706" s="14" t="s">
        <v>8199</v>
      </c>
      <c r="L4706" s="14" t="s">
        <v>8199</v>
      </c>
      <c r="M4706" s="14" t="s">
        <v>8199</v>
      </c>
      <c r="N4706" s="14" t="s">
        <v>8199</v>
      </c>
      <c r="O4706" s="14" t="s">
        <v>8199</v>
      </c>
    </row>
    <row r="4707" spans="1:15" x14ac:dyDescent="0.25">
      <c r="A4707">
        <v>600</v>
      </c>
      <c r="B4707">
        <v>636297</v>
      </c>
      <c r="C4707">
        <v>4</v>
      </c>
      <c r="D4707" t="s">
        <v>6220</v>
      </c>
      <c r="E4707" s="3">
        <v>8</v>
      </c>
      <c r="F4707">
        <v>250</v>
      </c>
      <c r="G4707" s="2" t="s">
        <v>528</v>
      </c>
      <c r="H4707" s="2" t="s">
        <v>528</v>
      </c>
      <c r="I4707" s="2" t="s">
        <v>528</v>
      </c>
      <c r="J4707" s="14" t="s">
        <v>8199</v>
      </c>
      <c r="K4707" s="14" t="s">
        <v>8199</v>
      </c>
      <c r="L4707" s="14" t="s">
        <v>8199</v>
      </c>
      <c r="M4707" s="14" t="s">
        <v>8199</v>
      </c>
      <c r="N4707" s="14" t="s">
        <v>8199</v>
      </c>
      <c r="O4707" s="14" t="s">
        <v>8199</v>
      </c>
    </row>
    <row r="4708" spans="1:15" x14ac:dyDescent="0.25">
      <c r="A4708">
        <v>600</v>
      </c>
      <c r="B4708">
        <v>636350</v>
      </c>
      <c r="C4708">
        <v>1</v>
      </c>
      <c r="D4708" t="s">
        <v>6221</v>
      </c>
      <c r="E4708" s="3">
        <v>18</v>
      </c>
      <c r="F4708">
        <v>250</v>
      </c>
      <c r="G4708" s="2" t="s">
        <v>528</v>
      </c>
      <c r="H4708" s="2" t="s">
        <v>528</v>
      </c>
      <c r="I4708" s="2" t="s">
        <v>528</v>
      </c>
      <c r="J4708" s="14" t="s">
        <v>8199</v>
      </c>
      <c r="K4708" s="14" t="s">
        <v>8199</v>
      </c>
      <c r="L4708" s="14" t="s">
        <v>8199</v>
      </c>
      <c r="M4708" s="14" t="s">
        <v>8199</v>
      </c>
      <c r="N4708" s="14" t="s">
        <v>8199</v>
      </c>
      <c r="O4708" s="14" t="s">
        <v>8199</v>
      </c>
    </row>
    <row r="4709" spans="1:15" x14ac:dyDescent="0.25">
      <c r="A4709">
        <v>600</v>
      </c>
      <c r="B4709">
        <v>636351</v>
      </c>
      <c r="C4709">
        <v>9</v>
      </c>
      <c r="D4709" t="s">
        <v>6222</v>
      </c>
      <c r="E4709" s="3">
        <v>7</v>
      </c>
      <c r="F4709">
        <v>250</v>
      </c>
      <c r="G4709" s="2" t="s">
        <v>528</v>
      </c>
      <c r="H4709" s="2" t="s">
        <v>528</v>
      </c>
      <c r="I4709" s="2" t="s">
        <v>528</v>
      </c>
      <c r="J4709" s="14" t="s">
        <v>8199</v>
      </c>
      <c r="K4709" s="14" t="s">
        <v>8199</v>
      </c>
      <c r="L4709" s="14" t="s">
        <v>8199</v>
      </c>
      <c r="M4709" s="14" t="s">
        <v>8199</v>
      </c>
      <c r="N4709" s="14" t="s">
        <v>8199</v>
      </c>
      <c r="O4709" s="14" t="s">
        <v>8199</v>
      </c>
    </row>
    <row r="4710" spans="1:15" x14ac:dyDescent="0.25">
      <c r="A4710">
        <v>600</v>
      </c>
      <c r="B4710">
        <v>636430</v>
      </c>
      <c r="C4710">
        <v>1</v>
      </c>
      <c r="D4710" t="s">
        <v>6223</v>
      </c>
      <c r="E4710" s="3">
        <v>12.5</v>
      </c>
      <c r="F4710">
        <v>250</v>
      </c>
      <c r="G4710" s="2" t="s">
        <v>528</v>
      </c>
      <c r="H4710" s="2" t="s">
        <v>528</v>
      </c>
      <c r="I4710" s="2" t="s">
        <v>528</v>
      </c>
      <c r="J4710" s="14" t="s">
        <v>8199</v>
      </c>
      <c r="K4710" s="14" t="s">
        <v>8199</v>
      </c>
      <c r="L4710" s="14" t="s">
        <v>8199</v>
      </c>
      <c r="M4710" s="14" t="s">
        <v>8199</v>
      </c>
      <c r="N4710" s="14" t="s">
        <v>8199</v>
      </c>
      <c r="O4710" s="14" t="s">
        <v>8199</v>
      </c>
    </row>
    <row r="4711" spans="1:15" x14ac:dyDescent="0.25">
      <c r="A4711">
        <v>600</v>
      </c>
      <c r="B4711">
        <v>636431</v>
      </c>
      <c r="C4711">
        <v>9</v>
      </c>
      <c r="D4711" t="s">
        <v>6224</v>
      </c>
      <c r="E4711" s="3">
        <v>20</v>
      </c>
      <c r="F4711">
        <v>636</v>
      </c>
      <c r="G4711" s="2" t="s">
        <v>5499</v>
      </c>
      <c r="H4711" s="2" t="s">
        <v>5499</v>
      </c>
      <c r="I4711" s="2" t="s">
        <v>5499</v>
      </c>
      <c r="J4711" s="14" t="s">
        <v>8199</v>
      </c>
      <c r="K4711" s="14" t="s">
        <v>8199</v>
      </c>
      <c r="L4711" s="14" t="s">
        <v>8199</v>
      </c>
      <c r="M4711" s="14" t="s">
        <v>8199</v>
      </c>
      <c r="N4711" s="14" t="s">
        <v>8199</v>
      </c>
      <c r="O4711" s="14" t="s">
        <v>8199</v>
      </c>
    </row>
    <row r="4712" spans="1:15" x14ac:dyDescent="0.25">
      <c r="A4712">
        <v>600</v>
      </c>
      <c r="B4712">
        <v>636435</v>
      </c>
      <c r="C4712">
        <v>0</v>
      </c>
      <c r="D4712" t="s">
        <v>6225</v>
      </c>
      <c r="E4712" s="3">
        <v>62</v>
      </c>
      <c r="F4712">
        <v>250</v>
      </c>
      <c r="G4712" s="2" t="s">
        <v>528</v>
      </c>
      <c r="H4712" s="2" t="s">
        <v>528</v>
      </c>
      <c r="I4712" s="2" t="s">
        <v>528</v>
      </c>
      <c r="J4712" s="14" t="s">
        <v>8199</v>
      </c>
      <c r="K4712" s="14" t="s">
        <v>8199</v>
      </c>
      <c r="L4712" s="14" t="s">
        <v>8199</v>
      </c>
      <c r="M4712" s="14" t="s">
        <v>8199</v>
      </c>
      <c r="N4712" s="14" t="s">
        <v>8199</v>
      </c>
      <c r="O4712" s="14" t="s">
        <v>8199</v>
      </c>
    </row>
    <row r="4713" spans="1:15" x14ac:dyDescent="0.25">
      <c r="A4713">
        <v>600</v>
      </c>
      <c r="B4713">
        <v>636437</v>
      </c>
      <c r="C4713">
        <v>6</v>
      </c>
      <c r="D4713" t="s">
        <v>6226</v>
      </c>
      <c r="E4713" s="3">
        <v>8</v>
      </c>
      <c r="F4713">
        <v>250</v>
      </c>
      <c r="G4713" s="2" t="s">
        <v>528</v>
      </c>
      <c r="H4713" s="2" t="s">
        <v>528</v>
      </c>
      <c r="I4713" s="2" t="s">
        <v>528</v>
      </c>
      <c r="J4713" s="14" t="s">
        <v>8199</v>
      </c>
      <c r="K4713" s="14" t="s">
        <v>8199</v>
      </c>
      <c r="L4713" s="14" t="s">
        <v>8199</v>
      </c>
      <c r="M4713" s="14" t="s">
        <v>8199</v>
      </c>
      <c r="N4713" s="14" t="s">
        <v>8199</v>
      </c>
      <c r="O4713" s="14" t="s">
        <v>8199</v>
      </c>
    </row>
    <row r="4714" spans="1:15" x14ac:dyDescent="0.25">
      <c r="A4714">
        <v>600</v>
      </c>
      <c r="B4714">
        <v>636438</v>
      </c>
      <c r="C4714">
        <v>4</v>
      </c>
      <c r="D4714" t="s">
        <v>6227</v>
      </c>
      <c r="E4714" s="3">
        <v>8</v>
      </c>
      <c r="F4714">
        <v>250</v>
      </c>
      <c r="G4714" s="2" t="s">
        <v>528</v>
      </c>
      <c r="H4714" s="2" t="s">
        <v>528</v>
      </c>
      <c r="I4714" s="2" t="s">
        <v>528</v>
      </c>
      <c r="J4714" s="14" t="s">
        <v>8199</v>
      </c>
      <c r="K4714" s="14" t="s">
        <v>8199</v>
      </c>
      <c r="L4714" s="14" t="s">
        <v>8199</v>
      </c>
      <c r="M4714" s="14" t="s">
        <v>8199</v>
      </c>
      <c r="N4714" s="14" t="s">
        <v>8199</v>
      </c>
      <c r="O4714" s="14" t="s">
        <v>8199</v>
      </c>
    </row>
    <row r="4715" spans="1:15" x14ac:dyDescent="0.25">
      <c r="A4715">
        <v>600</v>
      </c>
      <c r="B4715">
        <v>636446</v>
      </c>
      <c r="C4715">
        <v>7</v>
      </c>
      <c r="D4715" t="s">
        <v>6228</v>
      </c>
      <c r="E4715" s="3">
        <v>10</v>
      </c>
      <c r="F4715">
        <v>250</v>
      </c>
      <c r="G4715" s="2" t="s">
        <v>528</v>
      </c>
      <c r="H4715" s="2" t="s">
        <v>528</v>
      </c>
      <c r="I4715" s="2" t="s">
        <v>528</v>
      </c>
      <c r="J4715" s="14" t="s">
        <v>8199</v>
      </c>
      <c r="K4715" s="14" t="s">
        <v>8199</v>
      </c>
      <c r="L4715" s="14" t="s">
        <v>8199</v>
      </c>
      <c r="M4715" s="14" t="s">
        <v>8199</v>
      </c>
      <c r="N4715" s="14" t="s">
        <v>8199</v>
      </c>
      <c r="O4715" s="14" t="s">
        <v>8199</v>
      </c>
    </row>
    <row r="4716" spans="1:15" x14ac:dyDescent="0.25">
      <c r="A4716">
        <v>600</v>
      </c>
      <c r="B4716">
        <v>636450</v>
      </c>
      <c r="C4716">
        <v>9</v>
      </c>
      <c r="D4716" t="s">
        <v>6229</v>
      </c>
      <c r="E4716" s="3">
        <v>13.5</v>
      </c>
      <c r="F4716">
        <v>250</v>
      </c>
      <c r="G4716" s="2" t="s">
        <v>528</v>
      </c>
      <c r="H4716" s="2" t="s">
        <v>528</v>
      </c>
      <c r="I4716" s="2" t="s">
        <v>528</v>
      </c>
      <c r="J4716" s="14" t="s">
        <v>8199</v>
      </c>
      <c r="K4716" s="14" t="s">
        <v>8199</v>
      </c>
      <c r="L4716" s="14" t="s">
        <v>8199</v>
      </c>
      <c r="M4716" s="14" t="s">
        <v>8199</v>
      </c>
      <c r="N4716" s="14" t="s">
        <v>8199</v>
      </c>
      <c r="O4716" s="14" t="s">
        <v>8199</v>
      </c>
    </row>
    <row r="4717" spans="1:15" x14ac:dyDescent="0.25">
      <c r="A4717">
        <v>600</v>
      </c>
      <c r="B4717">
        <v>636650</v>
      </c>
      <c r="C4717">
        <v>4</v>
      </c>
      <c r="D4717" t="s">
        <v>6230</v>
      </c>
      <c r="E4717" s="3">
        <v>8</v>
      </c>
      <c r="F4717">
        <v>250</v>
      </c>
      <c r="G4717" s="2" t="s">
        <v>528</v>
      </c>
      <c r="H4717" s="2" t="s">
        <v>528</v>
      </c>
      <c r="I4717" s="2" t="s">
        <v>528</v>
      </c>
      <c r="J4717" s="14" t="s">
        <v>8199</v>
      </c>
      <c r="K4717" s="14" t="s">
        <v>8199</v>
      </c>
      <c r="L4717" s="14" t="s">
        <v>8199</v>
      </c>
      <c r="M4717" s="14" t="s">
        <v>8199</v>
      </c>
      <c r="N4717" s="14" t="s">
        <v>8199</v>
      </c>
      <c r="O4717" s="14" t="s">
        <v>8199</v>
      </c>
    </row>
    <row r="4718" spans="1:15" x14ac:dyDescent="0.25">
      <c r="A4718">
        <v>600</v>
      </c>
      <c r="B4718">
        <v>636700</v>
      </c>
      <c r="C4718">
        <v>7</v>
      </c>
      <c r="D4718" t="s">
        <v>6231</v>
      </c>
      <c r="E4718" s="3">
        <v>8</v>
      </c>
      <c r="F4718">
        <v>250</v>
      </c>
      <c r="G4718" s="2" t="s">
        <v>528</v>
      </c>
      <c r="H4718" s="2" t="s">
        <v>528</v>
      </c>
      <c r="I4718" s="2" t="s">
        <v>528</v>
      </c>
      <c r="J4718" s="14" t="s">
        <v>8199</v>
      </c>
      <c r="K4718" s="14" t="s">
        <v>8199</v>
      </c>
      <c r="L4718" s="14" t="s">
        <v>8199</v>
      </c>
      <c r="M4718" s="14" t="s">
        <v>8199</v>
      </c>
      <c r="N4718" s="14" t="s">
        <v>8199</v>
      </c>
      <c r="O4718" s="14" t="s">
        <v>8199</v>
      </c>
    </row>
    <row r="4719" spans="1:15" x14ac:dyDescent="0.25">
      <c r="A4719">
        <v>600</v>
      </c>
      <c r="B4719">
        <v>636900</v>
      </c>
      <c r="C4719">
        <v>3</v>
      </c>
      <c r="D4719" t="s">
        <v>6232</v>
      </c>
      <c r="E4719" s="3">
        <v>8</v>
      </c>
      <c r="F4719">
        <v>250</v>
      </c>
      <c r="G4719" s="2" t="s">
        <v>528</v>
      </c>
      <c r="H4719" s="2" t="s">
        <v>528</v>
      </c>
      <c r="I4719" s="2" t="s">
        <v>528</v>
      </c>
      <c r="J4719" s="14" t="s">
        <v>8199</v>
      </c>
      <c r="K4719" s="14" t="s">
        <v>8199</v>
      </c>
      <c r="L4719" s="14" t="s">
        <v>8199</v>
      </c>
      <c r="M4719" s="14" t="s">
        <v>8199</v>
      </c>
      <c r="N4719" s="14" t="s">
        <v>8199</v>
      </c>
      <c r="O4719" s="14" t="s">
        <v>8199</v>
      </c>
    </row>
    <row r="4720" spans="1:15" x14ac:dyDescent="0.25">
      <c r="A4720">
        <v>600</v>
      </c>
      <c r="B4720">
        <v>636950</v>
      </c>
      <c r="C4720">
        <v>8</v>
      </c>
      <c r="D4720" t="s">
        <v>6233</v>
      </c>
      <c r="E4720" s="3">
        <v>9</v>
      </c>
      <c r="F4720">
        <v>250</v>
      </c>
      <c r="G4720" s="2" t="s">
        <v>528</v>
      </c>
      <c r="H4720" s="2" t="s">
        <v>528</v>
      </c>
      <c r="I4720" s="2" t="s">
        <v>528</v>
      </c>
      <c r="J4720" s="14" t="s">
        <v>8199</v>
      </c>
      <c r="K4720" s="14" t="s">
        <v>8199</v>
      </c>
      <c r="L4720" s="14" t="s">
        <v>8199</v>
      </c>
      <c r="M4720" s="14" t="s">
        <v>8199</v>
      </c>
      <c r="N4720" s="14" t="s">
        <v>8199</v>
      </c>
      <c r="O4720" s="14" t="s">
        <v>8199</v>
      </c>
    </row>
    <row r="4721" spans="1:15" x14ac:dyDescent="0.25">
      <c r="A4721">
        <v>600</v>
      </c>
      <c r="B4721">
        <v>637000</v>
      </c>
      <c r="C4721">
        <v>1</v>
      </c>
      <c r="D4721" t="s">
        <v>6234</v>
      </c>
      <c r="E4721" s="3">
        <v>8</v>
      </c>
      <c r="F4721">
        <v>250</v>
      </c>
      <c r="G4721" s="2" t="s">
        <v>528</v>
      </c>
      <c r="H4721" s="2" t="s">
        <v>528</v>
      </c>
      <c r="I4721" s="2" t="s">
        <v>528</v>
      </c>
      <c r="J4721" s="14" t="s">
        <v>8199</v>
      </c>
      <c r="K4721" s="14" t="s">
        <v>8199</v>
      </c>
      <c r="L4721" s="14" t="s">
        <v>8199</v>
      </c>
      <c r="M4721" s="14" t="s">
        <v>8199</v>
      </c>
      <c r="N4721" s="14" t="s">
        <v>8199</v>
      </c>
      <c r="O4721" s="14" t="s">
        <v>8199</v>
      </c>
    </row>
    <row r="4722" spans="1:15" x14ac:dyDescent="0.25">
      <c r="A4722">
        <v>600</v>
      </c>
      <c r="B4722">
        <v>637050</v>
      </c>
      <c r="C4722">
        <v>6</v>
      </c>
      <c r="D4722" t="s">
        <v>6235</v>
      </c>
      <c r="E4722" s="3">
        <v>0</v>
      </c>
      <c r="F4722">
        <v>250</v>
      </c>
      <c r="G4722" s="2" t="s">
        <v>528</v>
      </c>
      <c r="H4722" s="2" t="s">
        <v>528</v>
      </c>
      <c r="I4722" s="2" t="s">
        <v>528</v>
      </c>
      <c r="J4722" s="14" t="s">
        <v>8199</v>
      </c>
      <c r="K4722" s="14" t="s">
        <v>8199</v>
      </c>
      <c r="L4722" s="14" t="s">
        <v>8199</v>
      </c>
      <c r="M4722" s="14" t="s">
        <v>8199</v>
      </c>
      <c r="N4722" s="14" t="s">
        <v>8199</v>
      </c>
      <c r="O4722" s="14" t="s">
        <v>8199</v>
      </c>
    </row>
    <row r="4723" spans="1:15" x14ac:dyDescent="0.25">
      <c r="A4723">
        <v>600</v>
      </c>
      <c r="B4723">
        <v>637100</v>
      </c>
      <c r="C4723">
        <v>9</v>
      </c>
      <c r="D4723" t="s">
        <v>6236</v>
      </c>
      <c r="E4723" s="3">
        <v>8</v>
      </c>
      <c r="F4723">
        <v>250</v>
      </c>
      <c r="G4723" s="2" t="s">
        <v>528</v>
      </c>
      <c r="H4723" s="2" t="s">
        <v>528</v>
      </c>
      <c r="I4723" s="2" t="s">
        <v>528</v>
      </c>
      <c r="J4723" s="14" t="s">
        <v>8199</v>
      </c>
      <c r="K4723" s="14" t="s">
        <v>8199</v>
      </c>
      <c r="L4723" s="14" t="s">
        <v>8199</v>
      </c>
      <c r="M4723" s="14" t="s">
        <v>8199</v>
      </c>
      <c r="N4723" s="14" t="s">
        <v>8199</v>
      </c>
      <c r="O4723" s="14" t="s">
        <v>8199</v>
      </c>
    </row>
    <row r="4724" spans="1:15" x14ac:dyDescent="0.25">
      <c r="A4724">
        <v>600</v>
      </c>
      <c r="B4724">
        <v>637200</v>
      </c>
      <c r="C4724">
        <v>7</v>
      </c>
      <c r="D4724" t="s">
        <v>6236</v>
      </c>
      <c r="E4724" s="3">
        <v>7</v>
      </c>
      <c r="F4724">
        <v>250</v>
      </c>
      <c r="G4724" s="2" t="s">
        <v>528</v>
      </c>
      <c r="H4724" s="2" t="s">
        <v>528</v>
      </c>
      <c r="I4724" s="2" t="s">
        <v>528</v>
      </c>
      <c r="J4724" s="14" t="s">
        <v>8199</v>
      </c>
      <c r="K4724" s="14" t="s">
        <v>8199</v>
      </c>
      <c r="L4724" s="14" t="s">
        <v>8199</v>
      </c>
      <c r="M4724" s="14" t="s">
        <v>8199</v>
      </c>
      <c r="N4724" s="14" t="s">
        <v>8199</v>
      </c>
      <c r="O4724" s="14" t="s">
        <v>8199</v>
      </c>
    </row>
    <row r="4725" spans="1:15" x14ac:dyDescent="0.25">
      <c r="A4725">
        <v>600</v>
      </c>
      <c r="B4725">
        <v>637325</v>
      </c>
      <c r="C4725">
        <v>2</v>
      </c>
      <c r="D4725" t="s">
        <v>6237</v>
      </c>
      <c r="E4725" s="3">
        <v>8</v>
      </c>
      <c r="F4725">
        <v>250</v>
      </c>
      <c r="G4725" s="2" t="s">
        <v>528</v>
      </c>
      <c r="H4725" s="2" t="s">
        <v>528</v>
      </c>
      <c r="I4725" s="2" t="s">
        <v>528</v>
      </c>
      <c r="J4725" s="14" t="s">
        <v>8199</v>
      </c>
      <c r="K4725" s="14" t="s">
        <v>8199</v>
      </c>
      <c r="L4725" s="14" t="s">
        <v>8199</v>
      </c>
      <c r="M4725" s="14" t="s">
        <v>8199</v>
      </c>
      <c r="N4725" s="14" t="s">
        <v>8199</v>
      </c>
      <c r="O4725" s="14" t="s">
        <v>8199</v>
      </c>
    </row>
    <row r="4726" spans="1:15" x14ac:dyDescent="0.25">
      <c r="A4726">
        <v>600</v>
      </c>
      <c r="B4726">
        <v>637350</v>
      </c>
      <c r="C4726">
        <v>0</v>
      </c>
      <c r="D4726" t="s">
        <v>6238</v>
      </c>
      <c r="E4726" s="3">
        <v>5</v>
      </c>
      <c r="F4726">
        <v>250</v>
      </c>
      <c r="G4726" s="2" t="s">
        <v>528</v>
      </c>
      <c r="H4726" s="2" t="s">
        <v>528</v>
      </c>
      <c r="I4726" s="2" t="s">
        <v>528</v>
      </c>
      <c r="J4726" s="14" t="s">
        <v>8199</v>
      </c>
      <c r="K4726" s="14" t="s">
        <v>8199</v>
      </c>
      <c r="L4726" s="14" t="s">
        <v>8199</v>
      </c>
      <c r="M4726" s="14" t="s">
        <v>8199</v>
      </c>
      <c r="N4726" s="14" t="s">
        <v>8199</v>
      </c>
      <c r="O4726" s="14" t="s">
        <v>8199</v>
      </c>
    </row>
    <row r="4727" spans="1:15" x14ac:dyDescent="0.25">
      <c r="A4727">
        <v>600</v>
      </c>
      <c r="B4727">
        <v>637400</v>
      </c>
      <c r="C4727">
        <v>3</v>
      </c>
      <c r="D4727" t="s">
        <v>6239</v>
      </c>
      <c r="E4727" s="3">
        <v>5</v>
      </c>
      <c r="F4727">
        <v>250</v>
      </c>
      <c r="G4727" s="2" t="s">
        <v>528</v>
      </c>
      <c r="H4727" s="2" t="s">
        <v>528</v>
      </c>
      <c r="I4727" s="2" t="s">
        <v>528</v>
      </c>
      <c r="J4727" s="14" t="s">
        <v>8199</v>
      </c>
      <c r="K4727" s="14" t="s">
        <v>8199</v>
      </c>
      <c r="L4727" s="14" t="s">
        <v>8199</v>
      </c>
      <c r="M4727" s="14" t="s">
        <v>8199</v>
      </c>
      <c r="N4727" s="14" t="s">
        <v>8199</v>
      </c>
      <c r="O4727" s="14" t="s">
        <v>8199</v>
      </c>
    </row>
    <row r="4728" spans="1:15" x14ac:dyDescent="0.25">
      <c r="A4728">
        <v>600</v>
      </c>
      <c r="B4728">
        <v>637402</v>
      </c>
      <c r="C4728">
        <v>9</v>
      </c>
      <c r="D4728" t="s">
        <v>6240</v>
      </c>
      <c r="E4728" s="3">
        <v>5</v>
      </c>
      <c r="F4728">
        <v>250</v>
      </c>
      <c r="G4728" s="2" t="s">
        <v>528</v>
      </c>
      <c r="H4728" s="2" t="s">
        <v>528</v>
      </c>
      <c r="I4728" s="2" t="s">
        <v>528</v>
      </c>
      <c r="J4728" s="14" t="s">
        <v>8199</v>
      </c>
      <c r="K4728" s="14" t="s">
        <v>8199</v>
      </c>
      <c r="L4728" s="14" t="s">
        <v>8199</v>
      </c>
      <c r="M4728" s="14" t="s">
        <v>8199</v>
      </c>
      <c r="N4728" s="14" t="s">
        <v>8199</v>
      </c>
      <c r="O4728" s="14" t="s">
        <v>8199</v>
      </c>
    </row>
    <row r="4729" spans="1:15" x14ac:dyDescent="0.25">
      <c r="A4729">
        <v>600</v>
      </c>
      <c r="B4729">
        <v>637600</v>
      </c>
      <c r="C4729">
        <v>8</v>
      </c>
      <c r="D4729" t="s">
        <v>6241</v>
      </c>
      <c r="E4729" s="3">
        <v>15.5</v>
      </c>
      <c r="F4729">
        <v>636</v>
      </c>
      <c r="G4729" s="2" t="s">
        <v>6242</v>
      </c>
      <c r="H4729" s="2" t="s">
        <v>6242</v>
      </c>
      <c r="I4729" s="2" t="s">
        <v>6242</v>
      </c>
      <c r="J4729" s="14" t="s">
        <v>8199</v>
      </c>
      <c r="K4729" s="14" t="s">
        <v>8199</v>
      </c>
      <c r="L4729" s="14" t="s">
        <v>8199</v>
      </c>
      <c r="M4729" s="14" t="s">
        <v>8199</v>
      </c>
      <c r="N4729" s="14" t="s">
        <v>8199</v>
      </c>
      <c r="O4729" s="14" t="s">
        <v>8199</v>
      </c>
    </row>
    <row r="4730" spans="1:15" x14ac:dyDescent="0.25">
      <c r="A4730">
        <v>600</v>
      </c>
      <c r="B4730">
        <v>637650</v>
      </c>
      <c r="C4730">
        <v>3</v>
      </c>
      <c r="D4730" t="s">
        <v>6243</v>
      </c>
      <c r="E4730" s="3">
        <v>38</v>
      </c>
      <c r="F4730">
        <v>250</v>
      </c>
      <c r="G4730" s="2" t="s">
        <v>528</v>
      </c>
      <c r="H4730" s="2" t="s">
        <v>528</v>
      </c>
      <c r="I4730" s="2" t="s">
        <v>528</v>
      </c>
      <c r="J4730" s="14" t="s">
        <v>8199</v>
      </c>
      <c r="K4730" s="14" t="s">
        <v>8199</v>
      </c>
      <c r="L4730" s="14" t="s">
        <v>8199</v>
      </c>
      <c r="M4730" s="14" t="s">
        <v>8199</v>
      </c>
      <c r="N4730" s="14" t="s">
        <v>8199</v>
      </c>
      <c r="O4730" s="14" t="s">
        <v>8199</v>
      </c>
    </row>
    <row r="4731" spans="1:15" x14ac:dyDescent="0.25">
      <c r="A4731">
        <v>600</v>
      </c>
      <c r="B4731">
        <v>637700</v>
      </c>
      <c r="C4731">
        <v>6</v>
      </c>
      <c r="D4731" t="s">
        <v>6244</v>
      </c>
      <c r="E4731" s="3">
        <v>29</v>
      </c>
      <c r="F4731">
        <v>250</v>
      </c>
      <c r="G4731" s="2" t="s">
        <v>528</v>
      </c>
      <c r="H4731" s="2" t="s">
        <v>528</v>
      </c>
      <c r="I4731" s="2" t="s">
        <v>528</v>
      </c>
      <c r="J4731" s="14" t="s">
        <v>8199</v>
      </c>
      <c r="K4731" s="14" t="s">
        <v>8199</v>
      </c>
      <c r="L4731" s="14" t="s">
        <v>8199</v>
      </c>
      <c r="M4731" s="14" t="s">
        <v>8199</v>
      </c>
      <c r="N4731" s="14" t="s">
        <v>8199</v>
      </c>
      <c r="O4731" s="14" t="s">
        <v>8199</v>
      </c>
    </row>
    <row r="4732" spans="1:15" x14ac:dyDescent="0.25">
      <c r="A4732">
        <v>600</v>
      </c>
      <c r="B4732">
        <v>637850</v>
      </c>
      <c r="C4732">
        <v>9</v>
      </c>
      <c r="D4732" t="s">
        <v>6245</v>
      </c>
      <c r="E4732" s="3">
        <v>8</v>
      </c>
      <c r="F4732">
        <v>250</v>
      </c>
      <c r="G4732" s="2" t="s">
        <v>528</v>
      </c>
      <c r="H4732" s="2" t="s">
        <v>528</v>
      </c>
      <c r="I4732" s="2" t="s">
        <v>528</v>
      </c>
      <c r="J4732" s="14" t="s">
        <v>8199</v>
      </c>
      <c r="K4732" s="14" t="s">
        <v>8199</v>
      </c>
      <c r="L4732" s="14" t="s">
        <v>8199</v>
      </c>
      <c r="M4732" s="14" t="s">
        <v>8199</v>
      </c>
      <c r="N4732" s="14" t="s">
        <v>8199</v>
      </c>
      <c r="O4732" s="14" t="s">
        <v>8199</v>
      </c>
    </row>
    <row r="4733" spans="1:15" x14ac:dyDescent="0.25">
      <c r="A4733">
        <v>600</v>
      </c>
      <c r="B4733">
        <v>637950</v>
      </c>
      <c r="C4733">
        <v>7</v>
      </c>
      <c r="D4733" t="s">
        <v>6246</v>
      </c>
      <c r="E4733" s="3">
        <v>8</v>
      </c>
      <c r="F4733">
        <v>250</v>
      </c>
      <c r="G4733" s="2" t="s">
        <v>528</v>
      </c>
      <c r="H4733" s="2" t="s">
        <v>528</v>
      </c>
      <c r="I4733" s="2" t="s">
        <v>528</v>
      </c>
      <c r="J4733" s="14" t="s">
        <v>8199</v>
      </c>
      <c r="K4733" s="14" t="s">
        <v>8199</v>
      </c>
      <c r="L4733" s="14" t="s">
        <v>8199</v>
      </c>
      <c r="M4733" s="14" t="s">
        <v>8199</v>
      </c>
      <c r="N4733" s="14" t="s">
        <v>8199</v>
      </c>
      <c r="O4733" s="14" t="s">
        <v>8199</v>
      </c>
    </row>
    <row r="4734" spans="1:15" x14ac:dyDescent="0.25">
      <c r="A4734">
        <v>600</v>
      </c>
      <c r="B4734">
        <v>638100</v>
      </c>
      <c r="C4734">
        <v>8</v>
      </c>
      <c r="D4734" t="s">
        <v>6247</v>
      </c>
      <c r="E4734" s="3">
        <v>8</v>
      </c>
      <c r="F4734">
        <v>250</v>
      </c>
      <c r="G4734" s="2" t="s">
        <v>528</v>
      </c>
      <c r="H4734" s="2" t="s">
        <v>528</v>
      </c>
      <c r="I4734" s="2" t="s">
        <v>528</v>
      </c>
      <c r="J4734" s="14" t="s">
        <v>8199</v>
      </c>
      <c r="K4734" s="14" t="s">
        <v>8199</v>
      </c>
      <c r="L4734" s="14" t="s">
        <v>8199</v>
      </c>
      <c r="M4734" s="14" t="s">
        <v>8199</v>
      </c>
      <c r="N4734" s="14" t="s">
        <v>8199</v>
      </c>
      <c r="O4734" s="14" t="s">
        <v>8199</v>
      </c>
    </row>
    <row r="4735" spans="1:15" x14ac:dyDescent="0.25">
      <c r="A4735">
        <v>600</v>
      </c>
      <c r="B4735">
        <v>638200</v>
      </c>
      <c r="C4735">
        <v>6</v>
      </c>
      <c r="D4735" t="s">
        <v>6248</v>
      </c>
      <c r="E4735" s="3">
        <v>112</v>
      </c>
      <c r="F4735">
        <v>636</v>
      </c>
      <c r="G4735" s="2" t="s">
        <v>6249</v>
      </c>
      <c r="H4735" s="2" t="s">
        <v>6249</v>
      </c>
      <c r="I4735" s="2" t="s">
        <v>6249</v>
      </c>
      <c r="J4735" s="14" t="s">
        <v>8199</v>
      </c>
      <c r="K4735" s="14" t="s">
        <v>8199</v>
      </c>
      <c r="L4735" s="14" t="s">
        <v>8199</v>
      </c>
      <c r="M4735" s="14" t="s">
        <v>8199</v>
      </c>
      <c r="N4735" s="14" t="s">
        <v>8199</v>
      </c>
      <c r="O4735" s="14" t="s">
        <v>8199</v>
      </c>
    </row>
    <row r="4736" spans="1:15" x14ac:dyDescent="0.25">
      <c r="A4736">
        <v>600</v>
      </c>
      <c r="B4736">
        <v>638225</v>
      </c>
      <c r="C4736">
        <v>3</v>
      </c>
      <c r="D4736" t="s">
        <v>6250</v>
      </c>
      <c r="E4736" s="3">
        <v>8</v>
      </c>
      <c r="F4736">
        <v>250</v>
      </c>
      <c r="G4736" s="2" t="s">
        <v>528</v>
      </c>
      <c r="H4736" s="2" t="s">
        <v>528</v>
      </c>
      <c r="I4736" s="2" t="s">
        <v>528</v>
      </c>
      <c r="J4736" s="14" t="s">
        <v>8199</v>
      </c>
      <c r="K4736" s="14" t="s">
        <v>8199</v>
      </c>
      <c r="L4736" s="14" t="s">
        <v>8199</v>
      </c>
      <c r="M4736" s="14" t="s">
        <v>8199</v>
      </c>
      <c r="N4736" s="14" t="s">
        <v>8199</v>
      </c>
      <c r="O4736" s="14" t="s">
        <v>8199</v>
      </c>
    </row>
    <row r="4737" spans="1:15" x14ac:dyDescent="0.25">
      <c r="A4737">
        <v>600</v>
      </c>
      <c r="B4737">
        <v>638240</v>
      </c>
      <c r="C4737">
        <v>2</v>
      </c>
      <c r="D4737" t="s">
        <v>6251</v>
      </c>
      <c r="E4737" s="3">
        <v>8</v>
      </c>
      <c r="F4737">
        <v>250</v>
      </c>
      <c r="G4737" s="2" t="s">
        <v>528</v>
      </c>
      <c r="H4737" s="2" t="s">
        <v>528</v>
      </c>
      <c r="I4737" s="2" t="s">
        <v>528</v>
      </c>
      <c r="J4737" s="14" t="s">
        <v>8199</v>
      </c>
      <c r="K4737" s="14" t="s">
        <v>8199</v>
      </c>
      <c r="L4737" s="14" t="s">
        <v>8199</v>
      </c>
      <c r="M4737" s="14" t="s">
        <v>8199</v>
      </c>
      <c r="N4737" s="14" t="s">
        <v>8199</v>
      </c>
      <c r="O4737" s="14" t="s">
        <v>8199</v>
      </c>
    </row>
    <row r="4738" spans="1:15" x14ac:dyDescent="0.25">
      <c r="A4738">
        <v>600</v>
      </c>
      <c r="B4738">
        <v>638250</v>
      </c>
      <c r="C4738">
        <v>1</v>
      </c>
      <c r="D4738" t="s">
        <v>6252</v>
      </c>
      <c r="E4738" s="3">
        <v>259</v>
      </c>
      <c r="F4738">
        <v>636</v>
      </c>
      <c r="G4738" s="2" t="s">
        <v>6249</v>
      </c>
      <c r="H4738" s="2" t="s">
        <v>6249</v>
      </c>
      <c r="I4738" s="2" t="s">
        <v>6249</v>
      </c>
      <c r="J4738" s="14" t="s">
        <v>8199</v>
      </c>
      <c r="K4738" s="14" t="s">
        <v>8199</v>
      </c>
      <c r="L4738" s="14" t="s">
        <v>8199</v>
      </c>
      <c r="M4738" s="14" t="s">
        <v>8199</v>
      </c>
      <c r="N4738" s="14" t="s">
        <v>8199</v>
      </c>
      <c r="O4738" s="14" t="s">
        <v>8199</v>
      </c>
    </row>
    <row r="4739" spans="1:15" x14ac:dyDescent="0.25">
      <c r="A4739">
        <v>600</v>
      </c>
      <c r="B4739">
        <v>638252</v>
      </c>
      <c r="C4739">
        <v>7</v>
      </c>
      <c r="D4739" t="s">
        <v>6253</v>
      </c>
      <c r="E4739" s="3">
        <v>8</v>
      </c>
      <c r="F4739">
        <v>250</v>
      </c>
      <c r="G4739" s="2" t="s">
        <v>528</v>
      </c>
      <c r="H4739" s="2" t="s">
        <v>528</v>
      </c>
      <c r="I4739" s="2" t="s">
        <v>528</v>
      </c>
      <c r="J4739" s="14" t="s">
        <v>8199</v>
      </c>
      <c r="K4739" s="14" t="s">
        <v>8199</v>
      </c>
      <c r="L4739" s="14" t="s">
        <v>8199</v>
      </c>
      <c r="M4739" s="14" t="s">
        <v>8199</v>
      </c>
      <c r="N4739" s="14" t="s">
        <v>8199</v>
      </c>
      <c r="O4739" s="14" t="s">
        <v>8199</v>
      </c>
    </row>
    <row r="4740" spans="1:15" x14ac:dyDescent="0.25">
      <c r="A4740">
        <v>600</v>
      </c>
      <c r="B4740">
        <v>638253</v>
      </c>
      <c r="C4740">
        <v>5</v>
      </c>
      <c r="D4740" t="s">
        <v>6254</v>
      </c>
      <c r="E4740" s="3">
        <v>163</v>
      </c>
      <c r="F4740">
        <v>250</v>
      </c>
      <c r="G4740" s="2" t="s">
        <v>528</v>
      </c>
      <c r="H4740" s="2" t="s">
        <v>528</v>
      </c>
      <c r="I4740" s="2" t="s">
        <v>528</v>
      </c>
      <c r="J4740" s="14" t="s">
        <v>8199</v>
      </c>
      <c r="K4740" s="14" t="s">
        <v>8199</v>
      </c>
      <c r="L4740" s="14" t="s">
        <v>8199</v>
      </c>
      <c r="M4740" s="14" t="s">
        <v>8199</v>
      </c>
      <c r="N4740" s="14" t="s">
        <v>8199</v>
      </c>
      <c r="O4740" s="14" t="s">
        <v>8199</v>
      </c>
    </row>
    <row r="4741" spans="1:15" x14ac:dyDescent="0.25">
      <c r="A4741">
        <v>600</v>
      </c>
      <c r="B4741">
        <v>638254</v>
      </c>
      <c r="C4741">
        <v>3</v>
      </c>
      <c r="D4741" t="s">
        <v>6255</v>
      </c>
      <c r="E4741" s="3">
        <v>8</v>
      </c>
      <c r="F4741">
        <v>250</v>
      </c>
      <c r="G4741" s="2" t="s">
        <v>528</v>
      </c>
      <c r="H4741" s="2" t="s">
        <v>528</v>
      </c>
      <c r="I4741" s="2" t="s">
        <v>528</v>
      </c>
      <c r="J4741" s="14" t="s">
        <v>8199</v>
      </c>
      <c r="K4741" s="14" t="s">
        <v>8199</v>
      </c>
      <c r="L4741" s="14" t="s">
        <v>8199</v>
      </c>
      <c r="M4741" s="14" t="s">
        <v>8199</v>
      </c>
      <c r="N4741" s="14" t="s">
        <v>8199</v>
      </c>
      <c r="O4741" s="14" t="s">
        <v>8199</v>
      </c>
    </row>
    <row r="4742" spans="1:15" x14ac:dyDescent="0.25">
      <c r="A4742">
        <v>600</v>
      </c>
      <c r="B4742">
        <v>638255</v>
      </c>
      <c r="C4742">
        <v>0</v>
      </c>
      <c r="D4742" t="s">
        <v>6256</v>
      </c>
      <c r="E4742" s="3">
        <v>12.5</v>
      </c>
      <c r="F4742">
        <v>636</v>
      </c>
      <c r="G4742" s="2" t="s">
        <v>5375</v>
      </c>
      <c r="H4742" s="2" t="s">
        <v>5375</v>
      </c>
      <c r="I4742" s="2" t="s">
        <v>5375</v>
      </c>
      <c r="J4742" s="14" t="s">
        <v>8199</v>
      </c>
      <c r="K4742" s="14" t="s">
        <v>8199</v>
      </c>
      <c r="L4742" s="14" t="s">
        <v>8199</v>
      </c>
      <c r="M4742" s="14" t="s">
        <v>8199</v>
      </c>
      <c r="N4742" s="14" t="s">
        <v>8199</v>
      </c>
      <c r="O4742" s="14" t="s">
        <v>8199</v>
      </c>
    </row>
    <row r="4743" spans="1:15" x14ac:dyDescent="0.25">
      <c r="A4743">
        <v>600</v>
      </c>
      <c r="B4743">
        <v>638260</v>
      </c>
      <c r="C4743">
        <v>0</v>
      </c>
      <c r="D4743" t="s">
        <v>6257</v>
      </c>
      <c r="E4743" s="3">
        <v>13.5</v>
      </c>
      <c r="F4743">
        <v>250</v>
      </c>
      <c r="G4743" s="2" t="s">
        <v>528</v>
      </c>
      <c r="H4743" s="2" t="s">
        <v>528</v>
      </c>
      <c r="I4743" s="2" t="s">
        <v>528</v>
      </c>
      <c r="J4743" s="14" t="s">
        <v>8199</v>
      </c>
      <c r="K4743" s="14" t="s">
        <v>8199</v>
      </c>
      <c r="L4743" s="14" t="s">
        <v>8199</v>
      </c>
      <c r="M4743" s="14" t="s">
        <v>8199</v>
      </c>
      <c r="N4743" s="14" t="s">
        <v>8199</v>
      </c>
      <c r="O4743" s="14" t="s">
        <v>8199</v>
      </c>
    </row>
    <row r="4744" spans="1:15" x14ac:dyDescent="0.25">
      <c r="A4744">
        <v>600</v>
      </c>
      <c r="B4744">
        <v>638265</v>
      </c>
      <c r="C4744">
        <v>9</v>
      </c>
      <c r="D4744" t="s">
        <v>6258</v>
      </c>
      <c r="E4744" s="3">
        <v>8</v>
      </c>
      <c r="F4744">
        <v>250</v>
      </c>
      <c r="G4744" s="2" t="s">
        <v>528</v>
      </c>
      <c r="H4744" s="2" t="s">
        <v>528</v>
      </c>
      <c r="I4744" s="2" t="s">
        <v>528</v>
      </c>
      <c r="J4744" s="14" t="s">
        <v>8199</v>
      </c>
      <c r="K4744" s="14" t="s">
        <v>8199</v>
      </c>
      <c r="L4744" s="14" t="s">
        <v>8199</v>
      </c>
      <c r="M4744" s="14" t="s">
        <v>8199</v>
      </c>
      <c r="N4744" s="14" t="s">
        <v>8199</v>
      </c>
      <c r="O4744" s="14" t="s">
        <v>8199</v>
      </c>
    </row>
    <row r="4745" spans="1:15" x14ac:dyDescent="0.25">
      <c r="A4745">
        <v>600</v>
      </c>
      <c r="B4745">
        <v>638267</v>
      </c>
      <c r="C4745">
        <v>5</v>
      </c>
      <c r="D4745" t="s">
        <v>6259</v>
      </c>
      <c r="E4745" s="3">
        <v>120</v>
      </c>
      <c r="F4745">
        <v>250</v>
      </c>
      <c r="G4745" s="2" t="s">
        <v>528</v>
      </c>
      <c r="H4745" s="2" t="s">
        <v>528</v>
      </c>
      <c r="I4745" s="2" t="s">
        <v>528</v>
      </c>
      <c r="J4745" s="14" t="s">
        <v>8199</v>
      </c>
      <c r="K4745" s="14" t="s">
        <v>8199</v>
      </c>
      <c r="L4745" s="14" t="s">
        <v>8199</v>
      </c>
      <c r="M4745" s="14" t="s">
        <v>8199</v>
      </c>
      <c r="N4745" s="14" t="s">
        <v>8199</v>
      </c>
      <c r="O4745" s="14" t="s">
        <v>8199</v>
      </c>
    </row>
    <row r="4746" spans="1:15" x14ac:dyDescent="0.25">
      <c r="A4746">
        <v>600</v>
      </c>
      <c r="B4746">
        <v>638403</v>
      </c>
      <c r="C4746">
        <v>6</v>
      </c>
      <c r="D4746" t="s">
        <v>6260</v>
      </c>
      <c r="E4746" s="3">
        <v>87</v>
      </c>
      <c r="F4746">
        <v>250</v>
      </c>
      <c r="G4746" s="2" t="s">
        <v>528</v>
      </c>
      <c r="H4746" s="2" t="s">
        <v>528</v>
      </c>
      <c r="I4746" s="2" t="s">
        <v>528</v>
      </c>
      <c r="J4746" s="14" t="s">
        <v>8199</v>
      </c>
      <c r="K4746" s="14" t="s">
        <v>8199</v>
      </c>
      <c r="L4746" s="14" t="s">
        <v>8199</v>
      </c>
      <c r="M4746" s="14" t="s">
        <v>8199</v>
      </c>
      <c r="N4746" s="14" t="s">
        <v>8199</v>
      </c>
      <c r="O4746" s="14" t="s">
        <v>8199</v>
      </c>
    </row>
    <row r="4747" spans="1:15" x14ac:dyDescent="0.25">
      <c r="A4747">
        <v>600</v>
      </c>
      <c r="B4747">
        <v>638404</v>
      </c>
      <c r="C4747">
        <v>4</v>
      </c>
      <c r="D4747" t="s">
        <v>6261</v>
      </c>
      <c r="E4747" s="3">
        <v>181.5</v>
      </c>
      <c r="F4747">
        <v>250</v>
      </c>
      <c r="G4747" s="2" t="s">
        <v>528</v>
      </c>
      <c r="H4747" s="2" t="s">
        <v>528</v>
      </c>
      <c r="I4747" s="2" t="s">
        <v>528</v>
      </c>
      <c r="J4747" s="14" t="s">
        <v>8199</v>
      </c>
      <c r="K4747" s="14" t="s">
        <v>8199</v>
      </c>
      <c r="L4747" s="14" t="s">
        <v>8199</v>
      </c>
      <c r="M4747" s="14" t="s">
        <v>8199</v>
      </c>
      <c r="N4747" s="14" t="s">
        <v>8199</v>
      </c>
      <c r="O4747" s="14" t="s">
        <v>8199</v>
      </c>
    </row>
    <row r="4748" spans="1:15" x14ac:dyDescent="0.25">
      <c r="A4748">
        <v>600</v>
      </c>
      <c r="B4748">
        <v>638405</v>
      </c>
      <c r="C4748">
        <v>1</v>
      </c>
      <c r="D4748" t="s">
        <v>6262</v>
      </c>
      <c r="E4748" s="3">
        <v>379</v>
      </c>
      <c r="F4748">
        <v>250</v>
      </c>
      <c r="G4748" s="2" t="s">
        <v>528</v>
      </c>
      <c r="H4748" s="2" t="s">
        <v>528</v>
      </c>
      <c r="I4748" s="2" t="s">
        <v>528</v>
      </c>
      <c r="J4748" s="14" t="s">
        <v>8199</v>
      </c>
      <c r="K4748" s="14" t="s">
        <v>8199</v>
      </c>
      <c r="L4748" s="14" t="s">
        <v>8199</v>
      </c>
      <c r="M4748" s="14" t="s">
        <v>8199</v>
      </c>
      <c r="N4748" s="14" t="s">
        <v>8199</v>
      </c>
      <c r="O4748" s="14" t="s">
        <v>8199</v>
      </c>
    </row>
    <row r="4749" spans="1:15" x14ac:dyDescent="0.25">
      <c r="A4749">
        <v>600</v>
      </c>
      <c r="B4749">
        <v>638406</v>
      </c>
      <c r="C4749">
        <v>9</v>
      </c>
      <c r="D4749" t="s">
        <v>6263</v>
      </c>
      <c r="E4749" s="3">
        <v>124.5</v>
      </c>
      <c r="F4749">
        <v>250</v>
      </c>
      <c r="G4749" s="2" t="s">
        <v>528</v>
      </c>
      <c r="H4749" s="2" t="s">
        <v>528</v>
      </c>
      <c r="I4749" s="2" t="s">
        <v>528</v>
      </c>
      <c r="J4749" s="14" t="s">
        <v>8199</v>
      </c>
      <c r="K4749" s="14" t="s">
        <v>8199</v>
      </c>
      <c r="L4749" s="14" t="s">
        <v>8199</v>
      </c>
      <c r="M4749" s="14" t="s">
        <v>8199</v>
      </c>
      <c r="N4749" s="14" t="s">
        <v>8199</v>
      </c>
      <c r="O4749" s="14" t="s">
        <v>8199</v>
      </c>
    </row>
    <row r="4750" spans="1:15" x14ac:dyDescent="0.25">
      <c r="A4750">
        <v>600</v>
      </c>
      <c r="B4750">
        <v>638424</v>
      </c>
      <c r="C4750">
        <v>2</v>
      </c>
      <c r="D4750" t="s">
        <v>6264</v>
      </c>
      <c r="E4750" s="3">
        <v>55</v>
      </c>
      <c r="F4750">
        <v>250</v>
      </c>
      <c r="G4750" s="2" t="s">
        <v>528</v>
      </c>
      <c r="H4750" s="2" t="s">
        <v>528</v>
      </c>
      <c r="I4750" s="2" t="s">
        <v>528</v>
      </c>
      <c r="J4750" s="14" t="s">
        <v>8199</v>
      </c>
      <c r="K4750" s="14" t="s">
        <v>8199</v>
      </c>
      <c r="L4750" s="14" t="s">
        <v>8199</v>
      </c>
      <c r="M4750" s="14" t="s">
        <v>8199</v>
      </c>
      <c r="N4750" s="14" t="s">
        <v>8199</v>
      </c>
      <c r="O4750" s="14" t="s">
        <v>8199</v>
      </c>
    </row>
    <row r="4751" spans="1:15" x14ac:dyDescent="0.25">
      <c r="A4751">
        <v>600</v>
      </c>
      <c r="B4751">
        <v>638426</v>
      </c>
      <c r="C4751">
        <v>7</v>
      </c>
      <c r="D4751" t="s">
        <v>6266</v>
      </c>
      <c r="E4751" s="3">
        <v>79.5</v>
      </c>
      <c r="F4751">
        <v>250</v>
      </c>
      <c r="G4751" s="2" t="s">
        <v>528</v>
      </c>
      <c r="H4751" s="2" t="s">
        <v>528</v>
      </c>
      <c r="I4751" s="2" t="s">
        <v>528</v>
      </c>
      <c r="J4751" s="14" t="s">
        <v>8199</v>
      </c>
      <c r="K4751" s="14" t="s">
        <v>8199</v>
      </c>
      <c r="L4751" s="14" t="s">
        <v>8199</v>
      </c>
      <c r="M4751" s="14" t="s">
        <v>8199</v>
      </c>
      <c r="N4751" s="14" t="s">
        <v>8199</v>
      </c>
      <c r="O4751" s="14" t="s">
        <v>8199</v>
      </c>
    </row>
    <row r="4752" spans="1:15" x14ac:dyDescent="0.25">
      <c r="A4752">
        <v>600</v>
      </c>
      <c r="B4752">
        <v>638428</v>
      </c>
      <c r="C4752">
        <v>3</v>
      </c>
      <c r="D4752" t="s">
        <v>6267</v>
      </c>
      <c r="E4752" s="3">
        <v>104.5</v>
      </c>
      <c r="F4752">
        <v>250</v>
      </c>
      <c r="G4752" s="2" t="s">
        <v>528</v>
      </c>
      <c r="H4752" s="2" t="s">
        <v>528</v>
      </c>
      <c r="I4752" s="2" t="s">
        <v>528</v>
      </c>
      <c r="J4752" s="14" t="s">
        <v>8199</v>
      </c>
      <c r="K4752" s="14" t="s">
        <v>8199</v>
      </c>
      <c r="L4752" s="14" t="s">
        <v>8199</v>
      </c>
      <c r="M4752" s="14" t="s">
        <v>8199</v>
      </c>
      <c r="N4752" s="14" t="s">
        <v>8199</v>
      </c>
      <c r="O4752" s="14" t="s">
        <v>8199</v>
      </c>
    </row>
    <row r="4753" spans="1:15" x14ac:dyDescent="0.25">
      <c r="A4753">
        <v>600</v>
      </c>
      <c r="B4753">
        <v>638450</v>
      </c>
      <c r="C4753">
        <v>7</v>
      </c>
      <c r="D4753" t="s">
        <v>6268</v>
      </c>
      <c r="E4753" s="3">
        <v>21</v>
      </c>
      <c r="F4753">
        <v>636</v>
      </c>
      <c r="G4753" s="2" t="s">
        <v>6269</v>
      </c>
      <c r="H4753" s="2" t="s">
        <v>6269</v>
      </c>
      <c r="I4753" s="2" t="s">
        <v>6269</v>
      </c>
      <c r="J4753" s="14" t="s">
        <v>8199</v>
      </c>
      <c r="K4753" s="14" t="s">
        <v>8199</v>
      </c>
      <c r="L4753" s="14" t="s">
        <v>8199</v>
      </c>
      <c r="M4753" s="14" t="s">
        <v>8199</v>
      </c>
      <c r="N4753" s="14" t="s">
        <v>8199</v>
      </c>
      <c r="O4753" s="14" t="s">
        <v>8199</v>
      </c>
    </row>
    <row r="4754" spans="1:15" x14ac:dyDescent="0.25">
      <c r="A4754">
        <v>600</v>
      </c>
      <c r="B4754">
        <v>638460</v>
      </c>
      <c r="C4754">
        <v>6</v>
      </c>
      <c r="D4754" t="s">
        <v>6270</v>
      </c>
      <c r="E4754" s="3">
        <v>2.5</v>
      </c>
      <c r="F4754">
        <v>250</v>
      </c>
      <c r="G4754" s="2" t="s">
        <v>528</v>
      </c>
      <c r="H4754" s="2" t="s">
        <v>528</v>
      </c>
      <c r="I4754" s="2" t="s">
        <v>528</v>
      </c>
      <c r="J4754" s="14" t="s">
        <v>8199</v>
      </c>
      <c r="K4754" s="14" t="s">
        <v>8199</v>
      </c>
      <c r="L4754" s="14" t="s">
        <v>8199</v>
      </c>
      <c r="M4754" s="14" t="s">
        <v>8199</v>
      </c>
      <c r="N4754" s="14" t="s">
        <v>8199</v>
      </c>
      <c r="O4754" s="14" t="s">
        <v>8199</v>
      </c>
    </row>
    <row r="4755" spans="1:15" x14ac:dyDescent="0.25">
      <c r="A4755">
        <v>600</v>
      </c>
      <c r="B4755">
        <v>638463</v>
      </c>
      <c r="C4755">
        <v>0</v>
      </c>
      <c r="D4755" t="s">
        <v>6271</v>
      </c>
      <c r="E4755" s="3">
        <v>156</v>
      </c>
      <c r="F4755">
        <v>250</v>
      </c>
      <c r="G4755" s="2" t="s">
        <v>528</v>
      </c>
      <c r="H4755" s="2" t="s">
        <v>528</v>
      </c>
      <c r="I4755" s="2" t="s">
        <v>528</v>
      </c>
      <c r="J4755" s="14" t="s">
        <v>8199</v>
      </c>
      <c r="K4755" s="14" t="s">
        <v>8199</v>
      </c>
      <c r="L4755" s="14" t="s">
        <v>8199</v>
      </c>
      <c r="M4755" s="14" t="s">
        <v>8199</v>
      </c>
      <c r="N4755" s="14" t="s">
        <v>8199</v>
      </c>
      <c r="O4755" s="14" t="s">
        <v>8199</v>
      </c>
    </row>
    <row r="4756" spans="1:15" x14ac:dyDescent="0.25">
      <c r="A4756">
        <v>600</v>
      </c>
      <c r="B4756">
        <v>638465</v>
      </c>
      <c r="C4756">
        <v>5</v>
      </c>
      <c r="D4756" t="s">
        <v>6272</v>
      </c>
      <c r="E4756" s="3">
        <v>379.5</v>
      </c>
      <c r="F4756">
        <v>250</v>
      </c>
      <c r="G4756" s="2" t="s">
        <v>528</v>
      </c>
      <c r="H4756" s="2" t="s">
        <v>528</v>
      </c>
      <c r="I4756" s="2" t="s">
        <v>528</v>
      </c>
      <c r="J4756" s="14" t="s">
        <v>8199</v>
      </c>
      <c r="K4756" s="14" t="s">
        <v>8199</v>
      </c>
      <c r="L4756" s="14" t="s">
        <v>8199</v>
      </c>
      <c r="M4756" s="14" t="s">
        <v>8199</v>
      </c>
      <c r="N4756" s="14" t="s">
        <v>8199</v>
      </c>
      <c r="O4756" s="14" t="s">
        <v>8199</v>
      </c>
    </row>
    <row r="4757" spans="1:15" x14ac:dyDescent="0.25">
      <c r="A4757">
        <v>600</v>
      </c>
      <c r="B4757">
        <v>638468</v>
      </c>
      <c r="C4757">
        <v>9</v>
      </c>
      <c r="D4757" t="s">
        <v>6273</v>
      </c>
      <c r="E4757" s="3">
        <v>8</v>
      </c>
      <c r="F4757">
        <v>250</v>
      </c>
      <c r="G4757" s="2" t="s">
        <v>528</v>
      </c>
      <c r="H4757" s="2" t="s">
        <v>528</v>
      </c>
      <c r="I4757" s="2" t="s">
        <v>528</v>
      </c>
      <c r="J4757" s="14" t="s">
        <v>8199</v>
      </c>
      <c r="K4757" s="14" t="s">
        <v>8199</v>
      </c>
      <c r="L4757" s="14" t="s">
        <v>8199</v>
      </c>
      <c r="M4757" s="14" t="s">
        <v>8199</v>
      </c>
      <c r="N4757" s="14" t="s">
        <v>8199</v>
      </c>
      <c r="O4757" s="14" t="s">
        <v>8199</v>
      </c>
    </row>
    <row r="4758" spans="1:15" x14ac:dyDescent="0.25">
      <c r="A4758">
        <v>600</v>
      </c>
      <c r="B4758">
        <v>638470</v>
      </c>
      <c r="C4758">
        <v>5</v>
      </c>
      <c r="D4758" t="s">
        <v>6274</v>
      </c>
      <c r="E4758" s="3">
        <v>31</v>
      </c>
      <c r="F4758">
        <v>250</v>
      </c>
      <c r="G4758" s="2" t="s">
        <v>528</v>
      </c>
      <c r="H4758" s="2" t="s">
        <v>528</v>
      </c>
      <c r="I4758" s="2" t="s">
        <v>528</v>
      </c>
      <c r="J4758" s="14" t="s">
        <v>8199</v>
      </c>
      <c r="K4758" s="14" t="s">
        <v>8199</v>
      </c>
      <c r="L4758" s="14" t="s">
        <v>8199</v>
      </c>
      <c r="M4758" s="14" t="s">
        <v>8199</v>
      </c>
      <c r="N4758" s="14" t="s">
        <v>8199</v>
      </c>
      <c r="O4758" s="14" t="s">
        <v>8199</v>
      </c>
    </row>
    <row r="4759" spans="1:15" x14ac:dyDescent="0.25">
      <c r="A4759">
        <v>600</v>
      </c>
      <c r="B4759">
        <v>638471</v>
      </c>
      <c r="C4759">
        <v>3</v>
      </c>
      <c r="D4759" t="s">
        <v>6275</v>
      </c>
      <c r="E4759" s="3">
        <v>8</v>
      </c>
      <c r="F4759">
        <v>250</v>
      </c>
      <c r="G4759" s="2" t="s">
        <v>528</v>
      </c>
      <c r="H4759" s="2" t="s">
        <v>528</v>
      </c>
      <c r="I4759" s="2" t="s">
        <v>528</v>
      </c>
      <c r="J4759" s="14" t="s">
        <v>8199</v>
      </c>
      <c r="K4759" s="14" t="s">
        <v>8199</v>
      </c>
      <c r="L4759" s="14" t="s">
        <v>8199</v>
      </c>
      <c r="M4759" s="14" t="s">
        <v>8199</v>
      </c>
      <c r="N4759" s="14" t="s">
        <v>8199</v>
      </c>
      <c r="O4759" s="14" t="s">
        <v>8199</v>
      </c>
    </row>
    <row r="4760" spans="1:15" x14ac:dyDescent="0.25">
      <c r="A4760">
        <v>600</v>
      </c>
      <c r="B4760">
        <v>638472</v>
      </c>
      <c r="C4760">
        <v>1</v>
      </c>
      <c r="D4760" t="s">
        <v>6276</v>
      </c>
      <c r="E4760" s="3">
        <v>10</v>
      </c>
      <c r="F4760">
        <v>250</v>
      </c>
      <c r="G4760" s="2" t="s">
        <v>528</v>
      </c>
      <c r="H4760" s="2" t="s">
        <v>528</v>
      </c>
      <c r="I4760" s="2" t="s">
        <v>528</v>
      </c>
      <c r="J4760" s="14" t="s">
        <v>8199</v>
      </c>
      <c r="K4760" s="14" t="s">
        <v>8199</v>
      </c>
      <c r="L4760" s="14" t="s">
        <v>8199</v>
      </c>
      <c r="M4760" s="14" t="s">
        <v>8199</v>
      </c>
      <c r="N4760" s="14" t="s">
        <v>8199</v>
      </c>
      <c r="O4760" s="14" t="s">
        <v>8199</v>
      </c>
    </row>
    <row r="4761" spans="1:15" x14ac:dyDescent="0.25">
      <c r="A4761">
        <v>600</v>
      </c>
      <c r="B4761">
        <v>638473</v>
      </c>
      <c r="C4761">
        <v>9</v>
      </c>
      <c r="D4761" t="s">
        <v>6277</v>
      </c>
      <c r="E4761" s="3">
        <v>13.5</v>
      </c>
      <c r="F4761">
        <v>250</v>
      </c>
      <c r="G4761" s="2" t="s">
        <v>528</v>
      </c>
      <c r="H4761" s="2" t="s">
        <v>528</v>
      </c>
      <c r="I4761" s="2" t="s">
        <v>528</v>
      </c>
      <c r="J4761" s="14" t="s">
        <v>8199</v>
      </c>
      <c r="K4761" s="14" t="s">
        <v>8199</v>
      </c>
      <c r="L4761" s="14" t="s">
        <v>8199</v>
      </c>
      <c r="M4761" s="14" t="s">
        <v>8199</v>
      </c>
      <c r="N4761" s="14" t="s">
        <v>8199</v>
      </c>
      <c r="O4761" s="14" t="s">
        <v>8199</v>
      </c>
    </row>
    <row r="4762" spans="1:15" x14ac:dyDescent="0.25">
      <c r="A4762">
        <v>600</v>
      </c>
      <c r="B4762">
        <v>638476</v>
      </c>
      <c r="C4762">
        <v>2</v>
      </c>
      <c r="D4762" t="s">
        <v>6278</v>
      </c>
      <c r="E4762" s="3">
        <v>73</v>
      </c>
      <c r="F4762">
        <v>636</v>
      </c>
      <c r="G4762" s="2" t="s">
        <v>6279</v>
      </c>
      <c r="H4762" s="2" t="s">
        <v>6279</v>
      </c>
      <c r="I4762" s="2" t="s">
        <v>6279</v>
      </c>
      <c r="J4762" s="14" t="s">
        <v>8199</v>
      </c>
      <c r="K4762" s="14" t="s">
        <v>8199</v>
      </c>
      <c r="L4762" s="14" t="s">
        <v>8199</v>
      </c>
      <c r="M4762" s="14" t="s">
        <v>8199</v>
      </c>
      <c r="N4762" s="14" t="s">
        <v>8199</v>
      </c>
      <c r="O4762" s="14" t="s">
        <v>8199</v>
      </c>
    </row>
    <row r="4763" spans="1:15" x14ac:dyDescent="0.25">
      <c r="A4763">
        <v>600</v>
      </c>
      <c r="B4763">
        <v>638477</v>
      </c>
      <c r="C4763">
        <v>0</v>
      </c>
      <c r="D4763" t="s">
        <v>6280</v>
      </c>
      <c r="E4763" s="3">
        <v>146.5</v>
      </c>
      <c r="F4763">
        <v>636</v>
      </c>
      <c r="G4763" s="2" t="s">
        <v>6281</v>
      </c>
      <c r="H4763" s="2" t="s">
        <v>6281</v>
      </c>
      <c r="I4763" s="2" t="s">
        <v>6281</v>
      </c>
      <c r="J4763" s="14" t="s">
        <v>8199</v>
      </c>
      <c r="K4763" s="14" t="s">
        <v>8199</v>
      </c>
      <c r="L4763" s="14" t="s">
        <v>8199</v>
      </c>
      <c r="M4763" s="14" t="s">
        <v>8199</v>
      </c>
      <c r="N4763" s="14" t="s">
        <v>8199</v>
      </c>
      <c r="O4763" s="14" t="s">
        <v>8199</v>
      </c>
    </row>
    <row r="4764" spans="1:15" x14ac:dyDescent="0.25">
      <c r="A4764">
        <v>600</v>
      </c>
      <c r="B4764">
        <v>638480</v>
      </c>
      <c r="C4764">
        <v>4</v>
      </c>
      <c r="D4764" t="s">
        <v>6282</v>
      </c>
      <c r="E4764" s="3">
        <v>5</v>
      </c>
      <c r="F4764">
        <v>250</v>
      </c>
      <c r="G4764" s="2" t="s">
        <v>528</v>
      </c>
      <c r="H4764" s="2" t="s">
        <v>528</v>
      </c>
      <c r="I4764" s="2" t="s">
        <v>528</v>
      </c>
      <c r="J4764" s="14" t="s">
        <v>8199</v>
      </c>
      <c r="K4764" s="14" t="s">
        <v>8199</v>
      </c>
      <c r="L4764" s="14" t="s">
        <v>8199</v>
      </c>
      <c r="M4764" s="14" t="s">
        <v>8199</v>
      </c>
      <c r="N4764" s="14" t="s">
        <v>8199</v>
      </c>
      <c r="O4764" s="14" t="s">
        <v>8199</v>
      </c>
    </row>
    <row r="4765" spans="1:15" x14ac:dyDescent="0.25">
      <c r="A4765">
        <v>600</v>
      </c>
      <c r="B4765">
        <v>638547</v>
      </c>
      <c r="C4765">
        <v>0</v>
      </c>
      <c r="D4765" t="s">
        <v>6283</v>
      </c>
      <c r="E4765" s="3">
        <v>37.5</v>
      </c>
      <c r="F4765">
        <v>250</v>
      </c>
      <c r="G4765" s="2" t="s">
        <v>528</v>
      </c>
      <c r="H4765" s="2" t="s">
        <v>528</v>
      </c>
      <c r="I4765" s="2" t="s">
        <v>528</v>
      </c>
      <c r="J4765" s="14" t="s">
        <v>8199</v>
      </c>
      <c r="K4765" s="14" t="s">
        <v>8199</v>
      </c>
      <c r="L4765" s="14" t="s">
        <v>8199</v>
      </c>
      <c r="M4765" s="14" t="s">
        <v>8199</v>
      </c>
      <c r="N4765" s="14" t="s">
        <v>8199</v>
      </c>
      <c r="O4765" s="14" t="s">
        <v>8199</v>
      </c>
    </row>
    <row r="4766" spans="1:15" x14ac:dyDescent="0.25">
      <c r="A4766">
        <v>600</v>
      </c>
      <c r="B4766">
        <v>638600</v>
      </c>
      <c r="C4766">
        <v>7</v>
      </c>
      <c r="D4766" t="s">
        <v>6284</v>
      </c>
      <c r="E4766" s="3">
        <v>32</v>
      </c>
      <c r="F4766">
        <v>250</v>
      </c>
      <c r="G4766" s="2" t="s">
        <v>528</v>
      </c>
      <c r="H4766" s="2" t="s">
        <v>528</v>
      </c>
      <c r="I4766" s="2" t="s">
        <v>528</v>
      </c>
      <c r="J4766" s="14" t="s">
        <v>8199</v>
      </c>
      <c r="K4766" s="14" t="s">
        <v>8199</v>
      </c>
      <c r="L4766" s="14" t="s">
        <v>8199</v>
      </c>
      <c r="M4766" s="14" t="s">
        <v>8199</v>
      </c>
      <c r="N4766" s="14" t="s">
        <v>8199</v>
      </c>
      <c r="O4766" s="14" t="s">
        <v>8199</v>
      </c>
    </row>
    <row r="4767" spans="1:15" x14ac:dyDescent="0.25">
      <c r="A4767">
        <v>600</v>
      </c>
      <c r="B4767">
        <v>638625</v>
      </c>
      <c r="C4767">
        <v>4</v>
      </c>
      <c r="D4767" t="s">
        <v>6285</v>
      </c>
      <c r="E4767" s="3">
        <v>31</v>
      </c>
      <c r="F4767">
        <v>250</v>
      </c>
      <c r="G4767" s="2" t="s">
        <v>528</v>
      </c>
      <c r="H4767" s="2" t="s">
        <v>528</v>
      </c>
      <c r="I4767" s="2" t="s">
        <v>528</v>
      </c>
      <c r="J4767" s="14" t="s">
        <v>8199</v>
      </c>
      <c r="K4767" s="14" t="s">
        <v>8199</v>
      </c>
      <c r="L4767" s="14" t="s">
        <v>8199</v>
      </c>
      <c r="M4767" s="14" t="s">
        <v>8199</v>
      </c>
      <c r="N4767" s="14" t="s">
        <v>8199</v>
      </c>
      <c r="O4767" s="14" t="s">
        <v>8199</v>
      </c>
    </row>
    <row r="4768" spans="1:15" x14ac:dyDescent="0.25">
      <c r="A4768">
        <v>600</v>
      </c>
      <c r="B4768">
        <v>638700</v>
      </c>
      <c r="C4768">
        <v>5</v>
      </c>
      <c r="D4768" t="s">
        <v>6286</v>
      </c>
      <c r="E4768" s="3">
        <v>5</v>
      </c>
      <c r="F4768">
        <v>250</v>
      </c>
      <c r="G4768" s="2" t="s">
        <v>528</v>
      </c>
      <c r="H4768" s="2" t="s">
        <v>528</v>
      </c>
      <c r="I4768" s="2" t="s">
        <v>528</v>
      </c>
      <c r="J4768" s="14" t="s">
        <v>8199</v>
      </c>
      <c r="K4768" s="14" t="s">
        <v>8199</v>
      </c>
      <c r="L4768" s="14" t="s">
        <v>8199</v>
      </c>
      <c r="M4768" s="14" t="s">
        <v>8199</v>
      </c>
      <c r="N4768" s="14" t="s">
        <v>8199</v>
      </c>
      <c r="O4768" s="14" t="s">
        <v>8199</v>
      </c>
    </row>
    <row r="4769" spans="1:15" x14ac:dyDescent="0.25">
      <c r="A4769">
        <v>600</v>
      </c>
      <c r="B4769">
        <v>638750</v>
      </c>
      <c r="C4769">
        <v>0</v>
      </c>
      <c r="D4769" t="s">
        <v>6287</v>
      </c>
      <c r="E4769" s="3">
        <v>5</v>
      </c>
      <c r="F4769">
        <v>250</v>
      </c>
      <c r="G4769" s="2" t="s">
        <v>528</v>
      </c>
      <c r="H4769" s="2" t="s">
        <v>528</v>
      </c>
      <c r="I4769" s="2" t="s">
        <v>528</v>
      </c>
      <c r="J4769" s="14" t="s">
        <v>8199</v>
      </c>
      <c r="K4769" s="14" t="s">
        <v>8199</v>
      </c>
      <c r="L4769" s="14" t="s">
        <v>8199</v>
      </c>
      <c r="M4769" s="14" t="s">
        <v>8199</v>
      </c>
      <c r="N4769" s="14" t="s">
        <v>8199</v>
      </c>
      <c r="O4769" s="14" t="s">
        <v>8199</v>
      </c>
    </row>
    <row r="4770" spans="1:15" x14ac:dyDescent="0.25">
      <c r="A4770">
        <v>600</v>
      </c>
      <c r="B4770">
        <v>638754</v>
      </c>
      <c r="C4770">
        <v>2</v>
      </c>
      <c r="D4770" t="s">
        <v>6288</v>
      </c>
      <c r="E4770" s="3">
        <v>5</v>
      </c>
      <c r="F4770">
        <v>250</v>
      </c>
      <c r="G4770" s="2" t="s">
        <v>528</v>
      </c>
      <c r="H4770" s="2" t="s">
        <v>528</v>
      </c>
      <c r="I4770" s="2" t="s">
        <v>528</v>
      </c>
      <c r="J4770" s="14" t="s">
        <v>8199</v>
      </c>
      <c r="K4770" s="14" t="s">
        <v>8199</v>
      </c>
      <c r="L4770" s="14" t="s">
        <v>8199</v>
      </c>
      <c r="M4770" s="14" t="s">
        <v>8199</v>
      </c>
      <c r="N4770" s="14" t="s">
        <v>8199</v>
      </c>
      <c r="O4770" s="14" t="s">
        <v>8199</v>
      </c>
    </row>
    <row r="4771" spans="1:15" x14ac:dyDescent="0.25">
      <c r="A4771">
        <v>600</v>
      </c>
      <c r="B4771">
        <v>638875</v>
      </c>
      <c r="C4771">
        <v>5</v>
      </c>
      <c r="D4771" t="s">
        <v>6289</v>
      </c>
      <c r="E4771" s="3">
        <v>57.5</v>
      </c>
      <c r="F4771">
        <v>250</v>
      </c>
      <c r="G4771" s="2" t="s">
        <v>528</v>
      </c>
      <c r="H4771" s="2" t="s">
        <v>528</v>
      </c>
      <c r="I4771" s="2" t="s">
        <v>528</v>
      </c>
      <c r="J4771" s="14" t="s">
        <v>8199</v>
      </c>
      <c r="K4771" s="14" t="s">
        <v>8199</v>
      </c>
      <c r="L4771" s="14" t="s">
        <v>8199</v>
      </c>
      <c r="M4771" s="14" t="s">
        <v>8199</v>
      </c>
      <c r="N4771" s="14" t="s">
        <v>8199</v>
      </c>
      <c r="O4771" s="14" t="s">
        <v>8199</v>
      </c>
    </row>
    <row r="4772" spans="1:15" x14ac:dyDescent="0.25">
      <c r="A4772">
        <v>600</v>
      </c>
      <c r="B4772">
        <v>638900</v>
      </c>
      <c r="C4772">
        <v>1</v>
      </c>
      <c r="D4772" t="s">
        <v>6290</v>
      </c>
      <c r="E4772" s="3">
        <v>150</v>
      </c>
      <c r="F4772">
        <v>250</v>
      </c>
      <c r="G4772" s="2" t="s">
        <v>528</v>
      </c>
      <c r="H4772" s="2" t="s">
        <v>528</v>
      </c>
      <c r="I4772" s="2" t="s">
        <v>528</v>
      </c>
      <c r="J4772" s="14" t="s">
        <v>8199</v>
      </c>
      <c r="K4772" s="14" t="s">
        <v>8199</v>
      </c>
      <c r="L4772" s="14" t="s">
        <v>8199</v>
      </c>
      <c r="M4772" s="14" t="s">
        <v>8199</v>
      </c>
      <c r="N4772" s="14" t="s">
        <v>8199</v>
      </c>
      <c r="O4772" s="14" t="s">
        <v>8199</v>
      </c>
    </row>
    <row r="4773" spans="1:15" x14ac:dyDescent="0.25">
      <c r="A4773">
        <v>600</v>
      </c>
      <c r="B4773">
        <v>638905</v>
      </c>
      <c r="C4773">
        <v>0</v>
      </c>
      <c r="D4773" t="s">
        <v>6291</v>
      </c>
      <c r="E4773" s="3">
        <v>154</v>
      </c>
      <c r="F4773">
        <v>250</v>
      </c>
      <c r="G4773" s="2" t="s">
        <v>528</v>
      </c>
      <c r="H4773" s="2" t="s">
        <v>528</v>
      </c>
      <c r="I4773" s="2" t="s">
        <v>528</v>
      </c>
      <c r="J4773" s="14" t="s">
        <v>8199</v>
      </c>
      <c r="K4773" s="14" t="s">
        <v>8199</v>
      </c>
      <c r="L4773" s="14" t="s">
        <v>8199</v>
      </c>
      <c r="M4773" s="14" t="s">
        <v>8199</v>
      </c>
      <c r="N4773" s="14" t="s">
        <v>8199</v>
      </c>
      <c r="O4773" s="14" t="s">
        <v>8199</v>
      </c>
    </row>
    <row r="4774" spans="1:15" x14ac:dyDescent="0.25">
      <c r="A4774">
        <v>600</v>
      </c>
      <c r="B4774">
        <v>638912</v>
      </c>
      <c r="C4774">
        <v>6</v>
      </c>
      <c r="D4774" t="s">
        <v>6292</v>
      </c>
      <c r="E4774" s="3">
        <v>41</v>
      </c>
      <c r="F4774">
        <v>250</v>
      </c>
      <c r="G4774" s="2" t="s">
        <v>528</v>
      </c>
      <c r="H4774" s="2" t="s">
        <v>528</v>
      </c>
      <c r="I4774" s="2" t="s">
        <v>528</v>
      </c>
      <c r="J4774" s="14" t="s">
        <v>8199</v>
      </c>
      <c r="K4774" s="14" t="s">
        <v>8199</v>
      </c>
      <c r="L4774" s="14" t="s">
        <v>8199</v>
      </c>
      <c r="M4774" s="14" t="s">
        <v>8199</v>
      </c>
      <c r="N4774" s="14" t="s">
        <v>8199</v>
      </c>
      <c r="O4774" s="14" t="s">
        <v>8199</v>
      </c>
    </row>
    <row r="4775" spans="1:15" x14ac:dyDescent="0.25">
      <c r="A4775">
        <v>600</v>
      </c>
      <c r="B4775">
        <v>638920</v>
      </c>
      <c r="C4775">
        <v>9</v>
      </c>
      <c r="D4775" t="s">
        <v>6293</v>
      </c>
      <c r="E4775" s="3">
        <v>104.5</v>
      </c>
      <c r="F4775">
        <v>250</v>
      </c>
      <c r="G4775" s="2" t="s">
        <v>528</v>
      </c>
      <c r="H4775" s="2" t="s">
        <v>528</v>
      </c>
      <c r="I4775" s="2" t="s">
        <v>528</v>
      </c>
      <c r="J4775" s="14" t="s">
        <v>8199</v>
      </c>
      <c r="K4775" s="14" t="s">
        <v>8199</v>
      </c>
      <c r="L4775" s="14" t="s">
        <v>8199</v>
      </c>
      <c r="M4775" s="14" t="s">
        <v>8199</v>
      </c>
      <c r="N4775" s="14" t="s">
        <v>8199</v>
      </c>
      <c r="O4775" s="14" t="s">
        <v>8199</v>
      </c>
    </row>
    <row r="4776" spans="1:15" x14ac:dyDescent="0.25">
      <c r="A4776">
        <v>600</v>
      </c>
      <c r="B4776">
        <v>638940</v>
      </c>
      <c r="C4776">
        <v>7</v>
      </c>
      <c r="D4776" t="s">
        <v>6294</v>
      </c>
      <c r="E4776" s="3">
        <v>38.5</v>
      </c>
      <c r="F4776">
        <v>250</v>
      </c>
      <c r="G4776" s="2" t="s">
        <v>528</v>
      </c>
      <c r="H4776" s="2" t="s">
        <v>528</v>
      </c>
      <c r="I4776" s="2" t="s">
        <v>528</v>
      </c>
      <c r="J4776" s="14" t="s">
        <v>8199</v>
      </c>
      <c r="K4776" s="14" t="s">
        <v>8199</v>
      </c>
      <c r="L4776" s="14" t="s">
        <v>8199</v>
      </c>
      <c r="M4776" s="14" t="s">
        <v>8199</v>
      </c>
      <c r="N4776" s="14" t="s">
        <v>8199</v>
      </c>
      <c r="O4776" s="14" t="s">
        <v>8199</v>
      </c>
    </row>
    <row r="4777" spans="1:15" x14ac:dyDescent="0.25">
      <c r="A4777">
        <v>600</v>
      </c>
      <c r="B4777">
        <v>638950</v>
      </c>
      <c r="C4777">
        <v>6</v>
      </c>
      <c r="D4777" t="s">
        <v>6295</v>
      </c>
      <c r="E4777" s="3">
        <v>36.5</v>
      </c>
      <c r="F4777">
        <v>250</v>
      </c>
      <c r="G4777" s="2" t="s">
        <v>528</v>
      </c>
      <c r="H4777" s="2" t="s">
        <v>528</v>
      </c>
      <c r="I4777" s="2" t="s">
        <v>528</v>
      </c>
      <c r="J4777" s="14" t="s">
        <v>8199</v>
      </c>
      <c r="K4777" s="14" t="s">
        <v>8199</v>
      </c>
      <c r="L4777" s="14" t="s">
        <v>8199</v>
      </c>
      <c r="M4777" s="14" t="s">
        <v>8199</v>
      </c>
      <c r="N4777" s="14" t="s">
        <v>8199</v>
      </c>
      <c r="O4777" s="14" t="s">
        <v>8199</v>
      </c>
    </row>
    <row r="4778" spans="1:15" x14ac:dyDescent="0.25">
      <c r="A4778">
        <v>600</v>
      </c>
      <c r="B4778">
        <v>638960</v>
      </c>
      <c r="C4778">
        <v>5</v>
      </c>
      <c r="D4778" t="s">
        <v>6296</v>
      </c>
      <c r="E4778" s="3">
        <v>34.5</v>
      </c>
      <c r="F4778">
        <v>250</v>
      </c>
      <c r="G4778" s="2" t="s">
        <v>528</v>
      </c>
      <c r="H4778" s="2" t="s">
        <v>528</v>
      </c>
      <c r="I4778" s="2" t="s">
        <v>528</v>
      </c>
      <c r="J4778" s="14" t="s">
        <v>8199</v>
      </c>
      <c r="K4778" s="14" t="s">
        <v>8199</v>
      </c>
      <c r="L4778" s="14" t="s">
        <v>8199</v>
      </c>
      <c r="M4778" s="14" t="s">
        <v>8199</v>
      </c>
      <c r="N4778" s="14" t="s">
        <v>8199</v>
      </c>
      <c r="O4778" s="14" t="s">
        <v>8199</v>
      </c>
    </row>
    <row r="4779" spans="1:15" x14ac:dyDescent="0.25">
      <c r="A4779">
        <v>600</v>
      </c>
      <c r="B4779">
        <v>639000</v>
      </c>
      <c r="C4779">
        <v>9</v>
      </c>
      <c r="D4779" t="s">
        <v>6297</v>
      </c>
      <c r="E4779" s="3">
        <v>19</v>
      </c>
      <c r="F4779">
        <v>250</v>
      </c>
      <c r="G4779" s="2" t="s">
        <v>528</v>
      </c>
      <c r="H4779" s="2" t="s">
        <v>528</v>
      </c>
      <c r="I4779" s="2" t="s">
        <v>528</v>
      </c>
      <c r="J4779" s="14" t="s">
        <v>8199</v>
      </c>
      <c r="K4779" s="14" t="s">
        <v>8199</v>
      </c>
      <c r="L4779" s="14" t="s">
        <v>8199</v>
      </c>
      <c r="M4779" s="14" t="s">
        <v>8199</v>
      </c>
      <c r="N4779" s="14" t="s">
        <v>8199</v>
      </c>
      <c r="O4779" s="14" t="s">
        <v>8199</v>
      </c>
    </row>
    <row r="4780" spans="1:15" x14ac:dyDescent="0.25">
      <c r="A4780">
        <v>600</v>
      </c>
      <c r="B4780">
        <v>639150</v>
      </c>
      <c r="C4780">
        <v>2</v>
      </c>
      <c r="D4780" t="s">
        <v>6298</v>
      </c>
      <c r="E4780" s="3">
        <v>8</v>
      </c>
      <c r="F4780">
        <v>250</v>
      </c>
      <c r="G4780" s="2" t="s">
        <v>528</v>
      </c>
      <c r="H4780" s="2" t="s">
        <v>528</v>
      </c>
      <c r="I4780" s="2" t="s">
        <v>528</v>
      </c>
      <c r="J4780" s="14" t="s">
        <v>8199</v>
      </c>
      <c r="K4780" s="14" t="s">
        <v>8199</v>
      </c>
      <c r="L4780" s="14" t="s">
        <v>8199</v>
      </c>
      <c r="M4780" s="14" t="s">
        <v>8199</v>
      </c>
      <c r="N4780" s="14" t="s">
        <v>8199</v>
      </c>
      <c r="O4780" s="14" t="s">
        <v>8199</v>
      </c>
    </row>
    <row r="4781" spans="1:15" x14ac:dyDescent="0.25">
      <c r="A4781">
        <v>600</v>
      </c>
      <c r="B4781">
        <v>639175</v>
      </c>
      <c r="C4781">
        <v>9</v>
      </c>
      <c r="D4781" t="s">
        <v>6299</v>
      </c>
      <c r="E4781" s="3">
        <v>44</v>
      </c>
      <c r="F4781">
        <v>250</v>
      </c>
      <c r="G4781" s="2" t="s">
        <v>528</v>
      </c>
      <c r="H4781" s="2" t="s">
        <v>528</v>
      </c>
      <c r="I4781" s="2" t="s">
        <v>528</v>
      </c>
      <c r="J4781" s="14" t="s">
        <v>8199</v>
      </c>
      <c r="K4781" s="14" t="s">
        <v>8199</v>
      </c>
      <c r="L4781" s="14" t="s">
        <v>8199</v>
      </c>
      <c r="M4781" s="14" t="s">
        <v>8199</v>
      </c>
      <c r="N4781" s="14" t="s">
        <v>8199</v>
      </c>
      <c r="O4781" s="14" t="s">
        <v>8199</v>
      </c>
    </row>
    <row r="4782" spans="1:15" x14ac:dyDescent="0.25">
      <c r="A4782">
        <v>600</v>
      </c>
      <c r="B4782">
        <v>639200</v>
      </c>
      <c r="C4782">
        <v>5</v>
      </c>
      <c r="D4782" t="s">
        <v>6300</v>
      </c>
      <c r="E4782" s="3">
        <v>13.5</v>
      </c>
      <c r="F4782">
        <v>636</v>
      </c>
      <c r="G4782" s="2" t="s">
        <v>6144</v>
      </c>
      <c r="H4782" s="2" t="s">
        <v>6144</v>
      </c>
      <c r="I4782" s="2" t="s">
        <v>6144</v>
      </c>
      <c r="J4782" s="14" t="s">
        <v>8199</v>
      </c>
      <c r="K4782" s="14" t="s">
        <v>8199</v>
      </c>
      <c r="L4782" s="14" t="s">
        <v>8199</v>
      </c>
      <c r="M4782" s="14" t="s">
        <v>8199</v>
      </c>
      <c r="N4782" s="14" t="s">
        <v>8199</v>
      </c>
      <c r="O4782" s="14" t="s">
        <v>8199</v>
      </c>
    </row>
    <row r="4783" spans="1:15" x14ac:dyDescent="0.25">
      <c r="A4783">
        <v>600</v>
      </c>
      <c r="B4783">
        <v>639212</v>
      </c>
      <c r="C4783">
        <v>0</v>
      </c>
      <c r="D4783" t="s">
        <v>6301</v>
      </c>
      <c r="E4783" s="3">
        <v>13.5</v>
      </c>
      <c r="F4783">
        <v>250</v>
      </c>
      <c r="G4783" s="2" t="s">
        <v>528</v>
      </c>
      <c r="H4783" s="2" t="s">
        <v>528</v>
      </c>
      <c r="I4783" s="2" t="s">
        <v>528</v>
      </c>
      <c r="J4783" s="14" t="s">
        <v>8199</v>
      </c>
      <c r="K4783" s="14" t="s">
        <v>8199</v>
      </c>
      <c r="L4783" s="14" t="s">
        <v>8199</v>
      </c>
      <c r="M4783" s="14" t="s">
        <v>8199</v>
      </c>
      <c r="N4783" s="14" t="s">
        <v>8199</v>
      </c>
      <c r="O4783" s="14" t="s">
        <v>8199</v>
      </c>
    </row>
    <row r="4784" spans="1:15" x14ac:dyDescent="0.25">
      <c r="A4784">
        <v>600</v>
      </c>
      <c r="B4784">
        <v>639215</v>
      </c>
      <c r="C4784">
        <v>3</v>
      </c>
      <c r="D4784" t="s">
        <v>6302</v>
      </c>
      <c r="E4784" s="3">
        <v>33</v>
      </c>
      <c r="F4784">
        <v>250</v>
      </c>
      <c r="G4784" s="2" t="s">
        <v>528</v>
      </c>
      <c r="H4784" s="2" t="s">
        <v>528</v>
      </c>
      <c r="I4784" s="2" t="s">
        <v>528</v>
      </c>
      <c r="J4784" s="14" t="s">
        <v>8199</v>
      </c>
      <c r="K4784" s="14" t="s">
        <v>8199</v>
      </c>
      <c r="L4784" s="14" t="s">
        <v>8199</v>
      </c>
      <c r="M4784" s="14" t="s">
        <v>8199</v>
      </c>
      <c r="N4784" s="14" t="s">
        <v>8199</v>
      </c>
      <c r="O4784" s="14" t="s">
        <v>8199</v>
      </c>
    </row>
    <row r="4785" spans="1:15" x14ac:dyDescent="0.25">
      <c r="A4785">
        <v>600</v>
      </c>
      <c r="B4785">
        <v>639220</v>
      </c>
      <c r="C4785">
        <v>3</v>
      </c>
      <c r="D4785" t="s">
        <v>6303</v>
      </c>
      <c r="E4785" s="3">
        <v>19</v>
      </c>
      <c r="F4785">
        <v>250</v>
      </c>
      <c r="G4785" s="2" t="s">
        <v>528</v>
      </c>
      <c r="H4785" s="2" t="s">
        <v>528</v>
      </c>
      <c r="I4785" s="2" t="s">
        <v>528</v>
      </c>
      <c r="J4785" s="14" t="s">
        <v>8199</v>
      </c>
      <c r="K4785" s="14" t="s">
        <v>8199</v>
      </c>
      <c r="L4785" s="14" t="s">
        <v>8199</v>
      </c>
      <c r="M4785" s="14" t="s">
        <v>8199</v>
      </c>
      <c r="N4785" s="14" t="s">
        <v>8199</v>
      </c>
      <c r="O4785" s="14" t="s">
        <v>8199</v>
      </c>
    </row>
    <row r="4786" spans="1:15" x14ac:dyDescent="0.25">
      <c r="A4786">
        <v>600</v>
      </c>
      <c r="B4786">
        <v>639254</v>
      </c>
      <c r="C4786">
        <v>2</v>
      </c>
      <c r="D4786" t="s">
        <v>6304</v>
      </c>
      <c r="E4786" s="3">
        <v>9</v>
      </c>
      <c r="F4786">
        <v>250</v>
      </c>
      <c r="G4786" s="2" t="s">
        <v>528</v>
      </c>
      <c r="H4786" s="2" t="s">
        <v>528</v>
      </c>
      <c r="I4786" s="2" t="s">
        <v>528</v>
      </c>
      <c r="J4786" s="14" t="s">
        <v>8199</v>
      </c>
      <c r="K4786" s="14" t="s">
        <v>8199</v>
      </c>
      <c r="L4786" s="14" t="s">
        <v>8199</v>
      </c>
      <c r="M4786" s="14" t="s">
        <v>8199</v>
      </c>
      <c r="N4786" s="14" t="s">
        <v>8199</v>
      </c>
      <c r="O4786" s="14" t="s">
        <v>8199</v>
      </c>
    </row>
    <row r="4787" spans="1:15" x14ac:dyDescent="0.25">
      <c r="A4787">
        <v>600</v>
      </c>
      <c r="B4787">
        <v>639255</v>
      </c>
      <c r="C4787">
        <v>9</v>
      </c>
      <c r="D4787" t="s">
        <v>6305</v>
      </c>
      <c r="E4787" s="3">
        <v>9</v>
      </c>
      <c r="F4787">
        <v>250</v>
      </c>
      <c r="G4787" s="2" t="s">
        <v>528</v>
      </c>
      <c r="H4787" s="2" t="s">
        <v>528</v>
      </c>
      <c r="I4787" s="2" t="s">
        <v>528</v>
      </c>
      <c r="J4787" s="14" t="s">
        <v>8199</v>
      </c>
      <c r="K4787" s="14" t="s">
        <v>8199</v>
      </c>
      <c r="L4787" s="14" t="s">
        <v>8199</v>
      </c>
      <c r="M4787" s="14" t="s">
        <v>8199</v>
      </c>
      <c r="N4787" s="14" t="s">
        <v>8199</v>
      </c>
      <c r="O4787" s="14" t="s">
        <v>8199</v>
      </c>
    </row>
    <row r="4788" spans="1:15" x14ac:dyDescent="0.25">
      <c r="A4788">
        <v>600</v>
      </c>
      <c r="B4788">
        <v>639256</v>
      </c>
      <c r="C4788">
        <v>7</v>
      </c>
      <c r="D4788" t="s">
        <v>6306</v>
      </c>
      <c r="E4788" s="3">
        <v>9</v>
      </c>
      <c r="F4788">
        <v>250</v>
      </c>
      <c r="G4788" s="2" t="s">
        <v>528</v>
      </c>
      <c r="H4788" s="2" t="s">
        <v>528</v>
      </c>
      <c r="I4788" s="2" t="s">
        <v>528</v>
      </c>
      <c r="J4788" s="14" t="s">
        <v>8199</v>
      </c>
      <c r="K4788" s="14" t="s">
        <v>8199</v>
      </c>
      <c r="L4788" s="14" t="s">
        <v>8199</v>
      </c>
      <c r="M4788" s="14" t="s">
        <v>8199</v>
      </c>
      <c r="N4788" s="14" t="s">
        <v>8199</v>
      </c>
      <c r="O4788" s="14" t="s">
        <v>8199</v>
      </c>
    </row>
    <row r="4789" spans="1:15" x14ac:dyDescent="0.25">
      <c r="A4789">
        <v>600</v>
      </c>
      <c r="B4789">
        <v>639261</v>
      </c>
      <c r="C4789">
        <v>7</v>
      </c>
      <c r="D4789" t="s">
        <v>6307</v>
      </c>
      <c r="E4789" s="3">
        <v>22</v>
      </c>
      <c r="F4789">
        <v>250</v>
      </c>
      <c r="G4789" s="2" t="s">
        <v>528</v>
      </c>
      <c r="H4789" s="2" t="s">
        <v>528</v>
      </c>
      <c r="I4789" s="2" t="s">
        <v>528</v>
      </c>
      <c r="J4789" s="14" t="s">
        <v>8199</v>
      </c>
      <c r="K4789" s="14" t="s">
        <v>8199</v>
      </c>
      <c r="L4789" s="14" t="s">
        <v>8199</v>
      </c>
      <c r="M4789" s="14" t="s">
        <v>8199</v>
      </c>
      <c r="N4789" s="14" t="s">
        <v>8199</v>
      </c>
      <c r="O4789" s="14" t="s">
        <v>8199</v>
      </c>
    </row>
    <row r="4790" spans="1:15" x14ac:dyDescent="0.25">
      <c r="A4790">
        <v>600</v>
      </c>
      <c r="B4790">
        <v>639263</v>
      </c>
      <c r="C4790">
        <v>3</v>
      </c>
      <c r="D4790" t="s">
        <v>6308</v>
      </c>
      <c r="E4790" s="3">
        <v>22</v>
      </c>
      <c r="F4790">
        <v>250</v>
      </c>
      <c r="G4790" s="2" t="s">
        <v>528</v>
      </c>
      <c r="H4790" s="2" t="s">
        <v>528</v>
      </c>
      <c r="I4790" s="2" t="s">
        <v>528</v>
      </c>
      <c r="J4790" s="14" t="s">
        <v>8199</v>
      </c>
      <c r="K4790" s="14" t="s">
        <v>8199</v>
      </c>
      <c r="L4790" s="14" t="s">
        <v>8199</v>
      </c>
      <c r="M4790" s="14" t="s">
        <v>8199</v>
      </c>
      <c r="N4790" s="14" t="s">
        <v>8199</v>
      </c>
      <c r="O4790" s="14" t="s">
        <v>8199</v>
      </c>
    </row>
    <row r="4791" spans="1:15" x14ac:dyDescent="0.25">
      <c r="A4791">
        <v>600</v>
      </c>
      <c r="B4791">
        <v>639275</v>
      </c>
      <c r="C4791">
        <v>7</v>
      </c>
      <c r="D4791" t="s">
        <v>6309</v>
      </c>
      <c r="E4791" s="3">
        <v>363</v>
      </c>
      <c r="F4791">
        <v>250</v>
      </c>
      <c r="G4791" s="2" t="s">
        <v>528</v>
      </c>
      <c r="H4791" s="2" t="s">
        <v>528</v>
      </c>
      <c r="I4791" s="2" t="s">
        <v>528</v>
      </c>
      <c r="J4791" s="14" t="s">
        <v>8199</v>
      </c>
      <c r="K4791" s="14" t="s">
        <v>8199</v>
      </c>
      <c r="L4791" s="14" t="s">
        <v>8199</v>
      </c>
      <c r="M4791" s="14" t="s">
        <v>8199</v>
      </c>
      <c r="N4791" s="14" t="s">
        <v>8199</v>
      </c>
      <c r="O4791" s="14" t="s">
        <v>8199</v>
      </c>
    </row>
    <row r="4792" spans="1:15" x14ac:dyDescent="0.25">
      <c r="A4792">
        <v>600</v>
      </c>
      <c r="B4792">
        <v>639281</v>
      </c>
      <c r="C4792">
        <v>5</v>
      </c>
      <c r="D4792" t="s">
        <v>6310</v>
      </c>
      <c r="E4792" s="3">
        <v>8</v>
      </c>
      <c r="F4792">
        <v>250</v>
      </c>
      <c r="G4792" s="2" t="s">
        <v>528</v>
      </c>
      <c r="H4792" s="2" t="s">
        <v>528</v>
      </c>
      <c r="I4792" s="2" t="s">
        <v>528</v>
      </c>
      <c r="J4792" s="14" t="s">
        <v>8199</v>
      </c>
      <c r="K4792" s="14" t="s">
        <v>8199</v>
      </c>
      <c r="L4792" s="14" t="s">
        <v>8199</v>
      </c>
      <c r="M4792" s="14" t="s">
        <v>8199</v>
      </c>
      <c r="N4792" s="14" t="s">
        <v>8199</v>
      </c>
      <c r="O4792" s="14" t="s">
        <v>8199</v>
      </c>
    </row>
    <row r="4793" spans="1:15" x14ac:dyDescent="0.25">
      <c r="A4793">
        <v>600</v>
      </c>
      <c r="B4793">
        <v>639283</v>
      </c>
      <c r="C4793">
        <v>1</v>
      </c>
      <c r="D4793" t="s">
        <v>6311</v>
      </c>
      <c r="E4793" s="3">
        <v>8</v>
      </c>
      <c r="F4793">
        <v>250</v>
      </c>
      <c r="G4793" s="2" t="s">
        <v>528</v>
      </c>
      <c r="H4793" s="2" t="s">
        <v>528</v>
      </c>
      <c r="I4793" s="2" t="s">
        <v>528</v>
      </c>
      <c r="J4793" s="14" t="s">
        <v>8199</v>
      </c>
      <c r="K4793" s="14" t="s">
        <v>8199</v>
      </c>
      <c r="L4793" s="14" t="s">
        <v>8199</v>
      </c>
      <c r="M4793" s="14" t="s">
        <v>8199</v>
      </c>
      <c r="N4793" s="14" t="s">
        <v>8199</v>
      </c>
      <c r="O4793" s="14" t="s">
        <v>8199</v>
      </c>
    </row>
    <row r="4794" spans="1:15" x14ac:dyDescent="0.25">
      <c r="A4794">
        <v>600</v>
      </c>
      <c r="B4794">
        <v>639286</v>
      </c>
      <c r="C4794">
        <v>4</v>
      </c>
      <c r="D4794" t="s">
        <v>6312</v>
      </c>
      <c r="E4794" s="3">
        <v>123.5</v>
      </c>
      <c r="F4794">
        <v>250</v>
      </c>
      <c r="G4794" s="2" t="s">
        <v>528</v>
      </c>
      <c r="H4794" s="2" t="s">
        <v>528</v>
      </c>
      <c r="I4794" s="2" t="s">
        <v>528</v>
      </c>
      <c r="J4794" s="14" t="s">
        <v>8199</v>
      </c>
      <c r="K4794" s="14" t="s">
        <v>8199</v>
      </c>
      <c r="L4794" s="14" t="s">
        <v>8199</v>
      </c>
      <c r="M4794" s="14" t="s">
        <v>8199</v>
      </c>
      <c r="N4794" s="14" t="s">
        <v>8199</v>
      </c>
      <c r="O4794" s="14" t="s">
        <v>8199</v>
      </c>
    </row>
    <row r="4795" spans="1:15" x14ac:dyDescent="0.25">
      <c r="A4795">
        <v>600</v>
      </c>
      <c r="B4795">
        <v>639300</v>
      </c>
      <c r="C4795">
        <v>3</v>
      </c>
      <c r="D4795" t="s">
        <v>6313</v>
      </c>
      <c r="E4795" s="3">
        <v>75</v>
      </c>
      <c r="F4795">
        <v>250</v>
      </c>
      <c r="G4795" s="2" t="s">
        <v>528</v>
      </c>
      <c r="H4795" s="2" t="s">
        <v>528</v>
      </c>
      <c r="I4795" s="2" t="s">
        <v>528</v>
      </c>
      <c r="J4795" s="14" t="s">
        <v>8199</v>
      </c>
      <c r="K4795" s="14" t="s">
        <v>8199</v>
      </c>
      <c r="L4795" s="14" t="s">
        <v>8199</v>
      </c>
      <c r="M4795" s="14" t="s">
        <v>8199</v>
      </c>
      <c r="N4795" s="14" t="s">
        <v>8199</v>
      </c>
      <c r="O4795" s="14" t="s">
        <v>8199</v>
      </c>
    </row>
    <row r="4796" spans="1:15" x14ac:dyDescent="0.25">
      <c r="A4796">
        <v>600</v>
      </c>
      <c r="B4796">
        <v>639330</v>
      </c>
      <c r="C4796">
        <v>0</v>
      </c>
      <c r="D4796" t="s">
        <v>6314</v>
      </c>
      <c r="E4796" s="3">
        <v>10</v>
      </c>
      <c r="F4796">
        <v>250</v>
      </c>
      <c r="G4796" s="2" t="s">
        <v>528</v>
      </c>
      <c r="H4796" s="2" t="s">
        <v>528</v>
      </c>
      <c r="I4796" s="2" t="s">
        <v>528</v>
      </c>
      <c r="J4796" s="14" t="s">
        <v>8199</v>
      </c>
      <c r="K4796" s="14" t="s">
        <v>8199</v>
      </c>
      <c r="L4796" s="14" t="s">
        <v>8199</v>
      </c>
      <c r="M4796" s="14" t="s">
        <v>8199</v>
      </c>
      <c r="N4796" s="14" t="s">
        <v>8199</v>
      </c>
      <c r="O4796" s="14" t="s">
        <v>8199</v>
      </c>
    </row>
    <row r="4797" spans="1:15" x14ac:dyDescent="0.25">
      <c r="A4797">
        <v>600</v>
      </c>
      <c r="B4797">
        <v>639348</v>
      </c>
      <c r="C4797">
        <v>2</v>
      </c>
      <c r="D4797" t="s">
        <v>6315</v>
      </c>
      <c r="E4797" s="3">
        <v>8</v>
      </c>
      <c r="F4797">
        <v>250</v>
      </c>
      <c r="G4797" s="2" t="s">
        <v>528</v>
      </c>
      <c r="H4797" s="2" t="s">
        <v>528</v>
      </c>
      <c r="I4797" s="2" t="s">
        <v>528</v>
      </c>
      <c r="J4797" s="14" t="s">
        <v>8199</v>
      </c>
      <c r="K4797" s="14" t="s">
        <v>8199</v>
      </c>
      <c r="L4797" s="14" t="s">
        <v>8199</v>
      </c>
      <c r="M4797" s="14" t="s">
        <v>8199</v>
      </c>
      <c r="N4797" s="14" t="s">
        <v>8199</v>
      </c>
      <c r="O4797" s="14" t="s">
        <v>8199</v>
      </c>
    </row>
    <row r="4798" spans="1:15" x14ac:dyDescent="0.25">
      <c r="A4798">
        <v>600</v>
      </c>
      <c r="B4798">
        <v>639350</v>
      </c>
      <c r="C4798">
        <v>8</v>
      </c>
      <c r="D4798" t="s">
        <v>6316</v>
      </c>
      <c r="E4798" s="3">
        <v>8</v>
      </c>
      <c r="F4798">
        <v>250</v>
      </c>
      <c r="G4798" s="2" t="s">
        <v>528</v>
      </c>
      <c r="H4798" s="2" t="s">
        <v>528</v>
      </c>
      <c r="I4798" s="2" t="s">
        <v>528</v>
      </c>
      <c r="J4798" s="14" t="s">
        <v>8199</v>
      </c>
      <c r="K4798" s="14" t="s">
        <v>8199</v>
      </c>
      <c r="L4798" s="14" t="s">
        <v>8199</v>
      </c>
      <c r="M4798" s="14" t="s">
        <v>8199</v>
      </c>
      <c r="N4798" s="14" t="s">
        <v>8199</v>
      </c>
      <c r="O4798" s="14" t="s">
        <v>8199</v>
      </c>
    </row>
    <row r="4799" spans="1:15" x14ac:dyDescent="0.25">
      <c r="A4799">
        <v>600</v>
      </c>
      <c r="B4799">
        <v>639400</v>
      </c>
      <c r="C4799">
        <v>1</v>
      </c>
      <c r="D4799" t="s">
        <v>6317</v>
      </c>
      <c r="E4799" s="3">
        <v>8</v>
      </c>
      <c r="F4799">
        <v>250</v>
      </c>
      <c r="G4799" s="2" t="s">
        <v>528</v>
      </c>
      <c r="H4799" s="2" t="s">
        <v>528</v>
      </c>
      <c r="I4799" s="2" t="s">
        <v>528</v>
      </c>
      <c r="J4799" s="14" t="s">
        <v>8199</v>
      </c>
      <c r="K4799" s="14" t="s">
        <v>8199</v>
      </c>
      <c r="L4799" s="14" t="s">
        <v>8199</v>
      </c>
      <c r="M4799" s="14" t="s">
        <v>8199</v>
      </c>
      <c r="N4799" s="14" t="s">
        <v>8199</v>
      </c>
      <c r="O4799" s="14" t="s">
        <v>8199</v>
      </c>
    </row>
    <row r="4800" spans="1:15" x14ac:dyDescent="0.25">
      <c r="A4800">
        <v>600</v>
      </c>
      <c r="B4800">
        <v>639450</v>
      </c>
      <c r="C4800">
        <v>6</v>
      </c>
      <c r="D4800" t="s">
        <v>6318</v>
      </c>
      <c r="E4800" s="3">
        <v>8</v>
      </c>
      <c r="F4800">
        <v>250</v>
      </c>
      <c r="G4800" s="2" t="s">
        <v>528</v>
      </c>
      <c r="H4800" s="2" t="s">
        <v>528</v>
      </c>
      <c r="I4800" s="2" t="s">
        <v>528</v>
      </c>
      <c r="J4800" s="14" t="s">
        <v>8199</v>
      </c>
      <c r="K4800" s="14" t="s">
        <v>8199</v>
      </c>
      <c r="L4800" s="14" t="s">
        <v>8199</v>
      </c>
      <c r="M4800" s="14" t="s">
        <v>8199</v>
      </c>
      <c r="N4800" s="14" t="s">
        <v>8199</v>
      </c>
      <c r="O4800" s="14" t="s">
        <v>8199</v>
      </c>
    </row>
    <row r="4801" spans="1:15" x14ac:dyDescent="0.25">
      <c r="A4801">
        <v>600</v>
      </c>
      <c r="B4801">
        <v>639511</v>
      </c>
      <c r="C4801">
        <v>5</v>
      </c>
      <c r="D4801" t="s">
        <v>6319</v>
      </c>
      <c r="E4801" s="3">
        <v>161</v>
      </c>
      <c r="F4801">
        <v>250</v>
      </c>
      <c r="G4801" s="2" t="s">
        <v>528</v>
      </c>
      <c r="H4801" s="2" t="s">
        <v>528</v>
      </c>
      <c r="I4801" s="2" t="s">
        <v>528</v>
      </c>
      <c r="J4801" s="14" t="s">
        <v>8199</v>
      </c>
      <c r="K4801" s="14" t="s">
        <v>8199</v>
      </c>
      <c r="L4801" s="14" t="s">
        <v>8199</v>
      </c>
      <c r="M4801" s="14" t="s">
        <v>8199</v>
      </c>
      <c r="N4801" s="14" t="s">
        <v>8199</v>
      </c>
      <c r="O4801" s="14" t="s">
        <v>8199</v>
      </c>
    </row>
    <row r="4802" spans="1:15" x14ac:dyDescent="0.25">
      <c r="A4802">
        <v>600</v>
      </c>
      <c r="B4802">
        <v>639529</v>
      </c>
      <c r="C4802">
        <v>7</v>
      </c>
      <c r="D4802" t="s">
        <v>6320</v>
      </c>
      <c r="E4802" s="3">
        <v>11</v>
      </c>
      <c r="F4802">
        <v>250</v>
      </c>
      <c r="G4802" s="2" t="s">
        <v>528</v>
      </c>
      <c r="H4802" s="2" t="s">
        <v>528</v>
      </c>
      <c r="I4802" s="2" t="s">
        <v>528</v>
      </c>
      <c r="J4802" s="14" t="s">
        <v>8199</v>
      </c>
      <c r="K4802" s="14" t="s">
        <v>8199</v>
      </c>
      <c r="L4802" s="14" t="s">
        <v>8199</v>
      </c>
      <c r="M4802" s="14" t="s">
        <v>8199</v>
      </c>
      <c r="N4802" s="14" t="s">
        <v>8199</v>
      </c>
      <c r="O4802" s="14" t="s">
        <v>8199</v>
      </c>
    </row>
    <row r="4803" spans="1:15" x14ac:dyDescent="0.25">
      <c r="A4803">
        <v>600</v>
      </c>
      <c r="B4803">
        <v>639530</v>
      </c>
      <c r="C4803">
        <v>5</v>
      </c>
      <c r="D4803" t="s">
        <v>6321</v>
      </c>
      <c r="E4803" s="3">
        <v>23.5</v>
      </c>
      <c r="F4803">
        <v>250</v>
      </c>
      <c r="G4803" s="2" t="s">
        <v>528</v>
      </c>
      <c r="H4803" s="2" t="s">
        <v>528</v>
      </c>
      <c r="I4803" s="2" t="s">
        <v>528</v>
      </c>
      <c r="J4803" s="14" t="s">
        <v>8199</v>
      </c>
      <c r="K4803" s="14" t="s">
        <v>8199</v>
      </c>
      <c r="L4803" s="14" t="s">
        <v>8199</v>
      </c>
      <c r="M4803" s="14" t="s">
        <v>8199</v>
      </c>
      <c r="N4803" s="14" t="s">
        <v>8199</v>
      </c>
      <c r="O4803" s="14" t="s">
        <v>8199</v>
      </c>
    </row>
    <row r="4804" spans="1:15" x14ac:dyDescent="0.25">
      <c r="A4804">
        <v>600</v>
      </c>
      <c r="B4804">
        <v>639543</v>
      </c>
      <c r="C4804">
        <v>8</v>
      </c>
      <c r="D4804" t="s">
        <v>6322</v>
      </c>
      <c r="E4804" s="3">
        <v>8</v>
      </c>
      <c r="F4804">
        <v>250</v>
      </c>
      <c r="G4804" s="2" t="s">
        <v>528</v>
      </c>
      <c r="H4804" s="2" t="s">
        <v>528</v>
      </c>
      <c r="I4804" s="2" t="s">
        <v>528</v>
      </c>
      <c r="J4804" s="14" t="s">
        <v>8199</v>
      </c>
      <c r="K4804" s="14" t="s">
        <v>8199</v>
      </c>
      <c r="L4804" s="14" t="s">
        <v>8199</v>
      </c>
      <c r="M4804" s="14" t="s">
        <v>8199</v>
      </c>
      <c r="N4804" s="14" t="s">
        <v>8199</v>
      </c>
      <c r="O4804" s="14" t="s">
        <v>8199</v>
      </c>
    </row>
    <row r="4805" spans="1:15" x14ac:dyDescent="0.25">
      <c r="A4805">
        <v>600</v>
      </c>
      <c r="B4805">
        <v>639544</v>
      </c>
      <c r="C4805">
        <v>6</v>
      </c>
      <c r="D4805" t="s">
        <v>6323</v>
      </c>
      <c r="E4805" s="3">
        <v>9</v>
      </c>
      <c r="F4805">
        <v>250</v>
      </c>
      <c r="G4805" s="2" t="s">
        <v>528</v>
      </c>
      <c r="H4805" s="2" t="s">
        <v>528</v>
      </c>
      <c r="I4805" s="2" t="s">
        <v>528</v>
      </c>
      <c r="J4805" s="14" t="s">
        <v>8199</v>
      </c>
      <c r="K4805" s="14" t="s">
        <v>8199</v>
      </c>
      <c r="L4805" s="14" t="s">
        <v>8199</v>
      </c>
      <c r="M4805" s="14" t="s">
        <v>8199</v>
      </c>
      <c r="N4805" s="14" t="s">
        <v>8199</v>
      </c>
      <c r="O4805" s="14" t="s">
        <v>8199</v>
      </c>
    </row>
    <row r="4806" spans="1:15" x14ac:dyDescent="0.25">
      <c r="A4806">
        <v>600</v>
      </c>
      <c r="B4806">
        <v>639550</v>
      </c>
      <c r="C4806">
        <v>3</v>
      </c>
      <c r="D4806" t="s">
        <v>6324</v>
      </c>
      <c r="E4806" s="3">
        <v>8</v>
      </c>
      <c r="F4806">
        <v>250</v>
      </c>
      <c r="G4806" s="2" t="s">
        <v>528</v>
      </c>
      <c r="H4806" s="2" t="s">
        <v>528</v>
      </c>
      <c r="I4806" s="2" t="s">
        <v>528</v>
      </c>
      <c r="J4806" s="14" t="s">
        <v>8199</v>
      </c>
      <c r="K4806" s="14" t="s">
        <v>8199</v>
      </c>
      <c r="L4806" s="14" t="s">
        <v>8199</v>
      </c>
      <c r="M4806" s="14" t="s">
        <v>8199</v>
      </c>
      <c r="N4806" s="14" t="s">
        <v>8199</v>
      </c>
      <c r="O4806" s="14" t="s">
        <v>8199</v>
      </c>
    </row>
    <row r="4807" spans="1:15" x14ac:dyDescent="0.25">
      <c r="A4807">
        <v>600</v>
      </c>
      <c r="B4807">
        <v>639600</v>
      </c>
      <c r="C4807">
        <v>6</v>
      </c>
      <c r="D4807" t="s">
        <v>6325</v>
      </c>
      <c r="E4807" s="3">
        <v>9</v>
      </c>
      <c r="F4807">
        <v>250</v>
      </c>
      <c r="G4807" s="2" t="s">
        <v>528</v>
      </c>
      <c r="H4807" s="2" t="s">
        <v>528</v>
      </c>
      <c r="I4807" s="2" t="s">
        <v>528</v>
      </c>
      <c r="J4807" s="14" t="s">
        <v>8199</v>
      </c>
      <c r="K4807" s="14" t="s">
        <v>8199</v>
      </c>
      <c r="L4807" s="14" t="s">
        <v>8199</v>
      </c>
      <c r="M4807" s="14" t="s">
        <v>8199</v>
      </c>
      <c r="N4807" s="14" t="s">
        <v>8199</v>
      </c>
      <c r="O4807" s="14" t="s">
        <v>8199</v>
      </c>
    </row>
    <row r="4808" spans="1:15" x14ac:dyDescent="0.25">
      <c r="A4808">
        <v>600</v>
      </c>
      <c r="B4808">
        <v>639605</v>
      </c>
      <c r="C4808">
        <v>5</v>
      </c>
      <c r="D4808" t="s">
        <v>6326</v>
      </c>
      <c r="E4808" s="3">
        <v>82.5</v>
      </c>
      <c r="F4808">
        <v>636</v>
      </c>
      <c r="G4808" s="2" t="s">
        <v>6327</v>
      </c>
      <c r="H4808" s="2" t="s">
        <v>6327</v>
      </c>
      <c r="I4808" s="2" t="s">
        <v>6327</v>
      </c>
      <c r="J4808" s="14" t="s">
        <v>8199</v>
      </c>
      <c r="K4808" s="14" t="s">
        <v>8199</v>
      </c>
      <c r="L4808" s="14" t="s">
        <v>8199</v>
      </c>
      <c r="M4808" s="14" t="s">
        <v>8199</v>
      </c>
      <c r="N4808" s="14" t="s">
        <v>8199</v>
      </c>
      <c r="O4808" s="14" t="s">
        <v>8199</v>
      </c>
    </row>
    <row r="4809" spans="1:15" x14ac:dyDescent="0.25">
      <c r="A4809">
        <v>600</v>
      </c>
      <c r="B4809">
        <v>639700</v>
      </c>
      <c r="C4809">
        <v>4</v>
      </c>
      <c r="D4809" t="s">
        <v>6328</v>
      </c>
      <c r="E4809" s="3">
        <v>385</v>
      </c>
      <c r="F4809">
        <v>250</v>
      </c>
      <c r="G4809" s="2" t="s">
        <v>528</v>
      </c>
      <c r="H4809" s="2" t="s">
        <v>528</v>
      </c>
      <c r="I4809" s="2" t="s">
        <v>528</v>
      </c>
      <c r="J4809" s="14" t="s">
        <v>8199</v>
      </c>
      <c r="K4809" s="14" t="s">
        <v>8199</v>
      </c>
      <c r="L4809" s="14" t="s">
        <v>8199</v>
      </c>
      <c r="M4809" s="14" t="s">
        <v>8199</v>
      </c>
      <c r="N4809" s="14" t="s">
        <v>8199</v>
      </c>
      <c r="O4809" s="14" t="s">
        <v>8199</v>
      </c>
    </row>
    <row r="4810" spans="1:15" x14ac:dyDescent="0.25">
      <c r="A4810">
        <v>600</v>
      </c>
      <c r="B4810">
        <v>639701</v>
      </c>
      <c r="C4810">
        <v>2</v>
      </c>
      <c r="D4810" t="s">
        <v>6329</v>
      </c>
      <c r="E4810" s="3">
        <v>10</v>
      </c>
      <c r="F4810">
        <v>250</v>
      </c>
      <c r="G4810" s="2" t="s">
        <v>528</v>
      </c>
      <c r="H4810" s="2" t="s">
        <v>528</v>
      </c>
      <c r="I4810" s="2" t="s">
        <v>528</v>
      </c>
      <c r="J4810" s="14" t="s">
        <v>8199</v>
      </c>
      <c r="K4810" s="14" t="s">
        <v>8199</v>
      </c>
      <c r="L4810" s="14" t="s">
        <v>8199</v>
      </c>
      <c r="M4810" s="14" t="s">
        <v>8199</v>
      </c>
      <c r="N4810" s="14" t="s">
        <v>8199</v>
      </c>
      <c r="O4810" s="14" t="s">
        <v>8199</v>
      </c>
    </row>
    <row r="4811" spans="1:15" x14ac:dyDescent="0.25">
      <c r="A4811">
        <v>600</v>
      </c>
      <c r="B4811">
        <v>639702</v>
      </c>
      <c r="C4811">
        <v>0</v>
      </c>
      <c r="D4811" t="s">
        <v>6330</v>
      </c>
      <c r="E4811" s="3">
        <v>10</v>
      </c>
      <c r="F4811">
        <v>250</v>
      </c>
      <c r="G4811" s="2" t="s">
        <v>528</v>
      </c>
      <c r="H4811" s="2" t="s">
        <v>528</v>
      </c>
      <c r="I4811" s="2" t="s">
        <v>528</v>
      </c>
      <c r="J4811" s="14" t="s">
        <v>8199</v>
      </c>
      <c r="K4811" s="14" t="s">
        <v>8199</v>
      </c>
      <c r="L4811" s="14" t="s">
        <v>8199</v>
      </c>
      <c r="M4811" s="14" t="s">
        <v>8199</v>
      </c>
      <c r="N4811" s="14" t="s">
        <v>8199</v>
      </c>
      <c r="O4811" s="14" t="s">
        <v>8199</v>
      </c>
    </row>
    <row r="4812" spans="1:15" x14ac:dyDescent="0.25">
      <c r="A4812">
        <v>600</v>
      </c>
      <c r="B4812">
        <v>639703</v>
      </c>
      <c r="C4812">
        <v>8</v>
      </c>
      <c r="D4812" t="s">
        <v>6331</v>
      </c>
      <c r="E4812" s="3">
        <v>10</v>
      </c>
      <c r="F4812">
        <v>250</v>
      </c>
      <c r="G4812" s="2" t="s">
        <v>528</v>
      </c>
      <c r="H4812" s="2" t="s">
        <v>528</v>
      </c>
      <c r="I4812" s="2" t="s">
        <v>528</v>
      </c>
      <c r="J4812" s="14" t="s">
        <v>8199</v>
      </c>
      <c r="K4812" s="14" t="s">
        <v>8199</v>
      </c>
      <c r="L4812" s="14" t="s">
        <v>8199</v>
      </c>
      <c r="M4812" s="14" t="s">
        <v>8199</v>
      </c>
      <c r="N4812" s="14" t="s">
        <v>8199</v>
      </c>
      <c r="O4812" s="14" t="s">
        <v>8199</v>
      </c>
    </row>
    <row r="4813" spans="1:15" x14ac:dyDescent="0.25">
      <c r="A4813">
        <v>600</v>
      </c>
      <c r="B4813">
        <v>639704</v>
      </c>
      <c r="C4813">
        <v>6</v>
      </c>
      <c r="D4813" t="s">
        <v>6332</v>
      </c>
      <c r="E4813" s="3">
        <v>0</v>
      </c>
      <c r="F4813">
        <v>250</v>
      </c>
      <c r="G4813" s="2" t="s">
        <v>528</v>
      </c>
      <c r="H4813" s="2" t="s">
        <v>528</v>
      </c>
      <c r="I4813" s="2" t="s">
        <v>528</v>
      </c>
      <c r="J4813" s="14" t="s">
        <v>8199</v>
      </c>
      <c r="K4813" s="14" t="s">
        <v>8199</v>
      </c>
      <c r="L4813" s="14" t="s">
        <v>8199</v>
      </c>
      <c r="M4813" s="14" t="s">
        <v>8199</v>
      </c>
      <c r="N4813" s="14" t="s">
        <v>8199</v>
      </c>
      <c r="O4813" s="14" t="s">
        <v>8199</v>
      </c>
    </row>
    <row r="4814" spans="1:15" x14ac:dyDescent="0.25">
      <c r="A4814">
        <v>600</v>
      </c>
      <c r="B4814">
        <v>639705</v>
      </c>
      <c r="C4814">
        <v>3</v>
      </c>
      <c r="D4814" t="s">
        <v>6333</v>
      </c>
      <c r="E4814" s="3">
        <v>989</v>
      </c>
      <c r="F4814">
        <v>250</v>
      </c>
      <c r="G4814" s="2" t="s">
        <v>528</v>
      </c>
      <c r="H4814" s="2" t="s">
        <v>528</v>
      </c>
      <c r="I4814" s="2" t="s">
        <v>528</v>
      </c>
      <c r="J4814" s="14" t="s">
        <v>8199</v>
      </c>
      <c r="K4814" s="14" t="s">
        <v>8199</v>
      </c>
      <c r="L4814" s="14" t="s">
        <v>8199</v>
      </c>
      <c r="M4814" s="14" t="s">
        <v>8199</v>
      </c>
      <c r="N4814" s="14" t="s">
        <v>8199</v>
      </c>
      <c r="O4814" s="14" t="s">
        <v>8199</v>
      </c>
    </row>
    <row r="4815" spans="1:15" x14ac:dyDescent="0.25">
      <c r="A4815">
        <v>600</v>
      </c>
      <c r="B4815">
        <v>639707</v>
      </c>
      <c r="C4815">
        <v>9</v>
      </c>
      <c r="D4815" t="s">
        <v>6334</v>
      </c>
      <c r="E4815" s="3">
        <v>33</v>
      </c>
      <c r="F4815">
        <v>250</v>
      </c>
      <c r="G4815" s="2" t="s">
        <v>528</v>
      </c>
      <c r="H4815" s="2" t="s">
        <v>528</v>
      </c>
      <c r="I4815" s="2" t="s">
        <v>528</v>
      </c>
      <c r="J4815" s="14" t="s">
        <v>8199</v>
      </c>
      <c r="K4815" s="14" t="s">
        <v>8199</v>
      </c>
      <c r="L4815" s="14" t="s">
        <v>8199</v>
      </c>
      <c r="M4815" s="14" t="s">
        <v>8199</v>
      </c>
      <c r="N4815" s="14" t="s">
        <v>8199</v>
      </c>
      <c r="O4815" s="14" t="s">
        <v>8199</v>
      </c>
    </row>
    <row r="4816" spans="1:15" x14ac:dyDescent="0.25">
      <c r="A4816">
        <v>600</v>
      </c>
      <c r="B4816">
        <v>639708</v>
      </c>
      <c r="C4816">
        <v>7</v>
      </c>
      <c r="D4816" t="s">
        <v>6335</v>
      </c>
      <c r="E4816" s="3">
        <v>33</v>
      </c>
      <c r="F4816">
        <v>250</v>
      </c>
      <c r="G4816" s="2" t="s">
        <v>528</v>
      </c>
      <c r="H4816" s="2" t="s">
        <v>528</v>
      </c>
      <c r="I4816" s="2" t="s">
        <v>528</v>
      </c>
      <c r="J4816" s="14" t="s">
        <v>8199</v>
      </c>
      <c r="K4816" s="14" t="s">
        <v>8199</v>
      </c>
      <c r="L4816" s="14" t="s">
        <v>8199</v>
      </c>
      <c r="M4816" s="14" t="s">
        <v>8199</v>
      </c>
      <c r="N4816" s="14" t="s">
        <v>8199</v>
      </c>
      <c r="O4816" s="14" t="s">
        <v>8199</v>
      </c>
    </row>
    <row r="4817" spans="1:15" x14ac:dyDescent="0.25">
      <c r="A4817">
        <v>600</v>
      </c>
      <c r="B4817">
        <v>639709</v>
      </c>
      <c r="C4817">
        <v>5</v>
      </c>
      <c r="D4817" t="s">
        <v>6336</v>
      </c>
      <c r="E4817" s="3">
        <v>389.5</v>
      </c>
      <c r="F4817">
        <v>250</v>
      </c>
      <c r="G4817" s="2" t="s">
        <v>528</v>
      </c>
      <c r="H4817" s="2" t="s">
        <v>528</v>
      </c>
      <c r="I4817" s="2" t="s">
        <v>528</v>
      </c>
      <c r="J4817" s="14" t="s">
        <v>8199</v>
      </c>
      <c r="K4817" s="14" t="s">
        <v>8199</v>
      </c>
      <c r="L4817" s="14" t="s">
        <v>8199</v>
      </c>
      <c r="M4817" s="14" t="s">
        <v>8199</v>
      </c>
      <c r="N4817" s="14" t="s">
        <v>8199</v>
      </c>
      <c r="O4817" s="14" t="s">
        <v>8199</v>
      </c>
    </row>
    <row r="4818" spans="1:15" x14ac:dyDescent="0.25">
      <c r="A4818">
        <v>600</v>
      </c>
      <c r="B4818">
        <v>639711</v>
      </c>
      <c r="C4818">
        <v>1</v>
      </c>
      <c r="D4818" t="s">
        <v>6337</v>
      </c>
      <c r="E4818" s="3">
        <v>23.5</v>
      </c>
      <c r="F4818">
        <v>250</v>
      </c>
      <c r="G4818" s="2" t="s">
        <v>528</v>
      </c>
      <c r="H4818" s="2" t="s">
        <v>528</v>
      </c>
      <c r="I4818" s="2" t="s">
        <v>528</v>
      </c>
      <c r="J4818" s="14" t="s">
        <v>8199</v>
      </c>
      <c r="K4818" s="14" t="s">
        <v>8199</v>
      </c>
      <c r="L4818" s="14" t="s">
        <v>8199</v>
      </c>
      <c r="M4818" s="14" t="s">
        <v>8199</v>
      </c>
      <c r="N4818" s="14" t="s">
        <v>8199</v>
      </c>
      <c r="O4818" s="14" t="s">
        <v>8199</v>
      </c>
    </row>
    <row r="4819" spans="1:15" x14ac:dyDescent="0.25">
      <c r="A4819">
        <v>600</v>
      </c>
      <c r="B4819">
        <v>639712</v>
      </c>
      <c r="C4819">
        <v>9</v>
      </c>
      <c r="D4819" t="s">
        <v>6338</v>
      </c>
      <c r="E4819" s="3">
        <v>645</v>
      </c>
      <c r="F4819">
        <v>250</v>
      </c>
      <c r="G4819" s="2" t="s">
        <v>528</v>
      </c>
      <c r="H4819" s="2" t="s">
        <v>528</v>
      </c>
      <c r="I4819" s="2" t="s">
        <v>528</v>
      </c>
      <c r="J4819" s="14" t="s">
        <v>8199</v>
      </c>
      <c r="K4819" s="14" t="s">
        <v>8199</v>
      </c>
      <c r="L4819" s="14" t="s">
        <v>8199</v>
      </c>
      <c r="M4819" s="14" t="s">
        <v>8199</v>
      </c>
      <c r="N4819" s="14" t="s">
        <v>8199</v>
      </c>
      <c r="O4819" s="14" t="s">
        <v>8199</v>
      </c>
    </row>
    <row r="4820" spans="1:15" x14ac:dyDescent="0.25">
      <c r="A4820">
        <v>600</v>
      </c>
      <c r="B4820">
        <v>639713</v>
      </c>
      <c r="C4820">
        <v>7</v>
      </c>
      <c r="D4820" t="s">
        <v>6339</v>
      </c>
      <c r="E4820" s="3">
        <v>0</v>
      </c>
      <c r="F4820">
        <v>250</v>
      </c>
      <c r="G4820" s="2" t="s">
        <v>528</v>
      </c>
      <c r="H4820" s="2" t="s">
        <v>528</v>
      </c>
      <c r="I4820" s="2" t="s">
        <v>528</v>
      </c>
      <c r="J4820" s="14" t="s">
        <v>8199</v>
      </c>
      <c r="K4820" s="14" t="s">
        <v>8199</v>
      </c>
      <c r="L4820" s="14" t="s">
        <v>8199</v>
      </c>
      <c r="M4820" s="14" t="s">
        <v>8199</v>
      </c>
      <c r="N4820" s="14" t="s">
        <v>8199</v>
      </c>
      <c r="O4820" s="14" t="s">
        <v>8199</v>
      </c>
    </row>
    <row r="4821" spans="1:15" x14ac:dyDescent="0.25">
      <c r="A4821">
        <v>600</v>
      </c>
      <c r="B4821">
        <v>639719</v>
      </c>
      <c r="C4821">
        <v>4</v>
      </c>
      <c r="D4821" t="s">
        <v>6340</v>
      </c>
      <c r="E4821" s="3">
        <v>8</v>
      </c>
      <c r="F4821">
        <v>250</v>
      </c>
      <c r="G4821" s="2" t="s">
        <v>528</v>
      </c>
      <c r="H4821" s="2" t="s">
        <v>528</v>
      </c>
      <c r="I4821" s="2" t="s">
        <v>528</v>
      </c>
      <c r="J4821" s="14" t="s">
        <v>8199</v>
      </c>
      <c r="K4821" s="14" t="s">
        <v>8199</v>
      </c>
      <c r="L4821" s="14" t="s">
        <v>8199</v>
      </c>
      <c r="M4821" s="14" t="s">
        <v>8199</v>
      </c>
      <c r="N4821" s="14" t="s">
        <v>8199</v>
      </c>
      <c r="O4821" s="14" t="s">
        <v>8199</v>
      </c>
    </row>
    <row r="4822" spans="1:15" x14ac:dyDescent="0.25">
      <c r="A4822">
        <v>600</v>
      </c>
      <c r="B4822">
        <v>639720</v>
      </c>
      <c r="C4822">
        <v>2</v>
      </c>
      <c r="D4822" t="s">
        <v>6341</v>
      </c>
      <c r="E4822" s="3">
        <v>112.5</v>
      </c>
      <c r="F4822">
        <v>636</v>
      </c>
      <c r="G4822" s="2" t="s">
        <v>6342</v>
      </c>
      <c r="H4822" s="2" t="s">
        <v>6342</v>
      </c>
      <c r="I4822" s="2" t="s">
        <v>6342</v>
      </c>
      <c r="J4822" s="14" t="s">
        <v>8199</v>
      </c>
      <c r="K4822" s="14" t="s">
        <v>8199</v>
      </c>
      <c r="L4822" s="14" t="s">
        <v>8199</v>
      </c>
      <c r="M4822" s="14" t="s">
        <v>8199</v>
      </c>
      <c r="N4822" s="14" t="s">
        <v>8199</v>
      </c>
      <c r="O4822" s="14" t="s">
        <v>8199</v>
      </c>
    </row>
    <row r="4823" spans="1:15" x14ac:dyDescent="0.25">
      <c r="A4823">
        <v>600</v>
      </c>
      <c r="B4823">
        <v>639721</v>
      </c>
      <c r="C4823">
        <v>0</v>
      </c>
      <c r="D4823" t="s">
        <v>6343</v>
      </c>
      <c r="E4823" s="3">
        <v>185</v>
      </c>
      <c r="F4823">
        <v>636</v>
      </c>
      <c r="G4823" s="2" t="s">
        <v>6342</v>
      </c>
      <c r="H4823" s="2" t="s">
        <v>6342</v>
      </c>
      <c r="I4823" s="2" t="s">
        <v>6342</v>
      </c>
      <c r="J4823" s="14" t="s">
        <v>8199</v>
      </c>
      <c r="K4823" s="14" t="s">
        <v>8199</v>
      </c>
      <c r="L4823" s="14" t="s">
        <v>8199</v>
      </c>
      <c r="M4823" s="14" t="s">
        <v>8199</v>
      </c>
      <c r="N4823" s="14" t="s">
        <v>8199</v>
      </c>
      <c r="O4823" s="14" t="s">
        <v>8199</v>
      </c>
    </row>
    <row r="4824" spans="1:15" x14ac:dyDescent="0.25">
      <c r="A4824">
        <v>600</v>
      </c>
      <c r="B4824">
        <v>639722</v>
      </c>
      <c r="C4824">
        <v>8</v>
      </c>
      <c r="D4824" t="s">
        <v>6344</v>
      </c>
      <c r="E4824" s="3">
        <v>8</v>
      </c>
      <c r="F4824">
        <v>250</v>
      </c>
      <c r="G4824" s="2" t="s">
        <v>528</v>
      </c>
      <c r="H4824" s="2" t="s">
        <v>528</v>
      </c>
      <c r="I4824" s="2" t="s">
        <v>528</v>
      </c>
      <c r="J4824" s="14" t="s">
        <v>8199</v>
      </c>
      <c r="K4824" s="14" t="s">
        <v>8199</v>
      </c>
      <c r="L4824" s="14" t="s">
        <v>8199</v>
      </c>
      <c r="M4824" s="14" t="s">
        <v>8199</v>
      </c>
      <c r="N4824" s="14" t="s">
        <v>8199</v>
      </c>
      <c r="O4824" s="14" t="s">
        <v>8199</v>
      </c>
    </row>
    <row r="4825" spans="1:15" x14ac:dyDescent="0.25">
      <c r="A4825">
        <v>600</v>
      </c>
      <c r="B4825">
        <v>639724</v>
      </c>
      <c r="C4825">
        <v>4</v>
      </c>
      <c r="D4825" t="s">
        <v>6345</v>
      </c>
      <c r="E4825" s="3">
        <v>8</v>
      </c>
      <c r="F4825">
        <v>250</v>
      </c>
      <c r="G4825" s="2" t="s">
        <v>528</v>
      </c>
      <c r="H4825" s="2" t="s">
        <v>528</v>
      </c>
      <c r="I4825" s="2" t="s">
        <v>528</v>
      </c>
      <c r="J4825" s="14" t="s">
        <v>8199</v>
      </c>
      <c r="K4825" s="14" t="s">
        <v>8199</v>
      </c>
      <c r="L4825" s="14" t="s">
        <v>8199</v>
      </c>
      <c r="M4825" s="14" t="s">
        <v>8199</v>
      </c>
      <c r="N4825" s="14" t="s">
        <v>8199</v>
      </c>
      <c r="O4825" s="14" t="s">
        <v>8199</v>
      </c>
    </row>
    <row r="4826" spans="1:15" x14ac:dyDescent="0.25">
      <c r="A4826">
        <v>600</v>
      </c>
      <c r="B4826">
        <v>639725</v>
      </c>
      <c r="C4826">
        <v>1</v>
      </c>
      <c r="D4826" t="s">
        <v>6346</v>
      </c>
      <c r="E4826" s="3">
        <v>26.5</v>
      </c>
      <c r="F4826">
        <v>250</v>
      </c>
      <c r="G4826" s="2" t="s">
        <v>528</v>
      </c>
      <c r="H4826" s="2" t="s">
        <v>528</v>
      </c>
      <c r="I4826" s="2" t="s">
        <v>528</v>
      </c>
      <c r="J4826" s="14" t="s">
        <v>8199</v>
      </c>
      <c r="K4826" s="14" t="s">
        <v>8199</v>
      </c>
      <c r="L4826" s="14" t="s">
        <v>8199</v>
      </c>
      <c r="M4826" s="14" t="s">
        <v>8199</v>
      </c>
      <c r="N4826" s="14" t="s">
        <v>8199</v>
      </c>
      <c r="O4826" s="14" t="s">
        <v>8199</v>
      </c>
    </row>
    <row r="4827" spans="1:15" x14ac:dyDescent="0.25">
      <c r="A4827">
        <v>600</v>
      </c>
      <c r="B4827">
        <v>639726</v>
      </c>
      <c r="C4827">
        <v>9</v>
      </c>
      <c r="D4827" t="s">
        <v>6347</v>
      </c>
      <c r="E4827" s="3">
        <v>8</v>
      </c>
      <c r="F4827">
        <v>250</v>
      </c>
      <c r="G4827" s="2" t="s">
        <v>528</v>
      </c>
      <c r="H4827" s="2" t="s">
        <v>528</v>
      </c>
      <c r="I4827" s="2" t="s">
        <v>528</v>
      </c>
      <c r="J4827" s="14" t="s">
        <v>8199</v>
      </c>
      <c r="K4827" s="14" t="s">
        <v>8199</v>
      </c>
      <c r="L4827" s="14" t="s">
        <v>8199</v>
      </c>
      <c r="M4827" s="14" t="s">
        <v>8199</v>
      </c>
      <c r="N4827" s="14" t="s">
        <v>8199</v>
      </c>
      <c r="O4827" s="14" t="s">
        <v>8199</v>
      </c>
    </row>
    <row r="4828" spans="1:15" x14ac:dyDescent="0.25">
      <c r="A4828">
        <v>600</v>
      </c>
      <c r="B4828">
        <v>639727</v>
      </c>
      <c r="C4828">
        <v>7</v>
      </c>
      <c r="D4828" t="s">
        <v>6348</v>
      </c>
      <c r="E4828" s="3">
        <v>8</v>
      </c>
      <c r="F4828">
        <v>250</v>
      </c>
      <c r="G4828" s="2" t="s">
        <v>528</v>
      </c>
      <c r="H4828" s="2" t="s">
        <v>528</v>
      </c>
      <c r="I4828" s="2" t="s">
        <v>528</v>
      </c>
      <c r="J4828" s="14" t="s">
        <v>8199</v>
      </c>
      <c r="K4828" s="14" t="s">
        <v>8199</v>
      </c>
      <c r="L4828" s="14" t="s">
        <v>8199</v>
      </c>
      <c r="M4828" s="14" t="s">
        <v>8199</v>
      </c>
      <c r="N4828" s="14" t="s">
        <v>8199</v>
      </c>
      <c r="O4828" s="14" t="s">
        <v>8199</v>
      </c>
    </row>
    <row r="4829" spans="1:15" x14ac:dyDescent="0.25">
      <c r="A4829">
        <v>600</v>
      </c>
      <c r="B4829">
        <v>639728</v>
      </c>
      <c r="C4829">
        <v>5</v>
      </c>
      <c r="D4829" t="s">
        <v>6349</v>
      </c>
      <c r="E4829" s="3">
        <v>8</v>
      </c>
      <c r="F4829">
        <v>250</v>
      </c>
      <c r="G4829" s="2" t="s">
        <v>528</v>
      </c>
      <c r="H4829" s="2" t="s">
        <v>528</v>
      </c>
      <c r="I4829" s="2" t="s">
        <v>528</v>
      </c>
      <c r="J4829" s="14" t="s">
        <v>8199</v>
      </c>
      <c r="K4829" s="14" t="s">
        <v>8199</v>
      </c>
      <c r="L4829" s="14" t="s">
        <v>8199</v>
      </c>
      <c r="M4829" s="14" t="s">
        <v>8199</v>
      </c>
      <c r="N4829" s="14" t="s">
        <v>8199</v>
      </c>
      <c r="O4829" s="14" t="s">
        <v>8199</v>
      </c>
    </row>
    <row r="4830" spans="1:15" x14ac:dyDescent="0.25">
      <c r="A4830">
        <v>600</v>
      </c>
      <c r="B4830">
        <v>639729</v>
      </c>
      <c r="C4830">
        <v>3</v>
      </c>
      <c r="D4830" t="s">
        <v>6350</v>
      </c>
      <c r="E4830" s="3">
        <v>24.5</v>
      </c>
      <c r="F4830">
        <v>250</v>
      </c>
      <c r="G4830" s="2" t="s">
        <v>528</v>
      </c>
      <c r="H4830" s="2" t="s">
        <v>528</v>
      </c>
      <c r="I4830" s="2" t="s">
        <v>528</v>
      </c>
      <c r="J4830" s="14" t="s">
        <v>8199</v>
      </c>
      <c r="K4830" s="14" t="s">
        <v>8199</v>
      </c>
      <c r="L4830" s="14" t="s">
        <v>8199</v>
      </c>
      <c r="M4830" s="14" t="s">
        <v>8199</v>
      </c>
      <c r="N4830" s="14" t="s">
        <v>8199</v>
      </c>
      <c r="O4830" s="14" t="s">
        <v>8199</v>
      </c>
    </row>
    <row r="4831" spans="1:15" x14ac:dyDescent="0.25">
      <c r="A4831">
        <v>600</v>
      </c>
      <c r="B4831">
        <v>639735</v>
      </c>
      <c r="C4831">
        <v>0</v>
      </c>
      <c r="D4831" t="s">
        <v>6351</v>
      </c>
      <c r="E4831" s="3">
        <v>8</v>
      </c>
      <c r="F4831">
        <v>250</v>
      </c>
      <c r="G4831" s="2" t="s">
        <v>528</v>
      </c>
      <c r="H4831" s="2" t="s">
        <v>528</v>
      </c>
      <c r="I4831" s="2" t="s">
        <v>528</v>
      </c>
      <c r="J4831" s="14" t="s">
        <v>8199</v>
      </c>
      <c r="K4831" s="14" t="s">
        <v>8199</v>
      </c>
      <c r="L4831" s="14" t="s">
        <v>8199</v>
      </c>
      <c r="M4831" s="14" t="s">
        <v>8199</v>
      </c>
      <c r="N4831" s="14" t="s">
        <v>8199</v>
      </c>
      <c r="O4831" s="14" t="s">
        <v>8199</v>
      </c>
    </row>
    <row r="4832" spans="1:15" x14ac:dyDescent="0.25">
      <c r="A4832">
        <v>600</v>
      </c>
      <c r="B4832">
        <v>639740</v>
      </c>
      <c r="C4832">
        <v>0</v>
      </c>
      <c r="D4832" t="s">
        <v>6352</v>
      </c>
      <c r="E4832" s="3">
        <v>25.5</v>
      </c>
      <c r="F4832">
        <v>250</v>
      </c>
      <c r="G4832" s="2" t="s">
        <v>528</v>
      </c>
      <c r="H4832" s="2" t="s">
        <v>528</v>
      </c>
      <c r="I4832" s="2" t="s">
        <v>528</v>
      </c>
      <c r="J4832" s="14" t="s">
        <v>8199</v>
      </c>
      <c r="K4832" s="14" t="s">
        <v>8199</v>
      </c>
      <c r="L4832" s="14" t="s">
        <v>8199</v>
      </c>
      <c r="M4832" s="14" t="s">
        <v>8199</v>
      </c>
      <c r="N4832" s="14" t="s">
        <v>8199</v>
      </c>
      <c r="O4832" s="14" t="s">
        <v>8199</v>
      </c>
    </row>
    <row r="4833" spans="1:15" x14ac:dyDescent="0.25">
      <c r="A4833">
        <v>600</v>
      </c>
      <c r="B4833">
        <v>639800</v>
      </c>
      <c r="C4833">
        <v>2</v>
      </c>
      <c r="D4833" t="s">
        <v>6353</v>
      </c>
      <c r="E4833" s="3">
        <v>5</v>
      </c>
      <c r="F4833">
        <v>250</v>
      </c>
      <c r="G4833" s="2" t="s">
        <v>528</v>
      </c>
      <c r="H4833" s="2" t="s">
        <v>528</v>
      </c>
      <c r="I4833" s="2" t="s">
        <v>528</v>
      </c>
      <c r="J4833" s="14" t="s">
        <v>8199</v>
      </c>
      <c r="K4833" s="14" t="s">
        <v>8199</v>
      </c>
      <c r="L4833" s="14" t="s">
        <v>8199</v>
      </c>
      <c r="M4833" s="14" t="s">
        <v>8199</v>
      </c>
      <c r="N4833" s="14" t="s">
        <v>8199</v>
      </c>
      <c r="O4833" s="14" t="s">
        <v>8199</v>
      </c>
    </row>
    <row r="4834" spans="1:15" x14ac:dyDescent="0.25">
      <c r="A4834">
        <v>600</v>
      </c>
      <c r="B4834">
        <v>639825</v>
      </c>
      <c r="C4834">
        <v>9</v>
      </c>
      <c r="D4834" t="s">
        <v>6354</v>
      </c>
      <c r="E4834" s="3">
        <v>62</v>
      </c>
      <c r="F4834">
        <v>250</v>
      </c>
      <c r="G4834" s="2" t="s">
        <v>528</v>
      </c>
      <c r="H4834" s="2" t="s">
        <v>528</v>
      </c>
      <c r="I4834" s="2" t="s">
        <v>528</v>
      </c>
      <c r="J4834" s="14" t="s">
        <v>8199</v>
      </c>
      <c r="K4834" s="14" t="s">
        <v>8199</v>
      </c>
      <c r="L4834" s="14" t="s">
        <v>8199</v>
      </c>
      <c r="M4834" s="14" t="s">
        <v>8199</v>
      </c>
      <c r="N4834" s="14" t="s">
        <v>8199</v>
      </c>
      <c r="O4834" s="14" t="s">
        <v>8199</v>
      </c>
    </row>
    <row r="4835" spans="1:15" x14ac:dyDescent="0.25">
      <c r="A4835">
        <v>600</v>
      </c>
      <c r="B4835">
        <v>639898</v>
      </c>
      <c r="C4835">
        <v>6</v>
      </c>
      <c r="D4835" t="s">
        <v>6355</v>
      </c>
      <c r="E4835" s="3">
        <v>10</v>
      </c>
      <c r="F4835">
        <v>250</v>
      </c>
      <c r="G4835" s="2" t="s">
        <v>528</v>
      </c>
      <c r="H4835" s="2" t="s">
        <v>528</v>
      </c>
      <c r="I4835" s="2" t="s">
        <v>528</v>
      </c>
      <c r="J4835" s="14" t="s">
        <v>8199</v>
      </c>
      <c r="K4835" s="14" t="s">
        <v>8199</v>
      </c>
      <c r="L4835" s="14" t="s">
        <v>8199</v>
      </c>
      <c r="M4835" s="14" t="s">
        <v>8199</v>
      </c>
      <c r="N4835" s="14" t="s">
        <v>8199</v>
      </c>
      <c r="O4835" s="14" t="s">
        <v>8199</v>
      </c>
    </row>
    <row r="4836" spans="1:15" x14ac:dyDescent="0.25">
      <c r="A4836">
        <v>600</v>
      </c>
      <c r="B4836">
        <v>640060</v>
      </c>
      <c r="C4836">
        <v>0</v>
      </c>
      <c r="D4836" t="s">
        <v>6356</v>
      </c>
      <c r="E4836" s="3">
        <v>5</v>
      </c>
      <c r="F4836">
        <v>250</v>
      </c>
      <c r="G4836" s="2" t="s">
        <v>528</v>
      </c>
      <c r="H4836" s="2" t="s">
        <v>528</v>
      </c>
      <c r="I4836" s="2" t="s">
        <v>528</v>
      </c>
      <c r="J4836" s="14" t="s">
        <v>8199</v>
      </c>
      <c r="K4836" s="14" t="s">
        <v>8199</v>
      </c>
      <c r="L4836" s="14" t="s">
        <v>8199</v>
      </c>
      <c r="M4836" s="14" t="s">
        <v>8199</v>
      </c>
      <c r="N4836" s="14" t="s">
        <v>8199</v>
      </c>
      <c r="O4836" s="14" t="s">
        <v>8199</v>
      </c>
    </row>
    <row r="4837" spans="1:15" x14ac:dyDescent="0.25">
      <c r="A4837">
        <v>600</v>
      </c>
      <c r="B4837">
        <v>640062</v>
      </c>
      <c r="C4837">
        <v>6</v>
      </c>
      <c r="D4837" t="s">
        <v>6357</v>
      </c>
      <c r="E4837" s="3">
        <v>15.5</v>
      </c>
      <c r="F4837">
        <v>250</v>
      </c>
      <c r="G4837" s="2" t="s">
        <v>528</v>
      </c>
      <c r="H4837" s="2" t="s">
        <v>528</v>
      </c>
      <c r="I4837" s="2" t="s">
        <v>528</v>
      </c>
      <c r="J4837" s="14" t="s">
        <v>8199</v>
      </c>
      <c r="K4837" s="14" t="s">
        <v>8199</v>
      </c>
      <c r="L4837" s="14" t="s">
        <v>8199</v>
      </c>
      <c r="M4837" s="14" t="s">
        <v>8199</v>
      </c>
      <c r="N4837" s="14" t="s">
        <v>8199</v>
      </c>
      <c r="O4837" s="14" t="s">
        <v>8199</v>
      </c>
    </row>
    <row r="4838" spans="1:15" x14ac:dyDescent="0.25">
      <c r="A4838">
        <v>600</v>
      </c>
      <c r="B4838">
        <v>640064</v>
      </c>
      <c r="C4838">
        <v>2</v>
      </c>
      <c r="D4838" t="s">
        <v>6358</v>
      </c>
      <c r="E4838" s="3">
        <v>25.5</v>
      </c>
      <c r="F4838">
        <v>250</v>
      </c>
      <c r="G4838" s="2" t="s">
        <v>528</v>
      </c>
      <c r="H4838" s="2" t="s">
        <v>528</v>
      </c>
      <c r="I4838" s="2" t="s">
        <v>528</v>
      </c>
      <c r="J4838" s="14" t="s">
        <v>8199</v>
      </c>
      <c r="K4838" s="14" t="s">
        <v>8199</v>
      </c>
      <c r="L4838" s="14" t="s">
        <v>8199</v>
      </c>
      <c r="M4838" s="14" t="s">
        <v>8199</v>
      </c>
      <c r="N4838" s="14" t="s">
        <v>8199</v>
      </c>
      <c r="O4838" s="14" t="s">
        <v>8199</v>
      </c>
    </row>
    <row r="4839" spans="1:15" x14ac:dyDescent="0.25">
      <c r="A4839">
        <v>600</v>
      </c>
      <c r="B4839">
        <v>640065</v>
      </c>
      <c r="C4839">
        <v>9</v>
      </c>
      <c r="D4839" t="s">
        <v>6359</v>
      </c>
      <c r="E4839" s="3">
        <v>12.5</v>
      </c>
      <c r="F4839">
        <v>250</v>
      </c>
      <c r="G4839" s="2" t="s">
        <v>528</v>
      </c>
      <c r="H4839" s="2" t="s">
        <v>528</v>
      </c>
      <c r="I4839" s="2" t="s">
        <v>528</v>
      </c>
      <c r="J4839" s="14" t="s">
        <v>8199</v>
      </c>
      <c r="K4839" s="14" t="s">
        <v>8199</v>
      </c>
      <c r="L4839" s="14" t="s">
        <v>8199</v>
      </c>
      <c r="M4839" s="14" t="s">
        <v>8199</v>
      </c>
      <c r="N4839" s="14" t="s">
        <v>8199</v>
      </c>
      <c r="O4839" s="14" t="s">
        <v>8199</v>
      </c>
    </row>
    <row r="4840" spans="1:15" x14ac:dyDescent="0.25">
      <c r="A4840">
        <v>600</v>
      </c>
      <c r="B4840">
        <v>640066</v>
      </c>
      <c r="C4840">
        <v>7</v>
      </c>
      <c r="D4840" t="s">
        <v>6360</v>
      </c>
      <c r="E4840" s="3">
        <v>16.5</v>
      </c>
      <c r="F4840">
        <v>250</v>
      </c>
      <c r="G4840" s="2" t="s">
        <v>528</v>
      </c>
      <c r="H4840" s="2" t="s">
        <v>528</v>
      </c>
      <c r="I4840" s="2" t="s">
        <v>528</v>
      </c>
      <c r="J4840" s="14" t="s">
        <v>8199</v>
      </c>
      <c r="K4840" s="14" t="s">
        <v>8199</v>
      </c>
      <c r="L4840" s="14" t="s">
        <v>8199</v>
      </c>
      <c r="M4840" s="14" t="s">
        <v>8199</v>
      </c>
      <c r="N4840" s="14" t="s">
        <v>8199</v>
      </c>
      <c r="O4840" s="14" t="s">
        <v>8199</v>
      </c>
    </row>
    <row r="4841" spans="1:15" x14ac:dyDescent="0.25">
      <c r="A4841">
        <v>600</v>
      </c>
      <c r="B4841">
        <v>640067</v>
      </c>
      <c r="C4841">
        <v>5</v>
      </c>
      <c r="D4841" t="s">
        <v>6361</v>
      </c>
      <c r="E4841" s="3">
        <v>299.5</v>
      </c>
      <c r="F4841">
        <v>636</v>
      </c>
      <c r="G4841" s="2" t="s">
        <v>5458</v>
      </c>
      <c r="H4841" s="2" t="s">
        <v>5458</v>
      </c>
      <c r="I4841" s="2" t="s">
        <v>5458</v>
      </c>
      <c r="J4841" s="14" t="s">
        <v>8199</v>
      </c>
      <c r="K4841" s="14" t="s">
        <v>8199</v>
      </c>
      <c r="L4841" s="14" t="s">
        <v>8199</v>
      </c>
      <c r="M4841" s="14" t="s">
        <v>8199</v>
      </c>
      <c r="N4841" s="14" t="s">
        <v>8199</v>
      </c>
      <c r="O4841" s="14" t="s">
        <v>8199</v>
      </c>
    </row>
    <row r="4842" spans="1:15" x14ac:dyDescent="0.25">
      <c r="A4842">
        <v>600</v>
      </c>
      <c r="B4842">
        <v>640068</v>
      </c>
      <c r="C4842">
        <v>3</v>
      </c>
      <c r="D4842" t="s">
        <v>6362</v>
      </c>
      <c r="E4842" s="3">
        <v>277.5</v>
      </c>
      <c r="F4842">
        <v>250</v>
      </c>
      <c r="G4842" s="2" t="s">
        <v>528</v>
      </c>
      <c r="H4842" s="2" t="s">
        <v>528</v>
      </c>
      <c r="I4842" s="2" t="s">
        <v>528</v>
      </c>
      <c r="J4842" s="14" t="s">
        <v>8199</v>
      </c>
      <c r="K4842" s="14" t="s">
        <v>8199</v>
      </c>
      <c r="L4842" s="14" t="s">
        <v>8199</v>
      </c>
      <c r="M4842" s="14" t="s">
        <v>8199</v>
      </c>
      <c r="N4842" s="14" t="s">
        <v>8199</v>
      </c>
      <c r="O4842" s="14" t="s">
        <v>8199</v>
      </c>
    </row>
    <row r="4843" spans="1:15" x14ac:dyDescent="0.25">
      <c r="A4843">
        <v>600</v>
      </c>
      <c r="B4843">
        <v>640069</v>
      </c>
      <c r="C4843">
        <v>1</v>
      </c>
      <c r="D4843" t="s">
        <v>6363</v>
      </c>
      <c r="E4843" s="3">
        <v>25.5</v>
      </c>
      <c r="F4843">
        <v>250</v>
      </c>
      <c r="G4843" s="2" t="s">
        <v>528</v>
      </c>
      <c r="H4843" s="2" t="s">
        <v>528</v>
      </c>
      <c r="I4843" s="2" t="s">
        <v>528</v>
      </c>
      <c r="J4843" s="14" t="s">
        <v>8199</v>
      </c>
      <c r="K4843" s="14" t="s">
        <v>8199</v>
      </c>
      <c r="L4843" s="14" t="s">
        <v>8199</v>
      </c>
      <c r="M4843" s="14" t="s">
        <v>8199</v>
      </c>
      <c r="N4843" s="14" t="s">
        <v>8199</v>
      </c>
      <c r="O4843" s="14" t="s">
        <v>8199</v>
      </c>
    </row>
    <row r="4844" spans="1:15" x14ac:dyDescent="0.25">
      <c r="A4844">
        <v>600</v>
      </c>
      <c r="B4844">
        <v>640100</v>
      </c>
      <c r="C4844">
        <v>4</v>
      </c>
      <c r="D4844" t="s">
        <v>6364</v>
      </c>
      <c r="E4844" s="3">
        <v>57</v>
      </c>
      <c r="F4844">
        <v>250</v>
      </c>
      <c r="G4844" s="2" t="s">
        <v>6365</v>
      </c>
      <c r="H4844" s="2" t="s">
        <v>6365</v>
      </c>
      <c r="I4844" s="2" t="s">
        <v>6365</v>
      </c>
      <c r="J4844" s="14" t="s">
        <v>8199</v>
      </c>
      <c r="K4844" s="14" t="s">
        <v>8199</v>
      </c>
      <c r="L4844" s="14" t="s">
        <v>8199</v>
      </c>
      <c r="M4844" s="14" t="s">
        <v>8199</v>
      </c>
      <c r="N4844" s="14" t="s">
        <v>8199</v>
      </c>
      <c r="O4844" s="14" t="s">
        <v>8199</v>
      </c>
    </row>
    <row r="4845" spans="1:15" x14ac:dyDescent="0.25">
      <c r="A4845">
        <v>600</v>
      </c>
      <c r="B4845">
        <v>640110</v>
      </c>
      <c r="C4845">
        <v>3</v>
      </c>
      <c r="D4845" t="s">
        <v>6366</v>
      </c>
      <c r="E4845" s="3">
        <v>32</v>
      </c>
      <c r="F4845">
        <v>636</v>
      </c>
      <c r="G4845" s="2" t="s">
        <v>6365</v>
      </c>
      <c r="H4845" s="2" t="s">
        <v>6365</v>
      </c>
      <c r="I4845" s="2" t="s">
        <v>6365</v>
      </c>
      <c r="J4845" s="14" t="s">
        <v>8199</v>
      </c>
      <c r="K4845" s="14" t="s">
        <v>8199</v>
      </c>
      <c r="L4845" s="14" t="s">
        <v>8199</v>
      </c>
      <c r="M4845" s="14" t="s">
        <v>8199</v>
      </c>
      <c r="N4845" s="14" t="s">
        <v>8199</v>
      </c>
      <c r="O4845" s="14" t="s">
        <v>8199</v>
      </c>
    </row>
    <row r="4846" spans="1:15" x14ac:dyDescent="0.25">
      <c r="A4846">
        <v>600</v>
      </c>
      <c r="B4846">
        <v>640111</v>
      </c>
      <c r="C4846">
        <v>1</v>
      </c>
      <c r="D4846" t="s">
        <v>6367</v>
      </c>
      <c r="E4846" s="3">
        <v>8</v>
      </c>
      <c r="F4846">
        <v>250</v>
      </c>
      <c r="G4846" s="2" t="s">
        <v>528</v>
      </c>
      <c r="H4846" s="2" t="s">
        <v>528</v>
      </c>
      <c r="I4846" s="2" t="s">
        <v>528</v>
      </c>
      <c r="J4846" s="14" t="s">
        <v>8199</v>
      </c>
      <c r="K4846" s="14" t="s">
        <v>8199</v>
      </c>
      <c r="L4846" s="14" t="s">
        <v>8199</v>
      </c>
      <c r="M4846" s="14" t="s">
        <v>8199</v>
      </c>
      <c r="N4846" s="14" t="s">
        <v>8199</v>
      </c>
      <c r="O4846" s="14" t="s">
        <v>8199</v>
      </c>
    </row>
    <row r="4847" spans="1:15" x14ac:dyDescent="0.25">
      <c r="A4847">
        <v>600</v>
      </c>
      <c r="B4847">
        <v>640145</v>
      </c>
      <c r="C4847">
        <v>9</v>
      </c>
      <c r="D4847" t="s">
        <v>6368</v>
      </c>
      <c r="E4847" s="3">
        <v>8</v>
      </c>
      <c r="F4847">
        <v>250</v>
      </c>
      <c r="G4847" s="2" t="s">
        <v>528</v>
      </c>
      <c r="H4847" s="2" t="s">
        <v>528</v>
      </c>
      <c r="I4847" s="2" t="s">
        <v>528</v>
      </c>
      <c r="J4847" s="14" t="s">
        <v>8199</v>
      </c>
      <c r="K4847" s="14" t="s">
        <v>8199</v>
      </c>
      <c r="L4847" s="14" t="s">
        <v>8199</v>
      </c>
      <c r="M4847" s="14" t="s">
        <v>8199</v>
      </c>
      <c r="N4847" s="14" t="s">
        <v>8199</v>
      </c>
      <c r="O4847" s="14" t="s">
        <v>8199</v>
      </c>
    </row>
    <row r="4848" spans="1:15" x14ac:dyDescent="0.25">
      <c r="A4848">
        <v>600</v>
      </c>
      <c r="B4848">
        <v>640150</v>
      </c>
      <c r="C4848">
        <v>9</v>
      </c>
      <c r="D4848" t="s">
        <v>6369</v>
      </c>
      <c r="E4848" s="3">
        <v>8</v>
      </c>
      <c r="F4848">
        <v>250</v>
      </c>
      <c r="G4848" s="2" t="s">
        <v>528</v>
      </c>
      <c r="H4848" s="2" t="s">
        <v>528</v>
      </c>
      <c r="I4848" s="2" t="s">
        <v>528</v>
      </c>
      <c r="J4848" s="14" t="s">
        <v>8199</v>
      </c>
      <c r="K4848" s="14" t="s">
        <v>8199</v>
      </c>
      <c r="L4848" s="14" t="s">
        <v>8199</v>
      </c>
      <c r="M4848" s="14" t="s">
        <v>8199</v>
      </c>
      <c r="N4848" s="14" t="s">
        <v>8199</v>
      </c>
      <c r="O4848" s="14" t="s">
        <v>8199</v>
      </c>
    </row>
    <row r="4849" spans="1:15" x14ac:dyDescent="0.25">
      <c r="A4849">
        <v>600</v>
      </c>
      <c r="B4849">
        <v>640151</v>
      </c>
      <c r="C4849">
        <v>7</v>
      </c>
      <c r="D4849" t="s">
        <v>6370</v>
      </c>
      <c r="E4849" s="3">
        <v>2178</v>
      </c>
      <c r="F4849">
        <v>636</v>
      </c>
      <c r="G4849" s="2" t="s">
        <v>6371</v>
      </c>
      <c r="H4849" s="2" t="s">
        <v>6371</v>
      </c>
      <c r="I4849" s="2" t="s">
        <v>6371</v>
      </c>
      <c r="J4849" s="14" t="s">
        <v>8199</v>
      </c>
      <c r="K4849" s="14" t="s">
        <v>8199</v>
      </c>
      <c r="L4849" s="14" t="s">
        <v>8199</v>
      </c>
      <c r="M4849" s="14" t="s">
        <v>8199</v>
      </c>
      <c r="N4849" s="14" t="s">
        <v>8199</v>
      </c>
      <c r="O4849" s="14" t="s">
        <v>8199</v>
      </c>
    </row>
    <row r="4850" spans="1:15" x14ac:dyDescent="0.25">
      <c r="A4850">
        <v>600</v>
      </c>
      <c r="B4850">
        <v>640154</v>
      </c>
      <c r="C4850">
        <v>1</v>
      </c>
      <c r="D4850" t="s">
        <v>6372</v>
      </c>
      <c r="E4850" s="3">
        <v>5</v>
      </c>
      <c r="F4850">
        <v>250</v>
      </c>
      <c r="G4850" s="2" t="s">
        <v>528</v>
      </c>
      <c r="H4850" s="2" t="s">
        <v>528</v>
      </c>
      <c r="I4850" s="2" t="s">
        <v>528</v>
      </c>
      <c r="J4850" s="14" t="s">
        <v>8199</v>
      </c>
      <c r="K4850" s="14" t="s">
        <v>8199</v>
      </c>
      <c r="L4850" s="14" t="s">
        <v>8199</v>
      </c>
      <c r="M4850" s="14" t="s">
        <v>8199</v>
      </c>
      <c r="N4850" s="14" t="s">
        <v>8199</v>
      </c>
      <c r="O4850" s="14" t="s">
        <v>8199</v>
      </c>
    </row>
    <row r="4851" spans="1:15" x14ac:dyDescent="0.25">
      <c r="A4851">
        <v>600</v>
      </c>
      <c r="B4851">
        <v>640180</v>
      </c>
      <c r="C4851">
        <v>6</v>
      </c>
      <c r="D4851" t="s">
        <v>6373</v>
      </c>
      <c r="E4851" s="3">
        <v>12.5</v>
      </c>
      <c r="F4851">
        <v>250</v>
      </c>
      <c r="G4851" s="2" t="s">
        <v>528</v>
      </c>
      <c r="H4851" s="2" t="s">
        <v>528</v>
      </c>
      <c r="I4851" s="2" t="s">
        <v>528</v>
      </c>
      <c r="J4851" s="14" t="s">
        <v>8199</v>
      </c>
      <c r="K4851" s="14" t="s">
        <v>8199</v>
      </c>
      <c r="L4851" s="14" t="s">
        <v>8199</v>
      </c>
      <c r="M4851" s="14" t="s">
        <v>8199</v>
      </c>
      <c r="N4851" s="14" t="s">
        <v>8199</v>
      </c>
      <c r="O4851" s="14" t="s">
        <v>8199</v>
      </c>
    </row>
    <row r="4852" spans="1:15" x14ac:dyDescent="0.25">
      <c r="A4852">
        <v>600</v>
      </c>
      <c r="B4852">
        <v>640194</v>
      </c>
      <c r="C4852">
        <v>7</v>
      </c>
      <c r="D4852" t="s">
        <v>6374</v>
      </c>
      <c r="E4852" s="3">
        <v>8</v>
      </c>
      <c r="F4852">
        <v>250</v>
      </c>
      <c r="G4852" s="2" t="s">
        <v>528</v>
      </c>
      <c r="H4852" s="2" t="s">
        <v>528</v>
      </c>
      <c r="I4852" s="2" t="s">
        <v>528</v>
      </c>
      <c r="J4852" s="14" t="s">
        <v>8199</v>
      </c>
      <c r="K4852" s="14" t="s">
        <v>8199</v>
      </c>
      <c r="L4852" s="14" t="s">
        <v>8199</v>
      </c>
      <c r="M4852" s="14" t="s">
        <v>8199</v>
      </c>
      <c r="N4852" s="14" t="s">
        <v>8199</v>
      </c>
      <c r="O4852" s="14" t="s">
        <v>8199</v>
      </c>
    </row>
    <row r="4853" spans="1:15" x14ac:dyDescent="0.25">
      <c r="A4853">
        <v>600</v>
      </c>
      <c r="B4853">
        <v>640195</v>
      </c>
      <c r="C4853">
        <v>4</v>
      </c>
      <c r="D4853" t="s">
        <v>6375</v>
      </c>
      <c r="E4853" s="3">
        <v>8</v>
      </c>
      <c r="F4853">
        <v>250</v>
      </c>
      <c r="G4853" s="2" t="s">
        <v>528</v>
      </c>
      <c r="H4853" s="2" t="s">
        <v>528</v>
      </c>
      <c r="I4853" s="2" t="s">
        <v>528</v>
      </c>
      <c r="J4853" s="14" t="s">
        <v>8199</v>
      </c>
      <c r="K4853" s="14" t="s">
        <v>8199</v>
      </c>
      <c r="L4853" s="14" t="s">
        <v>8199</v>
      </c>
      <c r="M4853" s="14" t="s">
        <v>8199</v>
      </c>
      <c r="N4853" s="14" t="s">
        <v>8199</v>
      </c>
      <c r="O4853" s="14" t="s">
        <v>8199</v>
      </c>
    </row>
    <row r="4854" spans="1:15" x14ac:dyDescent="0.25">
      <c r="A4854">
        <v>600</v>
      </c>
      <c r="B4854">
        <v>640200</v>
      </c>
      <c r="C4854">
        <v>2</v>
      </c>
      <c r="D4854" t="s">
        <v>6376</v>
      </c>
      <c r="E4854" s="3">
        <v>2.5</v>
      </c>
      <c r="F4854">
        <v>250</v>
      </c>
      <c r="G4854" s="2" t="s">
        <v>528</v>
      </c>
      <c r="H4854" s="2" t="s">
        <v>528</v>
      </c>
      <c r="I4854" s="2" t="s">
        <v>528</v>
      </c>
      <c r="J4854" s="14" t="s">
        <v>8199</v>
      </c>
      <c r="K4854" s="14" t="s">
        <v>8199</v>
      </c>
      <c r="L4854" s="14" t="s">
        <v>8199</v>
      </c>
      <c r="M4854" s="14" t="s">
        <v>8199</v>
      </c>
      <c r="N4854" s="14" t="s">
        <v>8199</v>
      </c>
      <c r="O4854" s="14" t="s">
        <v>8199</v>
      </c>
    </row>
    <row r="4855" spans="1:15" x14ac:dyDescent="0.25">
      <c r="A4855">
        <v>600</v>
      </c>
      <c r="B4855">
        <v>640300</v>
      </c>
      <c r="C4855">
        <v>0</v>
      </c>
      <c r="D4855" t="s">
        <v>6377</v>
      </c>
      <c r="E4855" s="3">
        <v>8</v>
      </c>
      <c r="F4855">
        <v>250</v>
      </c>
      <c r="G4855" s="2" t="s">
        <v>528</v>
      </c>
      <c r="H4855" s="2" t="s">
        <v>528</v>
      </c>
      <c r="I4855" s="2" t="s">
        <v>528</v>
      </c>
      <c r="J4855" s="14" t="s">
        <v>8199</v>
      </c>
      <c r="K4855" s="14" t="s">
        <v>8199</v>
      </c>
      <c r="L4855" s="14" t="s">
        <v>8199</v>
      </c>
      <c r="M4855" s="14" t="s">
        <v>8199</v>
      </c>
      <c r="N4855" s="14" t="s">
        <v>8199</v>
      </c>
      <c r="O4855" s="14" t="s">
        <v>8199</v>
      </c>
    </row>
    <row r="4856" spans="1:15" x14ac:dyDescent="0.25">
      <c r="A4856">
        <v>600</v>
      </c>
      <c r="B4856">
        <v>640350</v>
      </c>
      <c r="C4856">
        <v>5</v>
      </c>
      <c r="D4856" t="s">
        <v>6378</v>
      </c>
      <c r="E4856" s="3">
        <v>34.5</v>
      </c>
      <c r="F4856">
        <v>636</v>
      </c>
      <c r="G4856" s="2" t="s">
        <v>6379</v>
      </c>
      <c r="H4856" s="2" t="s">
        <v>6379</v>
      </c>
      <c r="I4856" s="2" t="s">
        <v>6379</v>
      </c>
      <c r="J4856" s="14" t="s">
        <v>8199</v>
      </c>
      <c r="K4856" s="14" t="s">
        <v>8199</v>
      </c>
      <c r="L4856" s="14" t="s">
        <v>8199</v>
      </c>
      <c r="M4856" s="14" t="s">
        <v>8199</v>
      </c>
      <c r="N4856" s="14" t="s">
        <v>8199</v>
      </c>
      <c r="O4856" s="14" t="s">
        <v>8199</v>
      </c>
    </row>
    <row r="4857" spans="1:15" x14ac:dyDescent="0.25">
      <c r="A4857">
        <v>600</v>
      </c>
      <c r="B4857">
        <v>640380</v>
      </c>
      <c r="C4857">
        <v>2</v>
      </c>
      <c r="D4857" t="s">
        <v>6380</v>
      </c>
      <c r="E4857" s="3">
        <v>132</v>
      </c>
      <c r="F4857">
        <v>250</v>
      </c>
      <c r="G4857" s="2" t="s">
        <v>528</v>
      </c>
      <c r="H4857" s="2" t="s">
        <v>528</v>
      </c>
      <c r="I4857" s="2" t="s">
        <v>528</v>
      </c>
      <c r="J4857" s="14" t="s">
        <v>8199</v>
      </c>
      <c r="K4857" s="14" t="s">
        <v>8199</v>
      </c>
      <c r="L4857" s="14" t="s">
        <v>8199</v>
      </c>
      <c r="M4857" s="14" t="s">
        <v>8199</v>
      </c>
      <c r="N4857" s="14" t="s">
        <v>8199</v>
      </c>
      <c r="O4857" s="14" t="s">
        <v>8199</v>
      </c>
    </row>
    <row r="4858" spans="1:15" x14ac:dyDescent="0.25">
      <c r="A4858">
        <v>600</v>
      </c>
      <c r="B4858">
        <v>640400</v>
      </c>
      <c r="C4858">
        <v>8</v>
      </c>
      <c r="D4858" t="s">
        <v>6381</v>
      </c>
      <c r="E4858" s="3">
        <v>144</v>
      </c>
      <c r="F4858">
        <v>250</v>
      </c>
      <c r="G4858" s="2" t="s">
        <v>528</v>
      </c>
      <c r="H4858" s="2" t="s">
        <v>528</v>
      </c>
      <c r="I4858" s="2" t="s">
        <v>528</v>
      </c>
      <c r="J4858" s="14" t="s">
        <v>8199</v>
      </c>
      <c r="K4858" s="14" t="s">
        <v>8199</v>
      </c>
      <c r="L4858" s="14" t="s">
        <v>8199</v>
      </c>
      <c r="M4858" s="14" t="s">
        <v>8199</v>
      </c>
      <c r="N4858" s="14" t="s">
        <v>8199</v>
      </c>
      <c r="O4858" s="14" t="s">
        <v>8199</v>
      </c>
    </row>
    <row r="4859" spans="1:15" x14ac:dyDescent="0.25">
      <c r="A4859">
        <v>600</v>
      </c>
      <c r="B4859">
        <v>640417</v>
      </c>
      <c r="C4859">
        <v>2</v>
      </c>
      <c r="D4859" t="s">
        <v>6382</v>
      </c>
      <c r="E4859" s="3">
        <v>7</v>
      </c>
      <c r="F4859">
        <v>250</v>
      </c>
      <c r="G4859" s="2" t="s">
        <v>528</v>
      </c>
      <c r="H4859" s="2" t="s">
        <v>528</v>
      </c>
      <c r="I4859" s="2" t="s">
        <v>528</v>
      </c>
      <c r="J4859" s="14" t="s">
        <v>8199</v>
      </c>
      <c r="K4859" s="14" t="s">
        <v>8199</v>
      </c>
      <c r="L4859" s="14" t="s">
        <v>8199</v>
      </c>
      <c r="M4859" s="14" t="s">
        <v>8199</v>
      </c>
      <c r="N4859" s="14" t="s">
        <v>8199</v>
      </c>
      <c r="O4859" s="14" t="s">
        <v>8199</v>
      </c>
    </row>
    <row r="4860" spans="1:15" x14ac:dyDescent="0.25">
      <c r="A4860">
        <v>600</v>
      </c>
      <c r="B4860">
        <v>640421</v>
      </c>
      <c r="C4860">
        <v>4</v>
      </c>
      <c r="D4860" t="s">
        <v>6383</v>
      </c>
      <c r="E4860" s="3">
        <v>4.5</v>
      </c>
      <c r="F4860">
        <v>250</v>
      </c>
      <c r="G4860" s="2" t="s">
        <v>528</v>
      </c>
      <c r="H4860" s="2" t="s">
        <v>528</v>
      </c>
      <c r="I4860" s="2" t="s">
        <v>528</v>
      </c>
      <c r="J4860" s="14" t="s">
        <v>8199</v>
      </c>
      <c r="K4860" s="14" t="s">
        <v>8199</v>
      </c>
      <c r="L4860" s="14" t="s">
        <v>8199</v>
      </c>
      <c r="M4860" s="14" t="s">
        <v>8199</v>
      </c>
      <c r="N4860" s="14" t="s">
        <v>8199</v>
      </c>
      <c r="O4860" s="14" t="s">
        <v>8199</v>
      </c>
    </row>
    <row r="4861" spans="1:15" x14ac:dyDescent="0.25">
      <c r="A4861">
        <v>600</v>
      </c>
      <c r="B4861">
        <v>640425</v>
      </c>
      <c r="C4861">
        <v>5</v>
      </c>
      <c r="D4861" t="s">
        <v>6384</v>
      </c>
      <c r="E4861" s="3">
        <v>5</v>
      </c>
      <c r="F4861">
        <v>250</v>
      </c>
      <c r="G4861" s="2" t="s">
        <v>528</v>
      </c>
      <c r="H4861" s="2" t="s">
        <v>528</v>
      </c>
      <c r="I4861" s="2" t="s">
        <v>528</v>
      </c>
      <c r="J4861" s="14" t="s">
        <v>8199</v>
      </c>
      <c r="K4861" s="14" t="s">
        <v>8199</v>
      </c>
      <c r="L4861" s="14" t="s">
        <v>8199</v>
      </c>
      <c r="M4861" s="14" t="s">
        <v>8199</v>
      </c>
      <c r="N4861" s="14" t="s">
        <v>8199</v>
      </c>
      <c r="O4861" s="14" t="s">
        <v>8199</v>
      </c>
    </row>
    <row r="4862" spans="1:15" x14ac:dyDescent="0.25">
      <c r="A4862">
        <v>600</v>
      </c>
      <c r="B4862">
        <v>640426</v>
      </c>
      <c r="C4862">
        <v>3</v>
      </c>
      <c r="D4862" t="s">
        <v>6385</v>
      </c>
      <c r="E4862" s="3">
        <v>58.5</v>
      </c>
      <c r="F4862">
        <v>250</v>
      </c>
      <c r="G4862" s="2" t="s">
        <v>528</v>
      </c>
      <c r="H4862" s="2" t="s">
        <v>528</v>
      </c>
      <c r="I4862" s="2" t="s">
        <v>528</v>
      </c>
      <c r="J4862" s="14" t="s">
        <v>8199</v>
      </c>
      <c r="K4862" s="14" t="s">
        <v>8199</v>
      </c>
      <c r="L4862" s="14" t="s">
        <v>8199</v>
      </c>
      <c r="M4862" s="14" t="s">
        <v>8199</v>
      </c>
      <c r="N4862" s="14" t="s">
        <v>8199</v>
      </c>
      <c r="O4862" s="14" t="s">
        <v>8199</v>
      </c>
    </row>
    <row r="4863" spans="1:15" x14ac:dyDescent="0.25">
      <c r="A4863">
        <v>600</v>
      </c>
      <c r="B4863">
        <v>640429</v>
      </c>
      <c r="C4863">
        <v>7</v>
      </c>
      <c r="D4863" t="s">
        <v>6386</v>
      </c>
      <c r="E4863" s="3">
        <v>21</v>
      </c>
      <c r="F4863">
        <v>250</v>
      </c>
      <c r="G4863" s="2" t="s">
        <v>528</v>
      </c>
      <c r="H4863" s="2" t="s">
        <v>528</v>
      </c>
      <c r="I4863" s="2" t="s">
        <v>528</v>
      </c>
      <c r="J4863" s="14" t="s">
        <v>8199</v>
      </c>
      <c r="K4863" s="14" t="s">
        <v>8199</v>
      </c>
      <c r="L4863" s="14" t="s">
        <v>8199</v>
      </c>
      <c r="M4863" s="14" t="s">
        <v>8199</v>
      </c>
      <c r="N4863" s="14" t="s">
        <v>8199</v>
      </c>
      <c r="O4863" s="14" t="s">
        <v>8199</v>
      </c>
    </row>
    <row r="4864" spans="1:15" x14ac:dyDescent="0.25">
      <c r="A4864">
        <v>600</v>
      </c>
      <c r="B4864">
        <v>640450</v>
      </c>
      <c r="C4864">
        <v>3</v>
      </c>
      <c r="D4864" t="s">
        <v>6387</v>
      </c>
      <c r="E4864" s="3">
        <v>27.5</v>
      </c>
      <c r="F4864">
        <v>250</v>
      </c>
      <c r="G4864" s="2" t="s">
        <v>528</v>
      </c>
      <c r="H4864" s="2" t="s">
        <v>528</v>
      </c>
      <c r="I4864" s="2" t="s">
        <v>528</v>
      </c>
      <c r="J4864" s="14" t="s">
        <v>8199</v>
      </c>
      <c r="K4864" s="14" t="s">
        <v>8199</v>
      </c>
      <c r="L4864" s="14" t="s">
        <v>8199</v>
      </c>
      <c r="M4864" s="14" t="s">
        <v>8199</v>
      </c>
      <c r="N4864" s="14" t="s">
        <v>8199</v>
      </c>
      <c r="O4864" s="14" t="s">
        <v>8199</v>
      </c>
    </row>
    <row r="4865" spans="1:15" x14ac:dyDescent="0.25">
      <c r="A4865">
        <v>600</v>
      </c>
      <c r="B4865">
        <v>640460</v>
      </c>
      <c r="C4865">
        <v>2</v>
      </c>
      <c r="D4865" t="s">
        <v>6388</v>
      </c>
      <c r="E4865" s="3">
        <v>8</v>
      </c>
      <c r="F4865">
        <v>250</v>
      </c>
      <c r="G4865" s="2" t="s">
        <v>528</v>
      </c>
      <c r="H4865" s="2" t="s">
        <v>528</v>
      </c>
      <c r="I4865" s="2" t="s">
        <v>528</v>
      </c>
      <c r="J4865" s="14" t="s">
        <v>8199</v>
      </c>
      <c r="K4865" s="14" t="s">
        <v>8199</v>
      </c>
      <c r="L4865" s="14" t="s">
        <v>8199</v>
      </c>
      <c r="M4865" s="14" t="s">
        <v>8199</v>
      </c>
      <c r="N4865" s="14" t="s">
        <v>8199</v>
      </c>
      <c r="O4865" s="14" t="s">
        <v>8199</v>
      </c>
    </row>
    <row r="4866" spans="1:15" x14ac:dyDescent="0.25">
      <c r="A4866">
        <v>600</v>
      </c>
      <c r="B4866">
        <v>640474</v>
      </c>
      <c r="C4866">
        <v>3</v>
      </c>
      <c r="D4866" t="s">
        <v>6389</v>
      </c>
      <c r="E4866" s="3">
        <v>3819.5</v>
      </c>
      <c r="F4866">
        <v>250</v>
      </c>
      <c r="G4866" s="2" t="s">
        <v>528</v>
      </c>
      <c r="H4866" s="2" t="s">
        <v>528</v>
      </c>
      <c r="I4866" s="2" t="s">
        <v>528</v>
      </c>
      <c r="J4866" s="14" t="s">
        <v>8199</v>
      </c>
      <c r="K4866" s="14" t="s">
        <v>8199</v>
      </c>
      <c r="L4866" s="14" t="s">
        <v>8199</v>
      </c>
      <c r="M4866" s="14" t="s">
        <v>8199</v>
      </c>
      <c r="N4866" s="14" t="s">
        <v>8199</v>
      </c>
      <c r="O4866" s="14" t="s">
        <v>8199</v>
      </c>
    </row>
    <row r="4867" spans="1:15" x14ac:dyDescent="0.25">
      <c r="A4867">
        <v>600</v>
      </c>
      <c r="B4867">
        <v>640500</v>
      </c>
      <c r="C4867">
        <v>5</v>
      </c>
      <c r="D4867" t="s">
        <v>6390</v>
      </c>
      <c r="E4867" s="3">
        <v>25.5</v>
      </c>
      <c r="F4867">
        <v>250</v>
      </c>
      <c r="G4867" s="2" t="s">
        <v>528</v>
      </c>
      <c r="H4867" s="2" t="s">
        <v>528</v>
      </c>
      <c r="I4867" s="2" t="s">
        <v>528</v>
      </c>
      <c r="J4867" s="14" t="s">
        <v>8199</v>
      </c>
      <c r="K4867" s="14" t="s">
        <v>8199</v>
      </c>
      <c r="L4867" s="14" t="s">
        <v>8199</v>
      </c>
      <c r="M4867" s="14" t="s">
        <v>8199</v>
      </c>
      <c r="N4867" s="14" t="s">
        <v>8199</v>
      </c>
      <c r="O4867" s="14" t="s">
        <v>8199</v>
      </c>
    </row>
    <row r="4868" spans="1:15" x14ac:dyDescent="0.25">
      <c r="A4868">
        <v>600</v>
      </c>
      <c r="B4868">
        <v>640505</v>
      </c>
      <c r="C4868">
        <v>4</v>
      </c>
      <c r="D4868" t="s">
        <v>6391</v>
      </c>
      <c r="E4868" s="3">
        <v>13.5</v>
      </c>
      <c r="F4868">
        <v>636</v>
      </c>
      <c r="G4868" s="2" t="s">
        <v>6392</v>
      </c>
      <c r="H4868" s="2" t="s">
        <v>6392</v>
      </c>
      <c r="I4868" s="2" t="s">
        <v>6392</v>
      </c>
      <c r="J4868" s="14" t="s">
        <v>8199</v>
      </c>
      <c r="K4868" s="14" t="s">
        <v>8199</v>
      </c>
      <c r="L4868" s="14" t="s">
        <v>8199</v>
      </c>
      <c r="M4868" s="14" t="s">
        <v>8199</v>
      </c>
      <c r="N4868" s="14" t="s">
        <v>8199</v>
      </c>
      <c r="O4868" s="14" t="s">
        <v>8199</v>
      </c>
    </row>
    <row r="4869" spans="1:15" x14ac:dyDescent="0.25">
      <c r="A4869">
        <v>600</v>
      </c>
      <c r="B4869">
        <v>640512</v>
      </c>
      <c r="C4869">
        <v>0</v>
      </c>
      <c r="D4869" t="s">
        <v>6393</v>
      </c>
      <c r="E4869" s="3">
        <v>8</v>
      </c>
      <c r="F4869">
        <v>250</v>
      </c>
      <c r="G4869" s="2" t="s">
        <v>528</v>
      </c>
      <c r="H4869" s="2" t="s">
        <v>528</v>
      </c>
      <c r="I4869" s="2" t="s">
        <v>528</v>
      </c>
      <c r="J4869" s="14" t="s">
        <v>8199</v>
      </c>
      <c r="K4869" s="14" t="s">
        <v>8199</v>
      </c>
      <c r="L4869" s="14" t="s">
        <v>8199</v>
      </c>
      <c r="M4869" s="14" t="s">
        <v>8199</v>
      </c>
      <c r="N4869" s="14" t="s">
        <v>8199</v>
      </c>
      <c r="O4869" s="14" t="s">
        <v>8199</v>
      </c>
    </row>
    <row r="4870" spans="1:15" x14ac:dyDescent="0.25">
      <c r="A4870">
        <v>600</v>
      </c>
      <c r="B4870">
        <v>640516</v>
      </c>
      <c r="C4870">
        <v>1</v>
      </c>
      <c r="D4870" t="s">
        <v>6394</v>
      </c>
      <c r="E4870" s="3">
        <v>26.5</v>
      </c>
      <c r="F4870">
        <v>250</v>
      </c>
      <c r="G4870" s="2" t="s">
        <v>528</v>
      </c>
      <c r="H4870" s="2" t="s">
        <v>528</v>
      </c>
      <c r="I4870" s="2" t="s">
        <v>528</v>
      </c>
      <c r="J4870" s="14" t="s">
        <v>8199</v>
      </c>
      <c r="K4870" s="14" t="s">
        <v>8199</v>
      </c>
      <c r="L4870" s="14" t="s">
        <v>8199</v>
      </c>
      <c r="M4870" s="14" t="s">
        <v>8199</v>
      </c>
      <c r="N4870" s="14" t="s">
        <v>8199</v>
      </c>
      <c r="O4870" s="14" t="s">
        <v>8199</v>
      </c>
    </row>
    <row r="4871" spans="1:15" x14ac:dyDescent="0.25">
      <c r="A4871">
        <v>600</v>
      </c>
      <c r="B4871">
        <v>640518</v>
      </c>
      <c r="C4871">
        <v>7</v>
      </c>
      <c r="D4871" t="s">
        <v>6395</v>
      </c>
      <c r="E4871" s="3">
        <v>159.5</v>
      </c>
      <c r="F4871">
        <v>250</v>
      </c>
      <c r="G4871" s="2" t="s">
        <v>528</v>
      </c>
      <c r="H4871" s="2" t="s">
        <v>528</v>
      </c>
      <c r="I4871" s="2" t="s">
        <v>528</v>
      </c>
      <c r="J4871" s="14" t="s">
        <v>8199</v>
      </c>
      <c r="K4871" s="14" t="s">
        <v>8199</v>
      </c>
      <c r="L4871" s="14" t="s">
        <v>8199</v>
      </c>
      <c r="M4871" s="14" t="s">
        <v>8199</v>
      </c>
      <c r="N4871" s="14" t="s">
        <v>8199</v>
      </c>
      <c r="O4871" s="14" t="s">
        <v>8199</v>
      </c>
    </row>
    <row r="4872" spans="1:15" x14ac:dyDescent="0.25">
      <c r="A4872">
        <v>600</v>
      </c>
      <c r="B4872">
        <v>640519</v>
      </c>
      <c r="C4872">
        <v>5</v>
      </c>
      <c r="D4872" t="s">
        <v>6396</v>
      </c>
      <c r="E4872" s="3">
        <v>40</v>
      </c>
      <c r="F4872">
        <v>250</v>
      </c>
      <c r="G4872" s="2" t="s">
        <v>528</v>
      </c>
      <c r="H4872" s="2" t="s">
        <v>528</v>
      </c>
      <c r="I4872" s="2" t="s">
        <v>528</v>
      </c>
      <c r="J4872" s="14" t="s">
        <v>8199</v>
      </c>
      <c r="K4872" s="14" t="s">
        <v>8199</v>
      </c>
      <c r="L4872" s="14" t="s">
        <v>8199</v>
      </c>
      <c r="M4872" s="14" t="s">
        <v>8199</v>
      </c>
      <c r="N4872" s="14" t="s">
        <v>8199</v>
      </c>
      <c r="O4872" s="14" t="s">
        <v>8199</v>
      </c>
    </row>
    <row r="4873" spans="1:15" x14ac:dyDescent="0.25">
      <c r="A4873">
        <v>600</v>
      </c>
      <c r="B4873">
        <v>640520</v>
      </c>
      <c r="C4873">
        <v>3</v>
      </c>
      <c r="D4873" t="s">
        <v>6397</v>
      </c>
      <c r="E4873" s="3">
        <v>577.5</v>
      </c>
      <c r="F4873">
        <v>636</v>
      </c>
      <c r="G4873" s="2" t="s">
        <v>6398</v>
      </c>
      <c r="H4873" s="2" t="s">
        <v>6398</v>
      </c>
      <c r="I4873" s="2" t="s">
        <v>6398</v>
      </c>
      <c r="J4873" s="14" t="s">
        <v>8199</v>
      </c>
      <c r="K4873" s="14" t="s">
        <v>8199</v>
      </c>
      <c r="L4873" s="14" t="s">
        <v>8199</v>
      </c>
      <c r="M4873" s="14" t="s">
        <v>8199</v>
      </c>
      <c r="N4873" s="14" t="s">
        <v>8199</v>
      </c>
      <c r="O4873" s="14" t="s">
        <v>8199</v>
      </c>
    </row>
    <row r="4874" spans="1:15" x14ac:dyDescent="0.25">
      <c r="A4874">
        <v>600</v>
      </c>
      <c r="B4874">
        <v>640523</v>
      </c>
      <c r="C4874">
        <v>7</v>
      </c>
      <c r="D4874" t="s">
        <v>6399</v>
      </c>
      <c r="E4874" s="3">
        <v>167.5</v>
      </c>
      <c r="F4874">
        <v>250</v>
      </c>
      <c r="G4874" s="2" t="s">
        <v>528</v>
      </c>
      <c r="H4874" s="2" t="s">
        <v>528</v>
      </c>
      <c r="I4874" s="2" t="s">
        <v>528</v>
      </c>
      <c r="J4874" s="14" t="s">
        <v>8199</v>
      </c>
      <c r="K4874" s="14" t="s">
        <v>8199</v>
      </c>
      <c r="L4874" s="14" t="s">
        <v>8199</v>
      </c>
      <c r="M4874" s="14" t="s">
        <v>8199</v>
      </c>
      <c r="N4874" s="14" t="s">
        <v>8199</v>
      </c>
      <c r="O4874" s="14" t="s">
        <v>8199</v>
      </c>
    </row>
    <row r="4875" spans="1:15" x14ac:dyDescent="0.25">
      <c r="A4875">
        <v>600</v>
      </c>
      <c r="B4875">
        <v>640550</v>
      </c>
      <c r="C4875">
        <v>0</v>
      </c>
      <c r="D4875" t="s">
        <v>6400</v>
      </c>
      <c r="E4875" s="3">
        <v>50472.5</v>
      </c>
      <c r="F4875">
        <v>636</v>
      </c>
      <c r="G4875" s="2" t="s">
        <v>6401</v>
      </c>
      <c r="H4875" s="2" t="s">
        <v>6401</v>
      </c>
      <c r="I4875" s="2" t="s">
        <v>6401</v>
      </c>
      <c r="J4875" s="14" t="s">
        <v>8199</v>
      </c>
      <c r="K4875" s="14" t="s">
        <v>8199</v>
      </c>
      <c r="L4875" s="14" t="s">
        <v>8199</v>
      </c>
      <c r="M4875" s="14" t="s">
        <v>8199</v>
      </c>
      <c r="N4875" s="14" t="s">
        <v>8199</v>
      </c>
      <c r="O4875" s="14" t="s">
        <v>8199</v>
      </c>
    </row>
    <row r="4876" spans="1:15" x14ac:dyDescent="0.25">
      <c r="A4876">
        <v>600</v>
      </c>
      <c r="B4876">
        <v>640590</v>
      </c>
      <c r="C4876">
        <v>6</v>
      </c>
      <c r="D4876" t="s">
        <v>6402</v>
      </c>
      <c r="E4876" s="3">
        <v>158.5</v>
      </c>
      <c r="F4876">
        <v>250</v>
      </c>
      <c r="G4876" s="2" t="s">
        <v>528</v>
      </c>
      <c r="H4876" s="2" t="s">
        <v>528</v>
      </c>
      <c r="I4876" s="2" t="s">
        <v>528</v>
      </c>
      <c r="J4876" s="14" t="s">
        <v>8199</v>
      </c>
      <c r="K4876" s="14" t="s">
        <v>8199</v>
      </c>
      <c r="L4876" s="14" t="s">
        <v>8199</v>
      </c>
      <c r="M4876" s="14" t="s">
        <v>8199</v>
      </c>
      <c r="N4876" s="14" t="s">
        <v>8199</v>
      </c>
      <c r="O4876" s="14" t="s">
        <v>8199</v>
      </c>
    </row>
    <row r="4877" spans="1:15" x14ac:dyDescent="0.25">
      <c r="A4877">
        <v>600</v>
      </c>
      <c r="B4877">
        <v>640592</v>
      </c>
      <c r="C4877">
        <v>2</v>
      </c>
      <c r="D4877" t="s">
        <v>6403</v>
      </c>
      <c r="E4877" s="3">
        <v>5</v>
      </c>
      <c r="F4877">
        <v>250</v>
      </c>
      <c r="G4877" s="2" t="s">
        <v>528</v>
      </c>
      <c r="H4877" s="2" t="s">
        <v>528</v>
      </c>
      <c r="I4877" s="2" t="s">
        <v>528</v>
      </c>
      <c r="J4877" s="14" t="s">
        <v>8199</v>
      </c>
      <c r="K4877" s="14" t="s">
        <v>8199</v>
      </c>
      <c r="L4877" s="14" t="s">
        <v>8199</v>
      </c>
      <c r="M4877" s="14" t="s">
        <v>8199</v>
      </c>
      <c r="N4877" s="14" t="s">
        <v>8199</v>
      </c>
      <c r="O4877" s="14" t="s">
        <v>8199</v>
      </c>
    </row>
    <row r="4878" spans="1:15" x14ac:dyDescent="0.25">
      <c r="A4878">
        <v>600</v>
      </c>
      <c r="B4878">
        <v>640593</v>
      </c>
      <c r="C4878">
        <v>0</v>
      </c>
      <c r="D4878" t="s">
        <v>6404</v>
      </c>
      <c r="E4878" s="3">
        <v>8</v>
      </c>
      <c r="F4878">
        <v>250</v>
      </c>
      <c r="G4878" s="2" t="s">
        <v>528</v>
      </c>
      <c r="H4878" s="2" t="s">
        <v>528</v>
      </c>
      <c r="I4878" s="2" t="s">
        <v>528</v>
      </c>
      <c r="J4878" s="14" t="s">
        <v>8199</v>
      </c>
      <c r="K4878" s="14" t="s">
        <v>8199</v>
      </c>
      <c r="L4878" s="14" t="s">
        <v>8199</v>
      </c>
      <c r="M4878" s="14" t="s">
        <v>8199</v>
      </c>
      <c r="N4878" s="14" t="s">
        <v>8199</v>
      </c>
      <c r="O4878" s="14" t="s">
        <v>8199</v>
      </c>
    </row>
    <row r="4879" spans="1:15" x14ac:dyDescent="0.25">
      <c r="A4879">
        <v>600</v>
      </c>
      <c r="B4879">
        <v>640596</v>
      </c>
      <c r="C4879">
        <v>3</v>
      </c>
      <c r="D4879" t="s">
        <v>6405</v>
      </c>
      <c r="E4879" s="3">
        <v>8</v>
      </c>
      <c r="F4879">
        <v>250</v>
      </c>
      <c r="G4879" s="2" t="s">
        <v>528</v>
      </c>
      <c r="H4879" s="2" t="s">
        <v>528</v>
      </c>
      <c r="I4879" s="2" t="s">
        <v>528</v>
      </c>
      <c r="J4879" s="14" t="s">
        <v>8199</v>
      </c>
      <c r="K4879" s="14" t="s">
        <v>8199</v>
      </c>
      <c r="L4879" s="14" t="s">
        <v>8199</v>
      </c>
      <c r="M4879" s="14" t="s">
        <v>8199</v>
      </c>
      <c r="N4879" s="14" t="s">
        <v>8199</v>
      </c>
      <c r="O4879" s="14" t="s">
        <v>8199</v>
      </c>
    </row>
    <row r="4880" spans="1:15" x14ac:dyDescent="0.25">
      <c r="A4880">
        <v>600</v>
      </c>
      <c r="B4880">
        <v>640598</v>
      </c>
      <c r="C4880">
        <v>9</v>
      </c>
      <c r="D4880" t="s">
        <v>6406</v>
      </c>
      <c r="E4880" s="3">
        <v>8</v>
      </c>
      <c r="F4880">
        <v>250</v>
      </c>
      <c r="G4880" s="2" t="s">
        <v>528</v>
      </c>
      <c r="H4880" s="2" t="s">
        <v>528</v>
      </c>
      <c r="I4880" s="2" t="s">
        <v>528</v>
      </c>
      <c r="J4880" s="14" t="s">
        <v>8199</v>
      </c>
      <c r="K4880" s="14" t="s">
        <v>8199</v>
      </c>
      <c r="L4880" s="14" t="s">
        <v>8199</v>
      </c>
      <c r="M4880" s="14" t="s">
        <v>8199</v>
      </c>
      <c r="N4880" s="14" t="s">
        <v>8199</v>
      </c>
      <c r="O4880" s="14" t="s">
        <v>8199</v>
      </c>
    </row>
    <row r="4881" spans="1:15" x14ac:dyDescent="0.25">
      <c r="A4881">
        <v>600</v>
      </c>
      <c r="B4881">
        <v>640599</v>
      </c>
      <c r="C4881">
        <v>7</v>
      </c>
      <c r="D4881" t="s">
        <v>6407</v>
      </c>
      <c r="E4881" s="3">
        <v>4.5</v>
      </c>
      <c r="F4881">
        <v>250</v>
      </c>
      <c r="G4881" s="2" t="s">
        <v>528</v>
      </c>
      <c r="H4881" s="2" t="s">
        <v>528</v>
      </c>
      <c r="I4881" s="2" t="s">
        <v>528</v>
      </c>
      <c r="J4881" s="14" t="s">
        <v>8199</v>
      </c>
      <c r="K4881" s="14" t="s">
        <v>8199</v>
      </c>
      <c r="L4881" s="14" t="s">
        <v>8199</v>
      </c>
      <c r="M4881" s="14" t="s">
        <v>8199</v>
      </c>
      <c r="N4881" s="14" t="s">
        <v>8199</v>
      </c>
      <c r="O4881" s="14" t="s">
        <v>8199</v>
      </c>
    </row>
    <row r="4882" spans="1:15" x14ac:dyDescent="0.25">
      <c r="A4882">
        <v>600</v>
      </c>
      <c r="B4882">
        <v>640600</v>
      </c>
      <c r="C4882">
        <v>3</v>
      </c>
      <c r="D4882" t="s">
        <v>6408</v>
      </c>
      <c r="E4882" s="3">
        <v>8</v>
      </c>
      <c r="F4882">
        <v>250</v>
      </c>
      <c r="G4882" s="2" t="s">
        <v>528</v>
      </c>
      <c r="H4882" s="2" t="s">
        <v>528</v>
      </c>
      <c r="I4882" s="2" t="s">
        <v>528</v>
      </c>
      <c r="J4882" s="14" t="s">
        <v>8199</v>
      </c>
      <c r="K4882" s="14" t="s">
        <v>8199</v>
      </c>
      <c r="L4882" s="14" t="s">
        <v>8199</v>
      </c>
      <c r="M4882" s="14" t="s">
        <v>8199</v>
      </c>
      <c r="N4882" s="14" t="s">
        <v>8199</v>
      </c>
      <c r="O4882" s="14" t="s">
        <v>8199</v>
      </c>
    </row>
    <row r="4883" spans="1:15" x14ac:dyDescent="0.25">
      <c r="A4883">
        <v>600</v>
      </c>
      <c r="B4883">
        <v>640613</v>
      </c>
      <c r="C4883">
        <v>6</v>
      </c>
      <c r="D4883" t="s">
        <v>6409</v>
      </c>
      <c r="E4883" s="3">
        <v>19</v>
      </c>
      <c r="F4883">
        <v>250</v>
      </c>
      <c r="G4883" s="2" t="s">
        <v>528</v>
      </c>
      <c r="H4883" s="2" t="s">
        <v>528</v>
      </c>
      <c r="I4883" s="2" t="s">
        <v>528</v>
      </c>
      <c r="J4883" s="14" t="s">
        <v>8199</v>
      </c>
      <c r="K4883" s="14" t="s">
        <v>8199</v>
      </c>
      <c r="L4883" s="14" t="s">
        <v>8199</v>
      </c>
      <c r="M4883" s="14" t="s">
        <v>8199</v>
      </c>
      <c r="N4883" s="14" t="s">
        <v>8199</v>
      </c>
      <c r="O4883" s="14" t="s">
        <v>8199</v>
      </c>
    </row>
    <row r="4884" spans="1:15" x14ac:dyDescent="0.25">
      <c r="A4884">
        <v>600</v>
      </c>
      <c r="B4884">
        <v>640614</v>
      </c>
      <c r="C4884">
        <v>4</v>
      </c>
      <c r="D4884" t="s">
        <v>6410</v>
      </c>
      <c r="E4884" s="3">
        <v>19</v>
      </c>
      <c r="F4884">
        <v>250</v>
      </c>
      <c r="G4884" s="2" t="s">
        <v>528</v>
      </c>
      <c r="H4884" s="2" t="s">
        <v>528</v>
      </c>
      <c r="I4884" s="2" t="s">
        <v>528</v>
      </c>
      <c r="J4884" s="14" t="s">
        <v>8199</v>
      </c>
      <c r="K4884" s="14" t="s">
        <v>8199</v>
      </c>
      <c r="L4884" s="14" t="s">
        <v>8199</v>
      </c>
      <c r="M4884" s="14" t="s">
        <v>8199</v>
      </c>
      <c r="N4884" s="14" t="s">
        <v>8199</v>
      </c>
      <c r="O4884" s="14" t="s">
        <v>8199</v>
      </c>
    </row>
    <row r="4885" spans="1:15" x14ac:dyDescent="0.25">
      <c r="A4885">
        <v>600</v>
      </c>
      <c r="B4885">
        <v>640630</v>
      </c>
      <c r="C4885">
        <v>0</v>
      </c>
      <c r="D4885" t="s">
        <v>6411</v>
      </c>
      <c r="E4885" s="3">
        <v>8</v>
      </c>
      <c r="F4885">
        <v>250</v>
      </c>
      <c r="G4885" s="2" t="s">
        <v>528</v>
      </c>
      <c r="H4885" s="2" t="s">
        <v>528</v>
      </c>
      <c r="I4885" s="2" t="s">
        <v>528</v>
      </c>
      <c r="J4885" s="14" t="s">
        <v>8199</v>
      </c>
      <c r="K4885" s="14" t="s">
        <v>8199</v>
      </c>
      <c r="L4885" s="14" t="s">
        <v>8199</v>
      </c>
      <c r="M4885" s="14" t="s">
        <v>8199</v>
      </c>
      <c r="N4885" s="14" t="s">
        <v>8199</v>
      </c>
      <c r="O4885" s="14" t="s">
        <v>8199</v>
      </c>
    </row>
    <row r="4886" spans="1:15" x14ac:dyDescent="0.25">
      <c r="A4886">
        <v>600</v>
      </c>
      <c r="B4886">
        <v>640635</v>
      </c>
      <c r="C4886">
        <v>9</v>
      </c>
      <c r="D4886" t="s">
        <v>6412</v>
      </c>
      <c r="E4886" s="3">
        <v>213.5</v>
      </c>
      <c r="F4886">
        <v>250</v>
      </c>
      <c r="G4886" s="2" t="s">
        <v>528</v>
      </c>
      <c r="H4886" s="2" t="s">
        <v>528</v>
      </c>
      <c r="I4886" s="2" t="s">
        <v>528</v>
      </c>
      <c r="J4886" s="14" t="s">
        <v>8199</v>
      </c>
      <c r="K4886" s="14" t="s">
        <v>8199</v>
      </c>
      <c r="L4886" s="14" t="s">
        <v>8199</v>
      </c>
      <c r="M4886" s="14" t="s">
        <v>8199</v>
      </c>
      <c r="N4886" s="14" t="s">
        <v>8199</v>
      </c>
      <c r="O4886" s="14" t="s">
        <v>8199</v>
      </c>
    </row>
    <row r="4887" spans="1:15" x14ac:dyDescent="0.25">
      <c r="A4887">
        <v>600</v>
      </c>
      <c r="B4887">
        <v>640640</v>
      </c>
      <c r="C4887">
        <v>9</v>
      </c>
      <c r="D4887" t="s">
        <v>6413</v>
      </c>
      <c r="E4887" s="3">
        <v>7</v>
      </c>
      <c r="F4887">
        <v>250</v>
      </c>
      <c r="G4887" s="2" t="s">
        <v>528</v>
      </c>
      <c r="H4887" s="2" t="s">
        <v>528</v>
      </c>
      <c r="I4887" s="2" t="s">
        <v>528</v>
      </c>
      <c r="J4887" s="14" t="s">
        <v>8199</v>
      </c>
      <c r="K4887" s="14" t="s">
        <v>8199</v>
      </c>
      <c r="L4887" s="14" t="s">
        <v>8199</v>
      </c>
      <c r="M4887" s="14" t="s">
        <v>8199</v>
      </c>
      <c r="N4887" s="14" t="s">
        <v>8199</v>
      </c>
      <c r="O4887" s="14" t="s">
        <v>8199</v>
      </c>
    </row>
    <row r="4888" spans="1:15" x14ac:dyDescent="0.25">
      <c r="A4888">
        <v>600</v>
      </c>
      <c r="B4888">
        <v>640650</v>
      </c>
      <c r="C4888">
        <v>8</v>
      </c>
      <c r="D4888" t="s">
        <v>6414</v>
      </c>
      <c r="E4888" s="3">
        <v>8</v>
      </c>
      <c r="F4888">
        <v>250</v>
      </c>
      <c r="G4888" s="2" t="s">
        <v>528</v>
      </c>
      <c r="H4888" s="2" t="s">
        <v>528</v>
      </c>
      <c r="I4888" s="2" t="s">
        <v>528</v>
      </c>
      <c r="J4888" s="14" t="s">
        <v>8199</v>
      </c>
      <c r="K4888" s="14" t="s">
        <v>8199</v>
      </c>
      <c r="L4888" s="14" t="s">
        <v>8199</v>
      </c>
      <c r="M4888" s="14" t="s">
        <v>8199</v>
      </c>
      <c r="N4888" s="14" t="s">
        <v>8199</v>
      </c>
      <c r="O4888" s="14" t="s">
        <v>8199</v>
      </c>
    </row>
    <row r="4889" spans="1:15" x14ac:dyDescent="0.25">
      <c r="A4889">
        <v>600</v>
      </c>
      <c r="B4889">
        <v>640655</v>
      </c>
      <c r="C4889">
        <v>7</v>
      </c>
      <c r="D4889" t="s">
        <v>6415</v>
      </c>
      <c r="E4889" s="3">
        <v>3.5</v>
      </c>
      <c r="F4889">
        <v>250</v>
      </c>
      <c r="G4889" s="2" t="s">
        <v>528</v>
      </c>
      <c r="H4889" s="2" t="s">
        <v>528</v>
      </c>
      <c r="I4889" s="2" t="s">
        <v>528</v>
      </c>
      <c r="J4889" s="14" t="s">
        <v>8199</v>
      </c>
      <c r="K4889" s="14" t="s">
        <v>8199</v>
      </c>
      <c r="L4889" s="14" t="s">
        <v>8199</v>
      </c>
      <c r="M4889" s="14" t="s">
        <v>8199</v>
      </c>
      <c r="N4889" s="14" t="s">
        <v>8199</v>
      </c>
      <c r="O4889" s="14" t="s">
        <v>8199</v>
      </c>
    </row>
    <row r="4890" spans="1:15" x14ac:dyDescent="0.25">
      <c r="A4890">
        <v>600</v>
      </c>
      <c r="B4890">
        <v>640660</v>
      </c>
      <c r="C4890">
        <v>7</v>
      </c>
      <c r="D4890" t="s">
        <v>6416</v>
      </c>
      <c r="E4890" s="3">
        <v>3.5</v>
      </c>
      <c r="F4890">
        <v>250</v>
      </c>
      <c r="G4890" s="2" t="s">
        <v>528</v>
      </c>
      <c r="H4890" s="2" t="s">
        <v>528</v>
      </c>
      <c r="I4890" s="2" t="s">
        <v>528</v>
      </c>
      <c r="J4890" s="14" t="s">
        <v>8199</v>
      </c>
      <c r="K4890" s="14" t="s">
        <v>8199</v>
      </c>
      <c r="L4890" s="14" t="s">
        <v>8199</v>
      </c>
      <c r="M4890" s="14" t="s">
        <v>8199</v>
      </c>
      <c r="N4890" s="14" t="s">
        <v>8199</v>
      </c>
      <c r="O4890" s="14" t="s">
        <v>8199</v>
      </c>
    </row>
    <row r="4891" spans="1:15" x14ac:dyDescent="0.25">
      <c r="A4891">
        <v>600</v>
      </c>
      <c r="B4891">
        <v>640750</v>
      </c>
      <c r="C4891">
        <v>6</v>
      </c>
      <c r="D4891" t="s">
        <v>6417</v>
      </c>
      <c r="E4891" s="3">
        <v>8</v>
      </c>
      <c r="F4891">
        <v>250</v>
      </c>
      <c r="G4891" s="2" t="s">
        <v>528</v>
      </c>
      <c r="H4891" s="2" t="s">
        <v>528</v>
      </c>
      <c r="I4891" s="2" t="s">
        <v>528</v>
      </c>
      <c r="J4891" s="14" t="s">
        <v>8199</v>
      </c>
      <c r="K4891" s="14" t="s">
        <v>8199</v>
      </c>
      <c r="L4891" s="14" t="s">
        <v>8199</v>
      </c>
      <c r="M4891" s="14" t="s">
        <v>8199</v>
      </c>
      <c r="N4891" s="14" t="s">
        <v>8199</v>
      </c>
      <c r="O4891" s="14" t="s">
        <v>8199</v>
      </c>
    </row>
    <row r="4892" spans="1:15" x14ac:dyDescent="0.25">
      <c r="A4892">
        <v>600</v>
      </c>
      <c r="B4892">
        <v>640960</v>
      </c>
      <c r="C4892">
        <v>1</v>
      </c>
      <c r="D4892" t="s">
        <v>6418</v>
      </c>
      <c r="E4892" s="3">
        <v>3150.5</v>
      </c>
      <c r="F4892">
        <v>636</v>
      </c>
      <c r="G4892" s="2" t="s">
        <v>6419</v>
      </c>
      <c r="H4892" s="2" t="s">
        <v>6419</v>
      </c>
      <c r="I4892" s="2" t="s">
        <v>6419</v>
      </c>
      <c r="J4892" s="14" t="s">
        <v>8199</v>
      </c>
      <c r="K4892" s="14" t="s">
        <v>8199</v>
      </c>
      <c r="L4892" s="14" t="s">
        <v>8199</v>
      </c>
      <c r="M4892" s="14" t="s">
        <v>8199</v>
      </c>
      <c r="N4892" s="14" t="s">
        <v>8199</v>
      </c>
      <c r="O4892" s="14" t="s">
        <v>8199</v>
      </c>
    </row>
    <row r="4893" spans="1:15" x14ac:dyDescent="0.25">
      <c r="A4893">
        <v>600</v>
      </c>
      <c r="B4893">
        <v>640992</v>
      </c>
      <c r="C4893">
        <v>4</v>
      </c>
      <c r="D4893" t="s">
        <v>6420</v>
      </c>
      <c r="E4893" s="3">
        <v>8</v>
      </c>
      <c r="F4893">
        <v>250</v>
      </c>
      <c r="G4893" s="2" t="s">
        <v>528</v>
      </c>
      <c r="H4893" s="2" t="s">
        <v>528</v>
      </c>
      <c r="I4893" s="2" t="s">
        <v>528</v>
      </c>
      <c r="J4893" s="14" t="s">
        <v>8199</v>
      </c>
      <c r="K4893" s="14" t="s">
        <v>8199</v>
      </c>
      <c r="L4893" s="14" t="s">
        <v>8199</v>
      </c>
      <c r="M4893" s="14" t="s">
        <v>8199</v>
      </c>
      <c r="N4893" s="14" t="s">
        <v>8199</v>
      </c>
      <c r="O4893" s="14" t="s">
        <v>8199</v>
      </c>
    </row>
    <row r="4894" spans="1:15" x14ac:dyDescent="0.25">
      <c r="A4894">
        <v>600</v>
      </c>
      <c r="B4894">
        <v>641000</v>
      </c>
      <c r="C4894">
        <v>5</v>
      </c>
      <c r="D4894" t="s">
        <v>6421</v>
      </c>
      <c r="E4894" s="3">
        <v>5</v>
      </c>
      <c r="F4894">
        <v>250</v>
      </c>
      <c r="G4894" s="2" t="s">
        <v>528</v>
      </c>
      <c r="H4894" s="2" t="s">
        <v>528</v>
      </c>
      <c r="I4894" s="2" t="s">
        <v>528</v>
      </c>
      <c r="J4894" s="14" t="s">
        <v>8199</v>
      </c>
      <c r="K4894" s="14" t="s">
        <v>8199</v>
      </c>
      <c r="L4894" s="14" t="s">
        <v>8199</v>
      </c>
      <c r="M4894" s="14" t="s">
        <v>8199</v>
      </c>
      <c r="N4894" s="14" t="s">
        <v>8199</v>
      </c>
      <c r="O4894" s="14" t="s">
        <v>8199</v>
      </c>
    </row>
    <row r="4895" spans="1:15" x14ac:dyDescent="0.25">
      <c r="A4895">
        <v>600</v>
      </c>
      <c r="B4895">
        <v>641050</v>
      </c>
      <c r="C4895">
        <v>0</v>
      </c>
      <c r="D4895" t="s">
        <v>6423</v>
      </c>
      <c r="E4895" s="3">
        <v>14.5</v>
      </c>
      <c r="F4895">
        <v>250</v>
      </c>
      <c r="G4895" s="2" t="s">
        <v>528</v>
      </c>
      <c r="H4895" s="2" t="s">
        <v>528</v>
      </c>
      <c r="I4895" s="2" t="s">
        <v>528</v>
      </c>
      <c r="J4895" s="14" t="s">
        <v>8199</v>
      </c>
      <c r="K4895" s="14" t="s">
        <v>8199</v>
      </c>
      <c r="L4895" s="14" t="s">
        <v>8199</v>
      </c>
      <c r="M4895" s="14" t="s">
        <v>8199</v>
      </c>
      <c r="N4895" s="14" t="s">
        <v>8199</v>
      </c>
      <c r="O4895" s="14" t="s">
        <v>8199</v>
      </c>
    </row>
    <row r="4896" spans="1:15" x14ac:dyDescent="0.25">
      <c r="A4896">
        <v>600</v>
      </c>
      <c r="B4896">
        <v>641350</v>
      </c>
      <c r="C4896">
        <v>4</v>
      </c>
      <c r="D4896" t="s">
        <v>6424</v>
      </c>
      <c r="E4896" s="3">
        <v>5</v>
      </c>
      <c r="F4896">
        <v>250</v>
      </c>
      <c r="G4896" s="2" t="s">
        <v>528</v>
      </c>
      <c r="H4896" s="2" t="s">
        <v>528</v>
      </c>
      <c r="I4896" s="2" t="s">
        <v>528</v>
      </c>
      <c r="J4896" s="14" t="s">
        <v>8199</v>
      </c>
      <c r="K4896" s="14" t="s">
        <v>8199</v>
      </c>
      <c r="L4896" s="14" t="s">
        <v>8199</v>
      </c>
      <c r="M4896" s="14" t="s">
        <v>8199</v>
      </c>
      <c r="N4896" s="14" t="s">
        <v>8199</v>
      </c>
      <c r="O4896" s="14" t="s">
        <v>8199</v>
      </c>
    </row>
    <row r="4897" spans="1:15" x14ac:dyDescent="0.25">
      <c r="A4897">
        <v>600</v>
      </c>
      <c r="B4897">
        <v>641400</v>
      </c>
      <c r="C4897">
        <v>7</v>
      </c>
      <c r="D4897" t="s">
        <v>6425</v>
      </c>
      <c r="E4897" s="3">
        <v>8</v>
      </c>
      <c r="F4897">
        <v>250</v>
      </c>
      <c r="G4897" s="2" t="s">
        <v>528</v>
      </c>
      <c r="H4897" s="2" t="s">
        <v>528</v>
      </c>
      <c r="I4897" s="2" t="s">
        <v>528</v>
      </c>
      <c r="J4897" s="14" t="s">
        <v>8199</v>
      </c>
      <c r="K4897" s="14" t="s">
        <v>8199</v>
      </c>
      <c r="L4897" s="14" t="s">
        <v>8199</v>
      </c>
      <c r="M4897" s="14" t="s">
        <v>8199</v>
      </c>
      <c r="N4897" s="14" t="s">
        <v>8199</v>
      </c>
      <c r="O4897" s="14" t="s">
        <v>8199</v>
      </c>
    </row>
    <row r="4898" spans="1:15" x14ac:dyDescent="0.25">
      <c r="A4898">
        <v>600</v>
      </c>
      <c r="B4898">
        <v>641410</v>
      </c>
      <c r="C4898">
        <v>6</v>
      </c>
      <c r="D4898" t="s">
        <v>6426</v>
      </c>
      <c r="E4898" s="3">
        <v>2.5</v>
      </c>
      <c r="F4898">
        <v>250</v>
      </c>
      <c r="G4898" s="2" t="s">
        <v>528</v>
      </c>
      <c r="H4898" s="2" t="s">
        <v>528</v>
      </c>
      <c r="I4898" s="2" t="s">
        <v>528</v>
      </c>
      <c r="J4898" s="14" t="s">
        <v>8199</v>
      </c>
      <c r="K4898" s="14" t="s">
        <v>8199</v>
      </c>
      <c r="L4898" s="14" t="s">
        <v>8199</v>
      </c>
      <c r="M4898" s="14" t="s">
        <v>8199</v>
      </c>
      <c r="N4898" s="14" t="s">
        <v>8199</v>
      </c>
      <c r="O4898" s="14" t="s">
        <v>8199</v>
      </c>
    </row>
    <row r="4899" spans="1:15" x14ac:dyDescent="0.25">
      <c r="A4899">
        <v>600</v>
      </c>
      <c r="B4899">
        <v>641416</v>
      </c>
      <c r="C4899">
        <v>3</v>
      </c>
      <c r="D4899" t="s">
        <v>6427</v>
      </c>
      <c r="E4899" s="3">
        <v>8</v>
      </c>
      <c r="F4899">
        <v>250</v>
      </c>
      <c r="G4899" s="2" t="s">
        <v>528</v>
      </c>
      <c r="H4899" s="2" t="s">
        <v>528</v>
      </c>
      <c r="I4899" s="2" t="s">
        <v>528</v>
      </c>
      <c r="J4899" s="14" t="s">
        <v>8199</v>
      </c>
      <c r="K4899" s="14" t="s">
        <v>8199</v>
      </c>
      <c r="L4899" s="14" t="s">
        <v>8199</v>
      </c>
      <c r="M4899" s="14" t="s">
        <v>8199</v>
      </c>
      <c r="N4899" s="14" t="s">
        <v>8199</v>
      </c>
      <c r="O4899" s="14" t="s">
        <v>8199</v>
      </c>
    </row>
    <row r="4900" spans="1:15" x14ac:dyDescent="0.25">
      <c r="A4900">
        <v>600</v>
      </c>
      <c r="B4900">
        <v>641525</v>
      </c>
      <c r="C4900">
        <v>1</v>
      </c>
      <c r="D4900" t="s">
        <v>6428</v>
      </c>
      <c r="E4900" s="3">
        <v>34</v>
      </c>
      <c r="F4900">
        <v>250</v>
      </c>
      <c r="G4900" s="2" t="s">
        <v>528</v>
      </c>
      <c r="H4900" s="2" t="s">
        <v>528</v>
      </c>
      <c r="I4900" s="2" t="s">
        <v>528</v>
      </c>
      <c r="J4900" s="14" t="s">
        <v>8199</v>
      </c>
      <c r="K4900" s="14" t="s">
        <v>8199</v>
      </c>
      <c r="L4900" s="14" t="s">
        <v>8199</v>
      </c>
      <c r="M4900" s="14" t="s">
        <v>8199</v>
      </c>
      <c r="N4900" s="14" t="s">
        <v>8199</v>
      </c>
      <c r="O4900" s="14" t="s">
        <v>8199</v>
      </c>
    </row>
    <row r="4901" spans="1:15" x14ac:dyDescent="0.25">
      <c r="A4901">
        <v>600</v>
      </c>
      <c r="B4901">
        <v>641550</v>
      </c>
      <c r="C4901">
        <v>9</v>
      </c>
      <c r="D4901" t="s">
        <v>6429</v>
      </c>
      <c r="E4901" s="3">
        <v>8</v>
      </c>
      <c r="F4901">
        <v>250</v>
      </c>
      <c r="G4901" s="2" t="s">
        <v>528</v>
      </c>
      <c r="H4901" s="2" t="s">
        <v>528</v>
      </c>
      <c r="I4901" s="2" t="s">
        <v>528</v>
      </c>
      <c r="J4901" s="14" t="s">
        <v>8199</v>
      </c>
      <c r="K4901" s="14" t="s">
        <v>8199</v>
      </c>
      <c r="L4901" s="14" t="s">
        <v>8199</v>
      </c>
      <c r="M4901" s="14" t="s">
        <v>8199</v>
      </c>
      <c r="N4901" s="14" t="s">
        <v>8199</v>
      </c>
      <c r="O4901" s="14" t="s">
        <v>8199</v>
      </c>
    </row>
    <row r="4902" spans="1:15" x14ac:dyDescent="0.25">
      <c r="A4902">
        <v>600</v>
      </c>
      <c r="B4902">
        <v>641555</v>
      </c>
      <c r="C4902">
        <v>8</v>
      </c>
      <c r="D4902" t="s">
        <v>6430</v>
      </c>
      <c r="E4902" s="3">
        <v>885.5</v>
      </c>
      <c r="F4902">
        <v>250</v>
      </c>
      <c r="G4902" s="2" t="s">
        <v>528</v>
      </c>
      <c r="H4902" s="2" t="s">
        <v>528</v>
      </c>
      <c r="I4902" s="2" t="s">
        <v>528</v>
      </c>
      <c r="J4902" s="14" t="s">
        <v>8199</v>
      </c>
      <c r="K4902" s="14" t="s">
        <v>8199</v>
      </c>
      <c r="L4902" s="14" t="s">
        <v>8199</v>
      </c>
      <c r="M4902" s="14" t="s">
        <v>8199</v>
      </c>
      <c r="N4902" s="14" t="s">
        <v>8199</v>
      </c>
      <c r="O4902" s="14" t="s">
        <v>8199</v>
      </c>
    </row>
    <row r="4903" spans="1:15" x14ac:dyDescent="0.25">
      <c r="A4903">
        <v>600</v>
      </c>
      <c r="B4903">
        <v>641560</v>
      </c>
      <c r="C4903">
        <v>8</v>
      </c>
      <c r="D4903" t="s">
        <v>6431</v>
      </c>
      <c r="E4903" s="3">
        <v>9</v>
      </c>
      <c r="F4903">
        <v>250</v>
      </c>
      <c r="G4903" s="2" t="s">
        <v>528</v>
      </c>
      <c r="H4903" s="2" t="s">
        <v>528</v>
      </c>
      <c r="I4903" s="2" t="s">
        <v>528</v>
      </c>
      <c r="J4903" s="14" t="s">
        <v>8199</v>
      </c>
      <c r="K4903" s="14" t="s">
        <v>8199</v>
      </c>
      <c r="L4903" s="14" t="s">
        <v>8199</v>
      </c>
      <c r="M4903" s="14" t="s">
        <v>8199</v>
      </c>
      <c r="N4903" s="14" t="s">
        <v>8199</v>
      </c>
      <c r="O4903" s="14" t="s">
        <v>8199</v>
      </c>
    </row>
    <row r="4904" spans="1:15" x14ac:dyDescent="0.25">
      <c r="A4904">
        <v>600</v>
      </c>
      <c r="B4904">
        <v>641567</v>
      </c>
      <c r="C4904">
        <v>3</v>
      </c>
      <c r="D4904" t="s">
        <v>6432</v>
      </c>
      <c r="E4904" s="3">
        <v>52</v>
      </c>
      <c r="F4904">
        <v>250</v>
      </c>
      <c r="G4904" s="2" t="s">
        <v>528</v>
      </c>
      <c r="H4904" s="2" t="s">
        <v>528</v>
      </c>
      <c r="I4904" s="2" t="s">
        <v>528</v>
      </c>
      <c r="J4904" s="14" t="s">
        <v>8199</v>
      </c>
      <c r="K4904" s="14" t="s">
        <v>8199</v>
      </c>
      <c r="L4904" s="14" t="s">
        <v>8199</v>
      </c>
      <c r="M4904" s="14" t="s">
        <v>8199</v>
      </c>
      <c r="N4904" s="14" t="s">
        <v>8199</v>
      </c>
      <c r="O4904" s="14" t="s">
        <v>8199</v>
      </c>
    </row>
    <row r="4905" spans="1:15" x14ac:dyDescent="0.25">
      <c r="A4905">
        <v>600</v>
      </c>
      <c r="B4905">
        <v>641712</v>
      </c>
      <c r="C4905">
        <v>5</v>
      </c>
      <c r="D4905" t="s">
        <v>6433</v>
      </c>
      <c r="E4905" s="3">
        <v>8</v>
      </c>
      <c r="F4905">
        <v>250</v>
      </c>
      <c r="G4905" s="2" t="s">
        <v>528</v>
      </c>
      <c r="H4905" s="2" t="s">
        <v>528</v>
      </c>
      <c r="I4905" s="2" t="s">
        <v>528</v>
      </c>
      <c r="J4905" s="14" t="s">
        <v>8199</v>
      </c>
      <c r="K4905" s="14" t="s">
        <v>8199</v>
      </c>
      <c r="L4905" s="14" t="s">
        <v>8199</v>
      </c>
      <c r="M4905" s="14" t="s">
        <v>8199</v>
      </c>
      <c r="N4905" s="14" t="s">
        <v>8199</v>
      </c>
      <c r="O4905" s="14" t="s">
        <v>8199</v>
      </c>
    </row>
    <row r="4906" spans="1:15" x14ac:dyDescent="0.25">
      <c r="A4906">
        <v>600</v>
      </c>
      <c r="B4906">
        <v>641714</v>
      </c>
      <c r="C4906">
        <v>1</v>
      </c>
      <c r="D4906" t="s">
        <v>6434</v>
      </c>
      <c r="E4906" s="3">
        <v>14.5</v>
      </c>
      <c r="F4906">
        <v>636</v>
      </c>
      <c r="G4906" s="2" t="s">
        <v>6435</v>
      </c>
      <c r="H4906" s="2" t="s">
        <v>6435</v>
      </c>
      <c r="I4906" s="2" t="s">
        <v>6435</v>
      </c>
      <c r="J4906" s="14" t="s">
        <v>8199</v>
      </c>
      <c r="K4906" s="14" t="s">
        <v>8199</v>
      </c>
      <c r="L4906" s="14" t="s">
        <v>8199</v>
      </c>
      <c r="M4906" s="14" t="s">
        <v>8199</v>
      </c>
      <c r="N4906" s="14" t="s">
        <v>8199</v>
      </c>
      <c r="O4906" s="14" t="s">
        <v>8199</v>
      </c>
    </row>
    <row r="4907" spans="1:15" x14ac:dyDescent="0.25">
      <c r="A4907">
        <v>600</v>
      </c>
      <c r="B4907">
        <v>641715</v>
      </c>
      <c r="C4907">
        <v>8</v>
      </c>
      <c r="D4907" t="s">
        <v>6436</v>
      </c>
      <c r="E4907" s="3">
        <v>13.5</v>
      </c>
      <c r="F4907">
        <v>636</v>
      </c>
      <c r="G4907" s="2" t="s">
        <v>6435</v>
      </c>
      <c r="H4907" s="2" t="s">
        <v>6435</v>
      </c>
      <c r="I4907" s="2" t="s">
        <v>6435</v>
      </c>
      <c r="J4907" s="14" t="s">
        <v>8199</v>
      </c>
      <c r="K4907" s="14" t="s">
        <v>8199</v>
      </c>
      <c r="L4907" s="14" t="s">
        <v>8199</v>
      </c>
      <c r="M4907" s="14" t="s">
        <v>8199</v>
      </c>
      <c r="N4907" s="14" t="s">
        <v>8199</v>
      </c>
      <c r="O4907" s="14" t="s">
        <v>8199</v>
      </c>
    </row>
    <row r="4908" spans="1:15" x14ac:dyDescent="0.25">
      <c r="A4908">
        <v>600</v>
      </c>
      <c r="B4908">
        <v>641719</v>
      </c>
      <c r="C4908">
        <v>0</v>
      </c>
      <c r="D4908" t="s">
        <v>6437</v>
      </c>
      <c r="E4908" s="3">
        <v>5</v>
      </c>
      <c r="F4908">
        <v>250</v>
      </c>
      <c r="G4908" s="2" t="s">
        <v>528</v>
      </c>
      <c r="H4908" s="2" t="s">
        <v>528</v>
      </c>
      <c r="I4908" s="2" t="s">
        <v>528</v>
      </c>
      <c r="J4908" s="14" t="s">
        <v>8199</v>
      </c>
      <c r="K4908" s="14" t="s">
        <v>8199</v>
      </c>
      <c r="L4908" s="14" t="s">
        <v>8199</v>
      </c>
      <c r="M4908" s="14" t="s">
        <v>8199</v>
      </c>
      <c r="N4908" s="14" t="s">
        <v>8199</v>
      </c>
      <c r="O4908" s="14" t="s">
        <v>8199</v>
      </c>
    </row>
    <row r="4909" spans="1:15" x14ac:dyDescent="0.25">
      <c r="A4909">
        <v>600</v>
      </c>
      <c r="B4909">
        <v>641730</v>
      </c>
      <c r="C4909">
        <v>7</v>
      </c>
      <c r="D4909" t="s">
        <v>6438</v>
      </c>
      <c r="E4909" s="3">
        <v>123.5</v>
      </c>
      <c r="F4909">
        <v>250</v>
      </c>
      <c r="G4909" s="2" t="s">
        <v>528</v>
      </c>
      <c r="H4909" s="2" t="s">
        <v>528</v>
      </c>
      <c r="I4909" s="2" t="s">
        <v>528</v>
      </c>
      <c r="J4909" s="14" t="s">
        <v>8199</v>
      </c>
      <c r="K4909" s="14" t="s">
        <v>8199</v>
      </c>
      <c r="L4909" s="14" t="s">
        <v>8199</v>
      </c>
      <c r="M4909" s="14" t="s">
        <v>8199</v>
      </c>
      <c r="N4909" s="14" t="s">
        <v>8199</v>
      </c>
      <c r="O4909" s="14" t="s">
        <v>8199</v>
      </c>
    </row>
    <row r="4910" spans="1:15" x14ac:dyDescent="0.25">
      <c r="A4910">
        <v>600</v>
      </c>
      <c r="B4910">
        <v>641750</v>
      </c>
      <c r="C4910">
        <v>5</v>
      </c>
      <c r="D4910" t="s">
        <v>6439</v>
      </c>
      <c r="E4910" s="3">
        <v>1874.5</v>
      </c>
      <c r="F4910">
        <v>636</v>
      </c>
      <c r="G4910" s="2" t="s">
        <v>6440</v>
      </c>
      <c r="H4910" s="2" t="s">
        <v>6440</v>
      </c>
      <c r="I4910" s="2" t="s">
        <v>6440</v>
      </c>
      <c r="J4910" s="14" t="s">
        <v>8199</v>
      </c>
      <c r="K4910" s="14" t="s">
        <v>8199</v>
      </c>
      <c r="L4910" s="14" t="s">
        <v>8199</v>
      </c>
      <c r="M4910" s="14" t="s">
        <v>8199</v>
      </c>
      <c r="N4910" s="14" t="s">
        <v>8199</v>
      </c>
      <c r="O4910" s="14" t="s">
        <v>8199</v>
      </c>
    </row>
    <row r="4911" spans="1:15" x14ac:dyDescent="0.25">
      <c r="A4911">
        <v>600</v>
      </c>
      <c r="B4911">
        <v>641792</v>
      </c>
      <c r="C4911">
        <v>7</v>
      </c>
      <c r="D4911" t="s">
        <v>6441</v>
      </c>
      <c r="E4911" s="3">
        <v>9</v>
      </c>
      <c r="F4911">
        <v>250</v>
      </c>
      <c r="G4911" s="2" t="s">
        <v>528</v>
      </c>
      <c r="H4911" s="2" t="s">
        <v>528</v>
      </c>
      <c r="I4911" s="2" t="s">
        <v>528</v>
      </c>
      <c r="J4911" s="14" t="s">
        <v>8199</v>
      </c>
      <c r="K4911" s="14" t="s">
        <v>8199</v>
      </c>
      <c r="L4911" s="14" t="s">
        <v>8199</v>
      </c>
      <c r="M4911" s="14" t="s">
        <v>8199</v>
      </c>
      <c r="N4911" s="14" t="s">
        <v>8199</v>
      </c>
      <c r="O4911" s="14" t="s">
        <v>8199</v>
      </c>
    </row>
    <row r="4912" spans="1:15" x14ac:dyDescent="0.25">
      <c r="A4912">
        <v>600</v>
      </c>
      <c r="B4912">
        <v>641794</v>
      </c>
      <c r="C4912">
        <v>3</v>
      </c>
      <c r="D4912" t="s">
        <v>6442</v>
      </c>
      <c r="E4912" s="3">
        <v>10</v>
      </c>
      <c r="F4912">
        <v>250</v>
      </c>
      <c r="G4912" s="2" t="s">
        <v>528</v>
      </c>
      <c r="H4912" s="2" t="s">
        <v>528</v>
      </c>
      <c r="I4912" s="2" t="s">
        <v>528</v>
      </c>
      <c r="J4912" s="14" t="s">
        <v>8199</v>
      </c>
      <c r="K4912" s="14" t="s">
        <v>8199</v>
      </c>
      <c r="L4912" s="14" t="s">
        <v>8199</v>
      </c>
      <c r="M4912" s="14" t="s">
        <v>8199</v>
      </c>
      <c r="N4912" s="14" t="s">
        <v>8199</v>
      </c>
      <c r="O4912" s="14" t="s">
        <v>8199</v>
      </c>
    </row>
    <row r="4913" spans="1:15" x14ac:dyDescent="0.25">
      <c r="A4913">
        <v>600</v>
      </c>
      <c r="B4913">
        <v>641796</v>
      </c>
      <c r="C4913">
        <v>8</v>
      </c>
      <c r="D4913" t="s">
        <v>6443</v>
      </c>
      <c r="E4913" s="3">
        <v>296</v>
      </c>
      <c r="F4913">
        <v>250</v>
      </c>
      <c r="G4913" s="2" t="s">
        <v>528</v>
      </c>
      <c r="H4913" s="2" t="s">
        <v>528</v>
      </c>
      <c r="I4913" s="2" t="s">
        <v>528</v>
      </c>
      <c r="J4913" s="14" t="s">
        <v>8199</v>
      </c>
      <c r="K4913" s="14" t="s">
        <v>8199</v>
      </c>
      <c r="L4913" s="14" t="s">
        <v>8199</v>
      </c>
      <c r="M4913" s="14" t="s">
        <v>8199</v>
      </c>
      <c r="N4913" s="14" t="s">
        <v>8199</v>
      </c>
      <c r="O4913" s="14" t="s">
        <v>8199</v>
      </c>
    </row>
    <row r="4914" spans="1:15" x14ac:dyDescent="0.25">
      <c r="A4914">
        <v>600</v>
      </c>
      <c r="B4914">
        <v>641799</v>
      </c>
      <c r="C4914">
        <v>2</v>
      </c>
      <c r="D4914" t="s">
        <v>6444</v>
      </c>
      <c r="E4914" s="3">
        <v>14.5</v>
      </c>
      <c r="F4914">
        <v>250</v>
      </c>
      <c r="G4914" s="2" t="s">
        <v>528</v>
      </c>
      <c r="H4914" s="2" t="s">
        <v>528</v>
      </c>
      <c r="I4914" s="2" t="s">
        <v>528</v>
      </c>
      <c r="J4914" s="14" t="s">
        <v>8199</v>
      </c>
      <c r="K4914" s="14" t="s">
        <v>8199</v>
      </c>
      <c r="L4914" s="14" t="s">
        <v>8199</v>
      </c>
      <c r="M4914" s="14" t="s">
        <v>8199</v>
      </c>
      <c r="N4914" s="14" t="s">
        <v>8199</v>
      </c>
      <c r="O4914" s="14" t="s">
        <v>8199</v>
      </c>
    </row>
    <row r="4915" spans="1:15" x14ac:dyDescent="0.25">
      <c r="A4915">
        <v>600</v>
      </c>
      <c r="B4915">
        <v>641800</v>
      </c>
      <c r="C4915">
        <v>8</v>
      </c>
      <c r="D4915" t="s">
        <v>6445</v>
      </c>
      <c r="E4915" s="3">
        <v>16.5</v>
      </c>
      <c r="F4915">
        <v>250</v>
      </c>
      <c r="G4915" s="2" t="s">
        <v>528</v>
      </c>
      <c r="H4915" s="2" t="s">
        <v>528</v>
      </c>
      <c r="I4915" s="2" t="s">
        <v>528</v>
      </c>
      <c r="J4915" s="14" t="s">
        <v>8199</v>
      </c>
      <c r="K4915" s="14" t="s">
        <v>8199</v>
      </c>
      <c r="L4915" s="14" t="s">
        <v>8199</v>
      </c>
      <c r="M4915" s="14" t="s">
        <v>8199</v>
      </c>
      <c r="N4915" s="14" t="s">
        <v>8199</v>
      </c>
      <c r="O4915" s="14" t="s">
        <v>8199</v>
      </c>
    </row>
    <row r="4916" spans="1:15" x14ac:dyDescent="0.25">
      <c r="A4916">
        <v>600</v>
      </c>
      <c r="B4916">
        <v>641801</v>
      </c>
      <c r="C4916">
        <v>6</v>
      </c>
      <c r="D4916" t="s">
        <v>6446</v>
      </c>
      <c r="E4916" s="3">
        <v>14</v>
      </c>
      <c r="F4916">
        <v>250</v>
      </c>
      <c r="G4916" s="2" t="s">
        <v>528</v>
      </c>
      <c r="H4916" s="2" t="s">
        <v>528</v>
      </c>
      <c r="I4916" s="2" t="s">
        <v>528</v>
      </c>
      <c r="J4916" s="14" t="s">
        <v>8199</v>
      </c>
      <c r="K4916" s="14" t="s">
        <v>8199</v>
      </c>
      <c r="L4916" s="14" t="s">
        <v>8199</v>
      </c>
      <c r="M4916" s="14" t="s">
        <v>8199</v>
      </c>
      <c r="N4916" s="14" t="s">
        <v>8199</v>
      </c>
      <c r="O4916" s="14" t="s">
        <v>8199</v>
      </c>
    </row>
    <row r="4917" spans="1:15" x14ac:dyDescent="0.25">
      <c r="A4917">
        <v>600</v>
      </c>
      <c r="B4917">
        <v>641802</v>
      </c>
      <c r="C4917">
        <v>4</v>
      </c>
      <c r="D4917" t="s">
        <v>6447</v>
      </c>
      <c r="E4917" s="3">
        <v>1020</v>
      </c>
      <c r="F4917">
        <v>636</v>
      </c>
      <c r="G4917" s="2" t="s">
        <v>6448</v>
      </c>
      <c r="H4917" s="2" t="s">
        <v>6448</v>
      </c>
      <c r="I4917" s="2" t="s">
        <v>6448</v>
      </c>
      <c r="J4917" s="14" t="s">
        <v>8199</v>
      </c>
      <c r="K4917" s="14" t="s">
        <v>8199</v>
      </c>
      <c r="L4917" s="14" t="s">
        <v>8199</v>
      </c>
      <c r="M4917" s="14" t="s">
        <v>8199</v>
      </c>
      <c r="N4917" s="14" t="s">
        <v>8199</v>
      </c>
      <c r="O4917" s="14" t="s">
        <v>8199</v>
      </c>
    </row>
    <row r="4918" spans="1:15" x14ac:dyDescent="0.25">
      <c r="A4918">
        <v>600</v>
      </c>
      <c r="B4918">
        <v>641809</v>
      </c>
      <c r="C4918">
        <v>9</v>
      </c>
      <c r="D4918" t="s">
        <v>6449</v>
      </c>
      <c r="E4918" s="3">
        <v>40</v>
      </c>
      <c r="F4918">
        <v>250</v>
      </c>
      <c r="G4918" s="2" t="s">
        <v>528</v>
      </c>
      <c r="H4918" s="2" t="s">
        <v>528</v>
      </c>
      <c r="I4918" s="2" t="s">
        <v>528</v>
      </c>
      <c r="J4918" s="14" t="s">
        <v>8199</v>
      </c>
      <c r="K4918" s="14" t="s">
        <v>8199</v>
      </c>
      <c r="L4918" s="14" t="s">
        <v>8199</v>
      </c>
      <c r="M4918" s="14" t="s">
        <v>8199</v>
      </c>
      <c r="N4918" s="14" t="s">
        <v>8199</v>
      </c>
      <c r="O4918" s="14" t="s">
        <v>8199</v>
      </c>
    </row>
    <row r="4919" spans="1:15" x14ac:dyDescent="0.25">
      <c r="A4919">
        <v>600</v>
      </c>
      <c r="B4919">
        <v>642000</v>
      </c>
      <c r="C4919">
        <v>4</v>
      </c>
      <c r="D4919" t="s">
        <v>6450</v>
      </c>
      <c r="E4919" s="3">
        <v>406</v>
      </c>
      <c r="F4919">
        <v>250</v>
      </c>
      <c r="G4919" s="2" t="s">
        <v>528</v>
      </c>
      <c r="H4919" s="2" t="s">
        <v>528</v>
      </c>
      <c r="I4919" s="2" t="s">
        <v>528</v>
      </c>
      <c r="J4919" s="14" t="s">
        <v>8199</v>
      </c>
      <c r="K4919" s="14" t="s">
        <v>8199</v>
      </c>
      <c r="L4919" s="14" t="s">
        <v>8199</v>
      </c>
      <c r="M4919" s="14" t="s">
        <v>8199</v>
      </c>
      <c r="N4919" s="14" t="s">
        <v>8199</v>
      </c>
      <c r="O4919" s="14" t="s">
        <v>8199</v>
      </c>
    </row>
    <row r="4920" spans="1:15" x14ac:dyDescent="0.25">
      <c r="A4920">
        <v>600</v>
      </c>
      <c r="B4920">
        <v>642025</v>
      </c>
      <c r="C4920">
        <v>1</v>
      </c>
      <c r="D4920" t="s">
        <v>6451</v>
      </c>
      <c r="E4920" s="3">
        <v>544</v>
      </c>
      <c r="F4920">
        <v>250</v>
      </c>
      <c r="G4920" s="2" t="s">
        <v>528</v>
      </c>
      <c r="H4920" s="2" t="s">
        <v>528</v>
      </c>
      <c r="I4920" s="2" t="s">
        <v>528</v>
      </c>
      <c r="J4920" s="14" t="s">
        <v>8199</v>
      </c>
      <c r="K4920" s="14" t="s">
        <v>8199</v>
      </c>
      <c r="L4920" s="14" t="s">
        <v>8199</v>
      </c>
      <c r="M4920" s="14" t="s">
        <v>8199</v>
      </c>
      <c r="N4920" s="14" t="s">
        <v>8199</v>
      </c>
      <c r="O4920" s="14" t="s">
        <v>8199</v>
      </c>
    </row>
    <row r="4921" spans="1:15" x14ac:dyDescent="0.25">
      <c r="A4921">
        <v>600</v>
      </c>
      <c r="B4921">
        <v>642050</v>
      </c>
      <c r="C4921">
        <v>9</v>
      </c>
      <c r="D4921" t="s">
        <v>6452</v>
      </c>
      <c r="E4921" s="3">
        <v>8</v>
      </c>
      <c r="F4921">
        <v>250</v>
      </c>
      <c r="G4921" s="2" t="s">
        <v>528</v>
      </c>
      <c r="H4921" s="2" t="s">
        <v>528</v>
      </c>
      <c r="I4921" s="2" t="s">
        <v>528</v>
      </c>
      <c r="J4921" s="14" t="s">
        <v>8199</v>
      </c>
      <c r="K4921" s="14" t="s">
        <v>8199</v>
      </c>
      <c r="L4921" s="14" t="s">
        <v>8199</v>
      </c>
      <c r="M4921" s="14" t="s">
        <v>8199</v>
      </c>
      <c r="N4921" s="14" t="s">
        <v>8199</v>
      </c>
      <c r="O4921" s="14" t="s">
        <v>8199</v>
      </c>
    </row>
    <row r="4922" spans="1:15" x14ac:dyDescent="0.25">
      <c r="A4922">
        <v>600</v>
      </c>
      <c r="B4922">
        <v>642100</v>
      </c>
      <c r="C4922">
        <v>2</v>
      </c>
      <c r="D4922" t="s">
        <v>6453</v>
      </c>
      <c r="E4922" s="3">
        <v>5</v>
      </c>
      <c r="F4922">
        <v>250</v>
      </c>
      <c r="G4922" s="2" t="s">
        <v>528</v>
      </c>
      <c r="H4922" s="2" t="s">
        <v>528</v>
      </c>
      <c r="I4922" s="2" t="s">
        <v>528</v>
      </c>
      <c r="J4922" s="14" t="s">
        <v>8199</v>
      </c>
      <c r="K4922" s="14" t="s">
        <v>8199</v>
      </c>
      <c r="L4922" s="14" t="s">
        <v>8199</v>
      </c>
      <c r="M4922" s="14" t="s">
        <v>8199</v>
      </c>
      <c r="N4922" s="14" t="s">
        <v>8199</v>
      </c>
      <c r="O4922" s="14" t="s">
        <v>8199</v>
      </c>
    </row>
    <row r="4923" spans="1:15" x14ac:dyDescent="0.25">
      <c r="A4923">
        <v>600</v>
      </c>
      <c r="B4923">
        <v>642110</v>
      </c>
      <c r="C4923">
        <v>1</v>
      </c>
      <c r="D4923" t="s">
        <v>6454</v>
      </c>
      <c r="E4923" s="3">
        <v>11</v>
      </c>
      <c r="F4923">
        <v>250</v>
      </c>
      <c r="G4923" s="2" t="s">
        <v>528</v>
      </c>
      <c r="H4923" s="2" t="s">
        <v>528</v>
      </c>
      <c r="I4923" s="2" t="s">
        <v>528</v>
      </c>
      <c r="J4923" s="14" t="s">
        <v>8199</v>
      </c>
      <c r="K4923" s="14" t="s">
        <v>8199</v>
      </c>
      <c r="L4923" s="14" t="s">
        <v>8199</v>
      </c>
      <c r="M4923" s="14" t="s">
        <v>8199</v>
      </c>
      <c r="N4923" s="14" t="s">
        <v>8199</v>
      </c>
      <c r="O4923" s="14" t="s">
        <v>8199</v>
      </c>
    </row>
    <row r="4924" spans="1:15" x14ac:dyDescent="0.25">
      <c r="A4924">
        <v>600</v>
      </c>
      <c r="B4924">
        <v>642124</v>
      </c>
      <c r="C4924">
        <v>2</v>
      </c>
      <c r="D4924" t="s">
        <v>6455</v>
      </c>
      <c r="E4924" s="3">
        <v>7320.5</v>
      </c>
      <c r="F4924">
        <v>250</v>
      </c>
      <c r="G4924" s="2" t="s">
        <v>528</v>
      </c>
      <c r="H4924" s="2" t="s">
        <v>528</v>
      </c>
      <c r="I4924" s="2" t="s">
        <v>528</v>
      </c>
      <c r="J4924" s="14" t="s">
        <v>8199</v>
      </c>
      <c r="K4924" s="14" t="s">
        <v>8199</v>
      </c>
      <c r="L4924" s="14" t="s">
        <v>8199</v>
      </c>
      <c r="M4924" s="14" t="s">
        <v>8199</v>
      </c>
      <c r="N4924" s="14" t="s">
        <v>8199</v>
      </c>
      <c r="O4924" s="14" t="s">
        <v>8199</v>
      </c>
    </row>
    <row r="4925" spans="1:15" x14ac:dyDescent="0.25">
      <c r="A4925">
        <v>600</v>
      </c>
      <c r="B4925">
        <v>642125</v>
      </c>
      <c r="C4925">
        <v>9</v>
      </c>
      <c r="D4925" t="s">
        <v>6456</v>
      </c>
      <c r="E4925" s="3">
        <v>13.5</v>
      </c>
      <c r="F4925">
        <v>250</v>
      </c>
      <c r="G4925" s="2" t="s">
        <v>528</v>
      </c>
      <c r="H4925" s="2" t="s">
        <v>528</v>
      </c>
      <c r="I4925" s="2" t="s">
        <v>528</v>
      </c>
      <c r="J4925" s="14" t="s">
        <v>8199</v>
      </c>
      <c r="K4925" s="14" t="s">
        <v>8199</v>
      </c>
      <c r="L4925" s="14" t="s">
        <v>8199</v>
      </c>
      <c r="M4925" s="14" t="s">
        <v>8199</v>
      </c>
      <c r="N4925" s="14" t="s">
        <v>8199</v>
      </c>
      <c r="O4925" s="14" t="s">
        <v>8199</v>
      </c>
    </row>
    <row r="4926" spans="1:15" x14ac:dyDescent="0.25">
      <c r="A4926">
        <v>600</v>
      </c>
      <c r="B4926">
        <v>642150</v>
      </c>
      <c r="C4926">
        <v>7</v>
      </c>
      <c r="D4926" t="s">
        <v>6457</v>
      </c>
      <c r="E4926" s="3">
        <v>16.5</v>
      </c>
      <c r="F4926">
        <v>250</v>
      </c>
      <c r="G4926" s="2" t="s">
        <v>528</v>
      </c>
      <c r="H4926" s="2" t="s">
        <v>528</v>
      </c>
      <c r="I4926" s="2" t="s">
        <v>528</v>
      </c>
      <c r="J4926" s="14" t="s">
        <v>8199</v>
      </c>
      <c r="K4926" s="14" t="s">
        <v>8199</v>
      </c>
      <c r="L4926" s="14" t="s">
        <v>8199</v>
      </c>
      <c r="M4926" s="14" t="s">
        <v>8199</v>
      </c>
      <c r="N4926" s="14" t="s">
        <v>8199</v>
      </c>
      <c r="O4926" s="14" t="s">
        <v>8199</v>
      </c>
    </row>
    <row r="4927" spans="1:15" x14ac:dyDescent="0.25">
      <c r="A4927">
        <v>600</v>
      </c>
      <c r="B4927">
        <v>642160</v>
      </c>
      <c r="C4927">
        <v>6</v>
      </c>
      <c r="D4927" t="s">
        <v>6458</v>
      </c>
      <c r="E4927" s="3">
        <v>422.5</v>
      </c>
      <c r="F4927">
        <v>250</v>
      </c>
      <c r="G4927" s="2" t="s">
        <v>528</v>
      </c>
      <c r="H4927" s="2" t="s">
        <v>528</v>
      </c>
      <c r="I4927" s="2" t="s">
        <v>528</v>
      </c>
      <c r="J4927" s="14" t="s">
        <v>8199</v>
      </c>
      <c r="K4927" s="14" t="s">
        <v>8199</v>
      </c>
      <c r="L4927" s="14" t="s">
        <v>8199</v>
      </c>
      <c r="M4927" s="14" t="s">
        <v>8199</v>
      </c>
      <c r="N4927" s="14" t="s">
        <v>8199</v>
      </c>
      <c r="O4927" s="14" t="s">
        <v>8199</v>
      </c>
    </row>
    <row r="4928" spans="1:15" x14ac:dyDescent="0.25">
      <c r="A4928">
        <v>600</v>
      </c>
      <c r="B4928">
        <v>642163</v>
      </c>
      <c r="C4928">
        <v>0</v>
      </c>
      <c r="D4928" t="s">
        <v>6459</v>
      </c>
      <c r="E4928" s="3">
        <v>14.5</v>
      </c>
      <c r="F4928">
        <v>250</v>
      </c>
      <c r="G4928" s="2" t="s">
        <v>528</v>
      </c>
      <c r="H4928" s="2" t="s">
        <v>528</v>
      </c>
      <c r="I4928" s="2" t="s">
        <v>528</v>
      </c>
      <c r="J4928" s="14" t="s">
        <v>8199</v>
      </c>
      <c r="K4928" s="14" t="s">
        <v>8199</v>
      </c>
      <c r="L4928" s="14" t="s">
        <v>8199</v>
      </c>
      <c r="M4928" s="14" t="s">
        <v>8199</v>
      </c>
      <c r="N4928" s="14" t="s">
        <v>8199</v>
      </c>
      <c r="O4928" s="14" t="s">
        <v>8199</v>
      </c>
    </row>
    <row r="4929" spans="1:15" x14ac:dyDescent="0.25">
      <c r="A4929">
        <v>600</v>
      </c>
      <c r="B4929">
        <v>642168</v>
      </c>
      <c r="C4929">
        <v>9</v>
      </c>
      <c r="D4929" t="s">
        <v>6460</v>
      </c>
      <c r="E4929" s="3">
        <v>585.5</v>
      </c>
      <c r="F4929">
        <v>636</v>
      </c>
      <c r="G4929" s="2" t="s">
        <v>6461</v>
      </c>
      <c r="H4929" s="2" t="s">
        <v>6461</v>
      </c>
      <c r="I4929" s="2" t="s">
        <v>6461</v>
      </c>
      <c r="J4929" s="14" t="s">
        <v>8199</v>
      </c>
      <c r="K4929" s="14" t="s">
        <v>8199</v>
      </c>
      <c r="L4929" s="14" t="s">
        <v>8199</v>
      </c>
      <c r="M4929" s="14" t="s">
        <v>8199</v>
      </c>
      <c r="N4929" s="14" t="s">
        <v>8199</v>
      </c>
      <c r="O4929" s="14" t="s">
        <v>8199</v>
      </c>
    </row>
    <row r="4930" spans="1:15" x14ac:dyDescent="0.25">
      <c r="A4930">
        <v>600</v>
      </c>
      <c r="B4930">
        <v>642169</v>
      </c>
      <c r="C4930">
        <v>7</v>
      </c>
      <c r="D4930" t="s">
        <v>6462</v>
      </c>
      <c r="E4930" s="3">
        <v>742.5</v>
      </c>
      <c r="F4930">
        <v>636</v>
      </c>
      <c r="G4930" s="2" t="s">
        <v>6461</v>
      </c>
      <c r="H4930" s="2" t="s">
        <v>6461</v>
      </c>
      <c r="I4930" s="2" t="s">
        <v>6461</v>
      </c>
      <c r="J4930" s="14" t="s">
        <v>8199</v>
      </c>
      <c r="K4930" s="14" t="s">
        <v>8199</v>
      </c>
      <c r="L4930" s="14" t="s">
        <v>8199</v>
      </c>
      <c r="M4930" s="14" t="s">
        <v>8199</v>
      </c>
      <c r="N4930" s="14" t="s">
        <v>8199</v>
      </c>
      <c r="O4930" s="14" t="s">
        <v>8199</v>
      </c>
    </row>
    <row r="4931" spans="1:15" x14ac:dyDescent="0.25">
      <c r="A4931">
        <v>600</v>
      </c>
      <c r="B4931">
        <v>642170</v>
      </c>
      <c r="C4931">
        <v>5</v>
      </c>
      <c r="D4931" t="s">
        <v>6463</v>
      </c>
      <c r="E4931" s="3">
        <v>25.5</v>
      </c>
      <c r="F4931">
        <v>250</v>
      </c>
      <c r="G4931" s="2" t="s">
        <v>528</v>
      </c>
      <c r="H4931" s="2" t="s">
        <v>528</v>
      </c>
      <c r="I4931" s="2" t="s">
        <v>528</v>
      </c>
      <c r="J4931" s="14" t="s">
        <v>8199</v>
      </c>
      <c r="K4931" s="14" t="s">
        <v>8199</v>
      </c>
      <c r="L4931" s="14" t="s">
        <v>8199</v>
      </c>
      <c r="M4931" s="14" t="s">
        <v>8199</v>
      </c>
      <c r="N4931" s="14" t="s">
        <v>8199</v>
      </c>
      <c r="O4931" s="14" t="s">
        <v>8199</v>
      </c>
    </row>
    <row r="4932" spans="1:15" x14ac:dyDescent="0.25">
      <c r="A4932">
        <v>600</v>
      </c>
      <c r="B4932">
        <v>642200</v>
      </c>
      <c r="C4932">
        <v>0</v>
      </c>
      <c r="D4932" t="s">
        <v>6464</v>
      </c>
      <c r="E4932" s="3">
        <v>15.5</v>
      </c>
      <c r="F4932">
        <v>250</v>
      </c>
      <c r="G4932" s="2" t="s">
        <v>528</v>
      </c>
      <c r="H4932" s="2" t="s">
        <v>528</v>
      </c>
      <c r="I4932" s="2" t="s">
        <v>528</v>
      </c>
      <c r="J4932" s="14" t="s">
        <v>8199</v>
      </c>
      <c r="K4932" s="14" t="s">
        <v>8199</v>
      </c>
      <c r="L4932" s="14" t="s">
        <v>8199</v>
      </c>
      <c r="M4932" s="14" t="s">
        <v>8199</v>
      </c>
      <c r="N4932" s="14" t="s">
        <v>8199</v>
      </c>
      <c r="O4932" s="14" t="s">
        <v>8199</v>
      </c>
    </row>
    <row r="4933" spans="1:15" x14ac:dyDescent="0.25">
      <c r="A4933">
        <v>600</v>
      </c>
      <c r="B4933">
        <v>642210</v>
      </c>
      <c r="C4933">
        <v>9</v>
      </c>
      <c r="D4933" t="s">
        <v>6465</v>
      </c>
      <c r="E4933" s="3">
        <v>170</v>
      </c>
      <c r="F4933">
        <v>250</v>
      </c>
      <c r="G4933" s="2" t="s">
        <v>528</v>
      </c>
      <c r="H4933" s="2" t="s">
        <v>528</v>
      </c>
      <c r="I4933" s="2" t="s">
        <v>528</v>
      </c>
      <c r="J4933" s="14" t="s">
        <v>8199</v>
      </c>
      <c r="K4933" s="14" t="s">
        <v>8199</v>
      </c>
      <c r="L4933" s="14" t="s">
        <v>8199</v>
      </c>
      <c r="M4933" s="14" t="s">
        <v>8199</v>
      </c>
      <c r="N4933" s="14" t="s">
        <v>8199</v>
      </c>
      <c r="O4933" s="14" t="s">
        <v>8199</v>
      </c>
    </row>
    <row r="4934" spans="1:15" x14ac:dyDescent="0.25">
      <c r="A4934">
        <v>600</v>
      </c>
      <c r="B4934">
        <v>642225</v>
      </c>
      <c r="C4934">
        <v>7</v>
      </c>
      <c r="D4934" t="s">
        <v>6466</v>
      </c>
      <c r="E4934" s="3">
        <v>12.5</v>
      </c>
      <c r="F4934">
        <v>250</v>
      </c>
      <c r="G4934" s="2" t="s">
        <v>528</v>
      </c>
      <c r="H4934" s="2" t="s">
        <v>528</v>
      </c>
      <c r="I4934" s="2" t="s">
        <v>528</v>
      </c>
      <c r="J4934" s="14" t="s">
        <v>8199</v>
      </c>
      <c r="K4934" s="14" t="s">
        <v>8199</v>
      </c>
      <c r="L4934" s="14" t="s">
        <v>8199</v>
      </c>
      <c r="M4934" s="14" t="s">
        <v>8199</v>
      </c>
      <c r="N4934" s="14" t="s">
        <v>8199</v>
      </c>
      <c r="O4934" s="14" t="s">
        <v>8199</v>
      </c>
    </row>
    <row r="4935" spans="1:15" x14ac:dyDescent="0.25">
      <c r="A4935">
        <v>600</v>
      </c>
      <c r="B4935">
        <v>642250</v>
      </c>
      <c r="C4935">
        <v>5</v>
      </c>
      <c r="D4935" t="s">
        <v>6467</v>
      </c>
      <c r="E4935" s="3">
        <v>2729</v>
      </c>
      <c r="F4935">
        <v>636</v>
      </c>
      <c r="G4935" s="2" t="s">
        <v>6468</v>
      </c>
      <c r="H4935" s="2" t="s">
        <v>6468</v>
      </c>
      <c r="I4935" s="2" t="s">
        <v>6468</v>
      </c>
      <c r="J4935" s="14" t="s">
        <v>8199</v>
      </c>
      <c r="K4935" s="14" t="s">
        <v>8199</v>
      </c>
      <c r="L4935" s="14" t="s">
        <v>8199</v>
      </c>
      <c r="M4935" s="14" t="s">
        <v>8199</v>
      </c>
      <c r="N4935" s="14" t="s">
        <v>8199</v>
      </c>
      <c r="O4935" s="14" t="s">
        <v>8199</v>
      </c>
    </row>
    <row r="4936" spans="1:15" x14ac:dyDescent="0.25">
      <c r="A4936">
        <v>600</v>
      </c>
      <c r="B4936">
        <v>642381</v>
      </c>
      <c r="C4936">
        <v>8</v>
      </c>
      <c r="D4936" t="s">
        <v>6469</v>
      </c>
      <c r="E4936" s="3">
        <v>25.5</v>
      </c>
      <c r="F4936">
        <v>250</v>
      </c>
      <c r="G4936" s="2" t="s">
        <v>528</v>
      </c>
      <c r="H4936" s="2" t="s">
        <v>528</v>
      </c>
      <c r="I4936" s="2" t="s">
        <v>528</v>
      </c>
      <c r="J4936" s="14" t="s">
        <v>8199</v>
      </c>
      <c r="K4936" s="14" t="s">
        <v>8199</v>
      </c>
      <c r="L4936" s="14" t="s">
        <v>8199</v>
      </c>
      <c r="M4936" s="14" t="s">
        <v>8199</v>
      </c>
      <c r="N4936" s="14" t="s">
        <v>8199</v>
      </c>
      <c r="O4936" s="14" t="s">
        <v>8199</v>
      </c>
    </row>
    <row r="4937" spans="1:15" x14ac:dyDescent="0.25">
      <c r="A4937">
        <v>600</v>
      </c>
      <c r="B4937">
        <v>642383</v>
      </c>
      <c r="C4937">
        <v>4</v>
      </c>
      <c r="D4937" t="s">
        <v>6470</v>
      </c>
      <c r="E4937" s="3">
        <v>22</v>
      </c>
      <c r="F4937">
        <v>250</v>
      </c>
      <c r="G4937" s="2" t="s">
        <v>528</v>
      </c>
      <c r="H4937" s="2" t="s">
        <v>528</v>
      </c>
      <c r="I4937" s="2" t="s">
        <v>528</v>
      </c>
      <c r="J4937" s="14" t="s">
        <v>8199</v>
      </c>
      <c r="K4937" s="14" t="s">
        <v>8199</v>
      </c>
      <c r="L4937" s="14" t="s">
        <v>8199</v>
      </c>
      <c r="M4937" s="14" t="s">
        <v>8199</v>
      </c>
      <c r="N4937" s="14" t="s">
        <v>8199</v>
      </c>
      <c r="O4937" s="14" t="s">
        <v>8199</v>
      </c>
    </row>
    <row r="4938" spans="1:15" x14ac:dyDescent="0.25">
      <c r="A4938">
        <v>600</v>
      </c>
      <c r="B4938">
        <v>642384</v>
      </c>
      <c r="C4938">
        <v>2</v>
      </c>
      <c r="D4938" t="s">
        <v>6471</v>
      </c>
      <c r="E4938" s="3">
        <v>1088</v>
      </c>
      <c r="F4938">
        <v>636</v>
      </c>
      <c r="G4938" s="2" t="s">
        <v>6472</v>
      </c>
      <c r="H4938" s="2" t="s">
        <v>6472</v>
      </c>
      <c r="I4938" s="2" t="s">
        <v>6472</v>
      </c>
      <c r="J4938" s="14" t="s">
        <v>8199</v>
      </c>
      <c r="K4938" s="14" t="s">
        <v>8199</v>
      </c>
      <c r="L4938" s="14" t="s">
        <v>8199</v>
      </c>
      <c r="M4938" s="14" t="s">
        <v>8199</v>
      </c>
      <c r="N4938" s="14" t="s">
        <v>8199</v>
      </c>
      <c r="O4938" s="14" t="s">
        <v>8199</v>
      </c>
    </row>
    <row r="4939" spans="1:15" x14ac:dyDescent="0.25">
      <c r="A4939">
        <v>600</v>
      </c>
      <c r="B4939">
        <v>642385</v>
      </c>
      <c r="C4939">
        <v>9</v>
      </c>
      <c r="D4939" t="s">
        <v>6473</v>
      </c>
      <c r="E4939" s="3">
        <v>1633</v>
      </c>
      <c r="F4939">
        <v>636</v>
      </c>
      <c r="G4939" s="2" t="s">
        <v>6472</v>
      </c>
      <c r="H4939" s="2" t="s">
        <v>6472</v>
      </c>
      <c r="I4939" s="2" t="s">
        <v>6472</v>
      </c>
      <c r="J4939" s="14" t="s">
        <v>8199</v>
      </c>
      <c r="K4939" s="14" t="s">
        <v>8199</v>
      </c>
      <c r="L4939" s="14" t="s">
        <v>8199</v>
      </c>
      <c r="M4939" s="14" t="s">
        <v>8199</v>
      </c>
      <c r="N4939" s="14" t="s">
        <v>8199</v>
      </c>
      <c r="O4939" s="14" t="s">
        <v>8199</v>
      </c>
    </row>
    <row r="4940" spans="1:15" x14ac:dyDescent="0.25">
      <c r="A4940">
        <v>600</v>
      </c>
      <c r="B4940">
        <v>642386</v>
      </c>
      <c r="C4940">
        <v>7</v>
      </c>
      <c r="D4940" t="s">
        <v>6474</v>
      </c>
      <c r="E4940" s="3">
        <v>1633</v>
      </c>
      <c r="F4940">
        <v>636</v>
      </c>
      <c r="G4940" s="2" t="s">
        <v>6472</v>
      </c>
      <c r="H4940" s="2" t="s">
        <v>6472</v>
      </c>
      <c r="I4940" s="2" t="s">
        <v>6472</v>
      </c>
      <c r="J4940" s="14" t="s">
        <v>8199</v>
      </c>
      <c r="K4940" s="14" t="s">
        <v>8199</v>
      </c>
      <c r="L4940" s="14" t="s">
        <v>8199</v>
      </c>
      <c r="M4940" s="14" t="s">
        <v>8199</v>
      </c>
      <c r="N4940" s="14" t="s">
        <v>8199</v>
      </c>
      <c r="O4940" s="14" t="s">
        <v>8199</v>
      </c>
    </row>
    <row r="4941" spans="1:15" x14ac:dyDescent="0.25">
      <c r="A4941">
        <v>600</v>
      </c>
      <c r="B4941">
        <v>642390</v>
      </c>
      <c r="C4941">
        <v>9</v>
      </c>
      <c r="D4941" t="s">
        <v>6475</v>
      </c>
      <c r="E4941" s="3">
        <v>24.5</v>
      </c>
      <c r="F4941">
        <v>250</v>
      </c>
      <c r="G4941" s="2" t="s">
        <v>528</v>
      </c>
      <c r="H4941" s="2" t="s">
        <v>528</v>
      </c>
      <c r="I4941" s="2" t="s">
        <v>528</v>
      </c>
      <c r="J4941" s="14" t="s">
        <v>8199</v>
      </c>
      <c r="K4941" s="14" t="s">
        <v>8199</v>
      </c>
      <c r="L4941" s="14" t="s">
        <v>8199</v>
      </c>
      <c r="M4941" s="14" t="s">
        <v>8199</v>
      </c>
      <c r="N4941" s="14" t="s">
        <v>8199</v>
      </c>
      <c r="O4941" s="14" t="s">
        <v>8199</v>
      </c>
    </row>
    <row r="4942" spans="1:15" x14ac:dyDescent="0.25">
      <c r="A4942">
        <v>600</v>
      </c>
      <c r="B4942">
        <v>642395</v>
      </c>
      <c r="C4942">
        <v>8</v>
      </c>
      <c r="D4942" t="s">
        <v>6476</v>
      </c>
      <c r="E4942" s="3">
        <v>5</v>
      </c>
      <c r="F4942">
        <v>250</v>
      </c>
      <c r="G4942" s="2" t="s">
        <v>528</v>
      </c>
      <c r="H4942" s="2" t="s">
        <v>528</v>
      </c>
      <c r="I4942" s="2" t="s">
        <v>528</v>
      </c>
      <c r="J4942" s="14" t="s">
        <v>8199</v>
      </c>
      <c r="K4942" s="14" t="s">
        <v>8199</v>
      </c>
      <c r="L4942" s="14" t="s">
        <v>8199</v>
      </c>
      <c r="M4942" s="14" t="s">
        <v>8199</v>
      </c>
      <c r="N4942" s="14" t="s">
        <v>8199</v>
      </c>
      <c r="O4942" s="14" t="s">
        <v>8199</v>
      </c>
    </row>
    <row r="4943" spans="1:15" x14ac:dyDescent="0.25">
      <c r="A4943">
        <v>600</v>
      </c>
      <c r="B4943">
        <v>642400</v>
      </c>
      <c r="C4943">
        <v>6</v>
      </c>
      <c r="D4943" t="s">
        <v>6477</v>
      </c>
      <c r="E4943" s="3">
        <v>5</v>
      </c>
      <c r="F4943">
        <v>250</v>
      </c>
      <c r="G4943" s="2" t="s">
        <v>528</v>
      </c>
      <c r="H4943" s="2" t="s">
        <v>528</v>
      </c>
      <c r="I4943" s="2" t="s">
        <v>528</v>
      </c>
      <c r="J4943" s="14" t="s">
        <v>8199</v>
      </c>
      <c r="K4943" s="14" t="s">
        <v>8199</v>
      </c>
      <c r="L4943" s="14" t="s">
        <v>8199</v>
      </c>
      <c r="M4943" s="14" t="s">
        <v>8199</v>
      </c>
      <c r="N4943" s="14" t="s">
        <v>8199</v>
      </c>
      <c r="O4943" s="14" t="s">
        <v>8199</v>
      </c>
    </row>
    <row r="4944" spans="1:15" x14ac:dyDescent="0.25">
      <c r="A4944">
        <v>600</v>
      </c>
      <c r="B4944">
        <v>642450</v>
      </c>
      <c r="C4944">
        <v>1</v>
      </c>
      <c r="D4944" t="s">
        <v>6478</v>
      </c>
      <c r="E4944" s="3">
        <v>5</v>
      </c>
      <c r="F4944">
        <v>250</v>
      </c>
      <c r="G4944" s="2" t="s">
        <v>528</v>
      </c>
      <c r="H4944" s="2" t="s">
        <v>528</v>
      </c>
      <c r="I4944" s="2" t="s">
        <v>528</v>
      </c>
      <c r="J4944" s="14" t="s">
        <v>8199</v>
      </c>
      <c r="K4944" s="14" t="s">
        <v>8199</v>
      </c>
      <c r="L4944" s="14" t="s">
        <v>8199</v>
      </c>
      <c r="M4944" s="14" t="s">
        <v>8199</v>
      </c>
      <c r="N4944" s="14" t="s">
        <v>8199</v>
      </c>
      <c r="O4944" s="14" t="s">
        <v>8199</v>
      </c>
    </row>
    <row r="4945" spans="1:15" x14ac:dyDescent="0.25">
      <c r="A4945">
        <v>600</v>
      </c>
      <c r="B4945">
        <v>642500</v>
      </c>
      <c r="C4945">
        <v>3</v>
      </c>
      <c r="D4945" t="s">
        <v>6479</v>
      </c>
      <c r="E4945" s="3">
        <v>8</v>
      </c>
      <c r="F4945">
        <v>250</v>
      </c>
      <c r="G4945" s="2" t="s">
        <v>528</v>
      </c>
      <c r="H4945" s="2" t="s">
        <v>528</v>
      </c>
      <c r="I4945" s="2" t="s">
        <v>528</v>
      </c>
      <c r="J4945" s="14" t="s">
        <v>8199</v>
      </c>
      <c r="K4945" s="14" t="s">
        <v>8199</v>
      </c>
      <c r="L4945" s="14" t="s">
        <v>8199</v>
      </c>
      <c r="M4945" s="14" t="s">
        <v>8199</v>
      </c>
      <c r="N4945" s="14" t="s">
        <v>8199</v>
      </c>
      <c r="O4945" s="14" t="s">
        <v>8199</v>
      </c>
    </row>
    <row r="4946" spans="1:15" x14ac:dyDescent="0.25">
      <c r="A4946">
        <v>600</v>
      </c>
      <c r="B4946">
        <v>642550</v>
      </c>
      <c r="C4946">
        <v>8</v>
      </c>
      <c r="D4946" t="s">
        <v>6480</v>
      </c>
      <c r="E4946" s="3">
        <v>5</v>
      </c>
      <c r="F4946">
        <v>250</v>
      </c>
      <c r="G4946" s="2" t="s">
        <v>528</v>
      </c>
      <c r="H4946" s="2" t="s">
        <v>528</v>
      </c>
      <c r="I4946" s="2" t="s">
        <v>528</v>
      </c>
      <c r="J4946" s="14" t="s">
        <v>8199</v>
      </c>
      <c r="K4946" s="14" t="s">
        <v>8199</v>
      </c>
      <c r="L4946" s="14" t="s">
        <v>8199</v>
      </c>
      <c r="M4946" s="14" t="s">
        <v>8199</v>
      </c>
      <c r="N4946" s="14" t="s">
        <v>8199</v>
      </c>
      <c r="O4946" s="14" t="s">
        <v>8199</v>
      </c>
    </row>
    <row r="4947" spans="1:15" x14ac:dyDescent="0.25">
      <c r="A4947">
        <v>600</v>
      </c>
      <c r="B4947">
        <v>642600</v>
      </c>
      <c r="C4947">
        <v>1</v>
      </c>
      <c r="D4947" t="s">
        <v>6481</v>
      </c>
      <c r="E4947" s="3">
        <v>99</v>
      </c>
      <c r="F4947">
        <v>636</v>
      </c>
      <c r="G4947" s="2" t="s">
        <v>6482</v>
      </c>
      <c r="H4947" s="2" t="s">
        <v>6482</v>
      </c>
      <c r="I4947" s="2" t="s">
        <v>6482</v>
      </c>
      <c r="J4947" s="14" t="s">
        <v>8199</v>
      </c>
      <c r="K4947" s="14" t="s">
        <v>8199</v>
      </c>
      <c r="L4947" s="14" t="s">
        <v>8199</v>
      </c>
      <c r="M4947" s="14" t="s">
        <v>8199</v>
      </c>
      <c r="N4947" s="14" t="s">
        <v>8199</v>
      </c>
      <c r="O4947" s="14" t="s">
        <v>8199</v>
      </c>
    </row>
    <row r="4948" spans="1:15" x14ac:dyDescent="0.25">
      <c r="A4948">
        <v>600</v>
      </c>
      <c r="B4948">
        <v>642800</v>
      </c>
      <c r="C4948">
        <v>7</v>
      </c>
      <c r="D4948" t="s">
        <v>6483</v>
      </c>
      <c r="E4948" s="3">
        <v>5</v>
      </c>
      <c r="F4948">
        <v>250</v>
      </c>
      <c r="G4948" s="2" t="s">
        <v>528</v>
      </c>
      <c r="H4948" s="2" t="s">
        <v>528</v>
      </c>
      <c r="I4948" s="2" t="s">
        <v>528</v>
      </c>
      <c r="J4948" s="14" t="s">
        <v>8199</v>
      </c>
      <c r="K4948" s="14" t="s">
        <v>8199</v>
      </c>
      <c r="L4948" s="14" t="s">
        <v>8199</v>
      </c>
      <c r="M4948" s="14" t="s">
        <v>8199</v>
      </c>
      <c r="N4948" s="14" t="s">
        <v>8199</v>
      </c>
      <c r="O4948" s="14" t="s">
        <v>8199</v>
      </c>
    </row>
    <row r="4949" spans="1:15" x14ac:dyDescent="0.25">
      <c r="A4949">
        <v>600</v>
      </c>
      <c r="B4949">
        <v>642850</v>
      </c>
      <c r="C4949">
        <v>2</v>
      </c>
      <c r="D4949" t="s">
        <v>6484</v>
      </c>
      <c r="E4949" s="3">
        <v>8</v>
      </c>
      <c r="F4949">
        <v>250</v>
      </c>
      <c r="G4949" s="2" t="s">
        <v>528</v>
      </c>
      <c r="H4949" s="2" t="s">
        <v>528</v>
      </c>
      <c r="I4949" s="2" t="s">
        <v>528</v>
      </c>
      <c r="J4949" s="14" t="s">
        <v>8199</v>
      </c>
      <c r="K4949" s="14" t="s">
        <v>8199</v>
      </c>
      <c r="L4949" s="14" t="s">
        <v>8199</v>
      </c>
      <c r="M4949" s="14" t="s">
        <v>8199</v>
      </c>
      <c r="N4949" s="14" t="s">
        <v>8199</v>
      </c>
      <c r="O4949" s="14" t="s">
        <v>8199</v>
      </c>
    </row>
    <row r="4950" spans="1:15" x14ac:dyDescent="0.25">
      <c r="A4950">
        <v>600</v>
      </c>
      <c r="B4950">
        <v>642875</v>
      </c>
      <c r="C4950">
        <v>9</v>
      </c>
      <c r="D4950" t="s">
        <v>6485</v>
      </c>
      <c r="E4950" s="3">
        <v>8</v>
      </c>
      <c r="F4950">
        <v>250</v>
      </c>
      <c r="G4950" s="2" t="s">
        <v>528</v>
      </c>
      <c r="H4950" s="2" t="s">
        <v>528</v>
      </c>
      <c r="I4950" s="2" t="s">
        <v>528</v>
      </c>
      <c r="J4950" s="14" t="s">
        <v>8199</v>
      </c>
      <c r="K4950" s="14" t="s">
        <v>8199</v>
      </c>
      <c r="L4950" s="14" t="s">
        <v>8199</v>
      </c>
      <c r="M4950" s="14" t="s">
        <v>8199</v>
      </c>
      <c r="N4950" s="14" t="s">
        <v>8199</v>
      </c>
      <c r="O4950" s="14" t="s">
        <v>8199</v>
      </c>
    </row>
    <row r="4951" spans="1:15" x14ac:dyDescent="0.25">
      <c r="A4951">
        <v>600</v>
      </c>
      <c r="B4951">
        <v>642880</v>
      </c>
      <c r="C4951">
        <v>9</v>
      </c>
      <c r="D4951" t="s">
        <v>6486</v>
      </c>
      <c r="E4951" s="3">
        <v>30</v>
      </c>
      <c r="F4951">
        <v>250</v>
      </c>
      <c r="G4951" s="2" t="s">
        <v>528</v>
      </c>
      <c r="H4951" s="2" t="s">
        <v>528</v>
      </c>
      <c r="I4951" s="2" t="s">
        <v>528</v>
      </c>
      <c r="J4951" s="14" t="s">
        <v>8199</v>
      </c>
      <c r="K4951" s="14" t="s">
        <v>8199</v>
      </c>
      <c r="L4951" s="14" t="s">
        <v>8199</v>
      </c>
      <c r="M4951" s="14" t="s">
        <v>8199</v>
      </c>
      <c r="N4951" s="14" t="s">
        <v>8199</v>
      </c>
      <c r="O4951" s="14" t="s">
        <v>8199</v>
      </c>
    </row>
    <row r="4952" spans="1:15" x14ac:dyDescent="0.25">
      <c r="A4952">
        <v>600</v>
      </c>
      <c r="B4952">
        <v>642950</v>
      </c>
      <c r="C4952">
        <v>0</v>
      </c>
      <c r="D4952" t="s">
        <v>6487</v>
      </c>
      <c r="E4952" s="3">
        <v>12.5</v>
      </c>
      <c r="F4952">
        <v>250</v>
      </c>
      <c r="G4952" s="2" t="s">
        <v>528</v>
      </c>
      <c r="H4952" s="2" t="s">
        <v>528</v>
      </c>
      <c r="I4952" s="2" t="s">
        <v>528</v>
      </c>
      <c r="J4952" s="14" t="s">
        <v>8199</v>
      </c>
      <c r="K4952" s="14" t="s">
        <v>8199</v>
      </c>
      <c r="L4952" s="14" t="s">
        <v>8199</v>
      </c>
      <c r="M4952" s="14" t="s">
        <v>8199</v>
      </c>
      <c r="N4952" s="14" t="s">
        <v>8199</v>
      </c>
      <c r="O4952" s="14" t="s">
        <v>8199</v>
      </c>
    </row>
    <row r="4953" spans="1:15" x14ac:dyDescent="0.25">
      <c r="A4953">
        <v>600</v>
      </c>
      <c r="B4953">
        <v>643200</v>
      </c>
      <c r="C4953">
        <v>9</v>
      </c>
      <c r="D4953" t="s">
        <v>6488</v>
      </c>
      <c r="E4953" s="3">
        <v>5</v>
      </c>
      <c r="F4953">
        <v>250</v>
      </c>
      <c r="G4953" s="2" t="s">
        <v>528</v>
      </c>
      <c r="H4953" s="2" t="s">
        <v>528</v>
      </c>
      <c r="I4953" s="2" t="s">
        <v>528</v>
      </c>
      <c r="J4953" s="14" t="s">
        <v>8199</v>
      </c>
      <c r="K4953" s="14" t="s">
        <v>8199</v>
      </c>
      <c r="L4953" s="14" t="s">
        <v>8199</v>
      </c>
      <c r="M4953" s="14" t="s">
        <v>8199</v>
      </c>
      <c r="N4953" s="14" t="s">
        <v>8199</v>
      </c>
      <c r="O4953" s="14" t="s">
        <v>8199</v>
      </c>
    </row>
    <row r="4954" spans="1:15" x14ac:dyDescent="0.25">
      <c r="A4954">
        <v>600</v>
      </c>
      <c r="B4954">
        <v>643250</v>
      </c>
      <c r="C4954">
        <v>4</v>
      </c>
      <c r="D4954" t="s">
        <v>6489</v>
      </c>
      <c r="E4954" s="3">
        <v>33</v>
      </c>
      <c r="F4954">
        <v>250</v>
      </c>
      <c r="G4954" s="2" t="s">
        <v>528</v>
      </c>
      <c r="H4954" s="2" t="s">
        <v>528</v>
      </c>
      <c r="I4954" s="2" t="s">
        <v>528</v>
      </c>
      <c r="J4954" s="14" t="s">
        <v>8199</v>
      </c>
      <c r="K4954" s="14" t="s">
        <v>8199</v>
      </c>
      <c r="L4954" s="14" t="s">
        <v>8199</v>
      </c>
      <c r="M4954" s="14" t="s">
        <v>8199</v>
      </c>
      <c r="N4954" s="14" t="s">
        <v>8199</v>
      </c>
      <c r="O4954" s="14" t="s">
        <v>8199</v>
      </c>
    </row>
    <row r="4955" spans="1:15" x14ac:dyDescent="0.25">
      <c r="A4955">
        <v>600</v>
      </c>
      <c r="B4955">
        <v>643350</v>
      </c>
      <c r="C4955">
        <v>2</v>
      </c>
      <c r="D4955" t="s">
        <v>6490</v>
      </c>
      <c r="E4955" s="3">
        <v>8</v>
      </c>
      <c r="F4955">
        <v>250</v>
      </c>
      <c r="G4955" s="2" t="s">
        <v>528</v>
      </c>
      <c r="H4955" s="2" t="s">
        <v>528</v>
      </c>
      <c r="I4955" s="2" t="s">
        <v>528</v>
      </c>
      <c r="J4955" s="14" t="s">
        <v>8199</v>
      </c>
      <c r="K4955" s="14" t="s">
        <v>8199</v>
      </c>
      <c r="L4955" s="14" t="s">
        <v>8199</v>
      </c>
      <c r="M4955" s="14" t="s">
        <v>8199</v>
      </c>
      <c r="N4955" s="14" t="s">
        <v>8199</v>
      </c>
      <c r="O4955" s="14" t="s">
        <v>8199</v>
      </c>
    </row>
    <row r="4956" spans="1:15" x14ac:dyDescent="0.25">
      <c r="A4956">
        <v>600</v>
      </c>
      <c r="B4956">
        <v>643352</v>
      </c>
      <c r="C4956">
        <v>8</v>
      </c>
      <c r="D4956" t="s">
        <v>6491</v>
      </c>
      <c r="E4956" s="3">
        <v>9</v>
      </c>
      <c r="F4956">
        <v>250</v>
      </c>
      <c r="G4956" s="2" t="s">
        <v>528</v>
      </c>
      <c r="H4956" s="2" t="s">
        <v>528</v>
      </c>
      <c r="I4956" s="2" t="s">
        <v>528</v>
      </c>
      <c r="J4956" s="14" t="s">
        <v>8199</v>
      </c>
      <c r="K4956" s="14" t="s">
        <v>8199</v>
      </c>
      <c r="L4956" s="14" t="s">
        <v>8199</v>
      </c>
      <c r="M4956" s="14" t="s">
        <v>8199</v>
      </c>
      <c r="N4956" s="14" t="s">
        <v>8199</v>
      </c>
      <c r="O4956" s="14" t="s">
        <v>8199</v>
      </c>
    </row>
    <row r="4957" spans="1:15" x14ac:dyDescent="0.25">
      <c r="A4957">
        <v>600</v>
      </c>
      <c r="B4957">
        <v>643354</v>
      </c>
      <c r="C4957">
        <v>4</v>
      </c>
      <c r="D4957" t="s">
        <v>6492</v>
      </c>
      <c r="E4957" s="3">
        <v>99</v>
      </c>
      <c r="F4957">
        <v>636</v>
      </c>
      <c r="G4957" s="2" t="s">
        <v>6493</v>
      </c>
      <c r="H4957" s="2" t="s">
        <v>6493</v>
      </c>
      <c r="I4957" s="2" t="s">
        <v>6493</v>
      </c>
      <c r="J4957" s="14" t="s">
        <v>8199</v>
      </c>
      <c r="K4957" s="14" t="s">
        <v>8199</v>
      </c>
      <c r="L4957" s="14" t="s">
        <v>8199</v>
      </c>
      <c r="M4957" s="14" t="s">
        <v>8199</v>
      </c>
      <c r="N4957" s="14" t="s">
        <v>8199</v>
      </c>
      <c r="O4957" s="14" t="s">
        <v>8199</v>
      </c>
    </row>
    <row r="4958" spans="1:15" x14ac:dyDescent="0.25">
      <c r="A4958">
        <v>600</v>
      </c>
      <c r="B4958">
        <v>643362</v>
      </c>
      <c r="C4958">
        <v>7</v>
      </c>
      <c r="D4958" t="s">
        <v>6494</v>
      </c>
      <c r="E4958" s="3">
        <v>158.5</v>
      </c>
      <c r="F4958">
        <v>636</v>
      </c>
      <c r="G4958" s="2" t="s">
        <v>6493</v>
      </c>
      <c r="H4958" s="2" t="s">
        <v>6493</v>
      </c>
      <c r="I4958" s="2" t="s">
        <v>6493</v>
      </c>
      <c r="J4958" s="14" t="s">
        <v>8199</v>
      </c>
      <c r="K4958" s="14" t="s">
        <v>8199</v>
      </c>
      <c r="L4958" s="14" t="s">
        <v>8199</v>
      </c>
      <c r="M4958" s="14" t="s">
        <v>8199</v>
      </c>
      <c r="N4958" s="14" t="s">
        <v>8199</v>
      </c>
      <c r="O4958" s="14" t="s">
        <v>8199</v>
      </c>
    </row>
    <row r="4959" spans="1:15" x14ac:dyDescent="0.25">
      <c r="A4959">
        <v>600</v>
      </c>
      <c r="B4959">
        <v>643364</v>
      </c>
      <c r="C4959">
        <v>3</v>
      </c>
      <c r="D4959" t="s">
        <v>6495</v>
      </c>
      <c r="E4959" s="3">
        <v>150</v>
      </c>
      <c r="F4959">
        <v>250</v>
      </c>
      <c r="G4959" s="2" t="s">
        <v>528</v>
      </c>
      <c r="H4959" s="2" t="s">
        <v>528</v>
      </c>
      <c r="I4959" s="2" t="s">
        <v>528</v>
      </c>
      <c r="J4959" s="14" t="s">
        <v>8199</v>
      </c>
      <c r="K4959" s="14" t="s">
        <v>8199</v>
      </c>
      <c r="L4959" s="14" t="s">
        <v>8199</v>
      </c>
      <c r="M4959" s="14" t="s">
        <v>8199</v>
      </c>
      <c r="N4959" s="14" t="s">
        <v>8199</v>
      </c>
      <c r="O4959" s="14" t="s">
        <v>8199</v>
      </c>
    </row>
    <row r="4960" spans="1:15" x14ac:dyDescent="0.25">
      <c r="A4960">
        <v>600</v>
      </c>
      <c r="B4960">
        <v>643365</v>
      </c>
      <c r="C4960">
        <v>0</v>
      </c>
      <c r="D4960" t="s">
        <v>6496</v>
      </c>
      <c r="E4960" s="3">
        <v>7</v>
      </c>
      <c r="F4960">
        <v>250</v>
      </c>
      <c r="G4960" s="2" t="s">
        <v>528</v>
      </c>
      <c r="H4960" s="2" t="s">
        <v>528</v>
      </c>
      <c r="I4960" s="2" t="s">
        <v>528</v>
      </c>
      <c r="J4960" s="14" t="s">
        <v>8199</v>
      </c>
      <c r="K4960" s="14" t="s">
        <v>8199</v>
      </c>
      <c r="L4960" s="14" t="s">
        <v>8199</v>
      </c>
      <c r="M4960" s="14" t="s">
        <v>8199</v>
      </c>
      <c r="N4960" s="14" t="s">
        <v>8199</v>
      </c>
      <c r="O4960" s="14" t="s">
        <v>8199</v>
      </c>
    </row>
    <row r="4961" spans="1:15" x14ac:dyDescent="0.25">
      <c r="A4961">
        <v>600</v>
      </c>
      <c r="B4961">
        <v>643366</v>
      </c>
      <c r="C4961">
        <v>8</v>
      </c>
      <c r="D4961" t="s">
        <v>6497</v>
      </c>
      <c r="E4961" s="3">
        <v>8</v>
      </c>
      <c r="F4961">
        <v>250</v>
      </c>
      <c r="G4961" s="2" t="s">
        <v>528</v>
      </c>
      <c r="H4961" s="2" t="s">
        <v>528</v>
      </c>
      <c r="I4961" s="2" t="s">
        <v>528</v>
      </c>
      <c r="J4961" s="14" t="s">
        <v>8199</v>
      </c>
      <c r="K4961" s="14" t="s">
        <v>8199</v>
      </c>
      <c r="L4961" s="14" t="s">
        <v>8199</v>
      </c>
      <c r="M4961" s="14" t="s">
        <v>8199</v>
      </c>
      <c r="N4961" s="14" t="s">
        <v>8199</v>
      </c>
      <c r="O4961" s="14" t="s">
        <v>8199</v>
      </c>
    </row>
    <row r="4962" spans="1:15" x14ac:dyDescent="0.25">
      <c r="A4962">
        <v>600</v>
      </c>
      <c r="B4962">
        <v>643371</v>
      </c>
      <c r="C4962">
        <v>8</v>
      </c>
      <c r="D4962" t="s">
        <v>6498</v>
      </c>
      <c r="E4962" s="3">
        <v>134</v>
      </c>
      <c r="F4962">
        <v>250</v>
      </c>
      <c r="G4962" s="2" t="s">
        <v>528</v>
      </c>
      <c r="H4962" s="2" t="s">
        <v>528</v>
      </c>
      <c r="I4962" s="2" t="s">
        <v>528</v>
      </c>
      <c r="J4962" s="14" t="s">
        <v>8199</v>
      </c>
      <c r="K4962" s="14" t="s">
        <v>8199</v>
      </c>
      <c r="L4962" s="14" t="s">
        <v>8199</v>
      </c>
      <c r="M4962" s="14" t="s">
        <v>8199</v>
      </c>
      <c r="N4962" s="14" t="s">
        <v>8199</v>
      </c>
      <c r="O4962" s="14" t="s">
        <v>8199</v>
      </c>
    </row>
    <row r="4963" spans="1:15" x14ac:dyDescent="0.25">
      <c r="A4963">
        <v>600</v>
      </c>
      <c r="B4963">
        <v>643372</v>
      </c>
      <c r="C4963">
        <v>6</v>
      </c>
      <c r="D4963" t="s">
        <v>6499</v>
      </c>
      <c r="E4963" s="3">
        <v>22</v>
      </c>
      <c r="F4963">
        <v>636</v>
      </c>
      <c r="G4963" s="2" t="s">
        <v>6493</v>
      </c>
      <c r="H4963" s="2" t="s">
        <v>6493</v>
      </c>
      <c r="I4963" s="2" t="s">
        <v>6493</v>
      </c>
      <c r="J4963" s="14" t="s">
        <v>8199</v>
      </c>
      <c r="K4963" s="14" t="s">
        <v>8199</v>
      </c>
      <c r="L4963" s="14" t="s">
        <v>8199</v>
      </c>
      <c r="M4963" s="14" t="s">
        <v>8199</v>
      </c>
      <c r="N4963" s="14" t="s">
        <v>8199</v>
      </c>
      <c r="O4963" s="14" t="s">
        <v>8199</v>
      </c>
    </row>
    <row r="4964" spans="1:15" x14ac:dyDescent="0.25">
      <c r="A4964">
        <v>600</v>
      </c>
      <c r="B4964">
        <v>643373</v>
      </c>
      <c r="C4964">
        <v>4</v>
      </c>
      <c r="D4964" t="s">
        <v>6500</v>
      </c>
      <c r="E4964" s="3">
        <v>150</v>
      </c>
      <c r="F4964">
        <v>636</v>
      </c>
      <c r="G4964" s="2" t="s">
        <v>6493</v>
      </c>
      <c r="H4964" s="2" t="s">
        <v>6493</v>
      </c>
      <c r="I4964" s="2" t="s">
        <v>6493</v>
      </c>
      <c r="J4964" s="14" t="s">
        <v>8199</v>
      </c>
      <c r="K4964" s="14" t="s">
        <v>8199</v>
      </c>
      <c r="L4964" s="14" t="s">
        <v>8199</v>
      </c>
      <c r="M4964" s="14" t="s">
        <v>8199</v>
      </c>
      <c r="N4964" s="14" t="s">
        <v>8199</v>
      </c>
      <c r="O4964" s="14" t="s">
        <v>8199</v>
      </c>
    </row>
    <row r="4965" spans="1:15" x14ac:dyDescent="0.25">
      <c r="A4965">
        <v>600</v>
      </c>
      <c r="B4965">
        <v>643375</v>
      </c>
      <c r="C4965">
        <v>9</v>
      </c>
      <c r="D4965" t="s">
        <v>6501</v>
      </c>
      <c r="E4965" s="3">
        <v>555.5</v>
      </c>
      <c r="F4965">
        <v>636</v>
      </c>
      <c r="G4965" s="2" t="s">
        <v>6493</v>
      </c>
      <c r="H4965" s="2" t="s">
        <v>6493</v>
      </c>
      <c r="I4965" s="2" t="s">
        <v>6493</v>
      </c>
      <c r="J4965" s="14" t="s">
        <v>8199</v>
      </c>
      <c r="K4965" s="14" t="s">
        <v>8199</v>
      </c>
      <c r="L4965" s="14" t="s">
        <v>8199</v>
      </c>
      <c r="M4965" s="14" t="s">
        <v>8199</v>
      </c>
      <c r="N4965" s="14" t="s">
        <v>8199</v>
      </c>
      <c r="O4965" s="14" t="s">
        <v>8199</v>
      </c>
    </row>
    <row r="4966" spans="1:15" x14ac:dyDescent="0.25">
      <c r="A4966">
        <v>600</v>
      </c>
      <c r="B4966">
        <v>643377</v>
      </c>
      <c r="C4966">
        <v>5</v>
      </c>
      <c r="D4966" t="s">
        <v>6502</v>
      </c>
      <c r="E4966" s="3">
        <v>473</v>
      </c>
      <c r="F4966">
        <v>250</v>
      </c>
      <c r="G4966" s="2" t="s">
        <v>528</v>
      </c>
      <c r="H4966" s="2" t="s">
        <v>528</v>
      </c>
      <c r="I4966" s="2" t="s">
        <v>528</v>
      </c>
      <c r="J4966" s="14" t="s">
        <v>8199</v>
      </c>
      <c r="K4966" s="14" t="s">
        <v>8199</v>
      </c>
      <c r="L4966" s="14" t="s">
        <v>8199</v>
      </c>
      <c r="M4966" s="14" t="s">
        <v>8199</v>
      </c>
      <c r="N4966" s="14" t="s">
        <v>8199</v>
      </c>
      <c r="O4966" s="14" t="s">
        <v>8199</v>
      </c>
    </row>
    <row r="4967" spans="1:15" x14ac:dyDescent="0.25">
      <c r="A4967">
        <v>600</v>
      </c>
      <c r="B4967">
        <v>643380</v>
      </c>
      <c r="C4967">
        <v>9</v>
      </c>
      <c r="D4967" t="s">
        <v>6503</v>
      </c>
      <c r="E4967" s="3">
        <v>86</v>
      </c>
      <c r="F4967">
        <v>250</v>
      </c>
      <c r="G4967" s="2" t="s">
        <v>528</v>
      </c>
      <c r="H4967" s="2" t="s">
        <v>528</v>
      </c>
      <c r="I4967" s="2" t="s">
        <v>528</v>
      </c>
      <c r="J4967" s="14" t="s">
        <v>8199</v>
      </c>
      <c r="K4967" s="14" t="s">
        <v>8199</v>
      </c>
      <c r="L4967" s="14" t="s">
        <v>8199</v>
      </c>
      <c r="M4967" s="14" t="s">
        <v>8199</v>
      </c>
      <c r="N4967" s="14" t="s">
        <v>8199</v>
      </c>
      <c r="O4967" s="14" t="s">
        <v>8199</v>
      </c>
    </row>
    <row r="4968" spans="1:15" x14ac:dyDescent="0.25">
      <c r="A4968">
        <v>600</v>
      </c>
      <c r="B4968">
        <v>643382</v>
      </c>
      <c r="C4968">
        <v>5</v>
      </c>
      <c r="D4968" t="s">
        <v>6504</v>
      </c>
      <c r="E4968" s="3">
        <v>111.5</v>
      </c>
      <c r="F4968">
        <v>250</v>
      </c>
      <c r="G4968" s="2" t="s">
        <v>528</v>
      </c>
      <c r="H4968" s="2" t="s">
        <v>528</v>
      </c>
      <c r="I4968" s="2" t="s">
        <v>528</v>
      </c>
      <c r="J4968" s="14" t="s">
        <v>8199</v>
      </c>
      <c r="K4968" s="14" t="s">
        <v>8199</v>
      </c>
      <c r="L4968" s="14" t="s">
        <v>8199</v>
      </c>
      <c r="M4968" s="14" t="s">
        <v>8199</v>
      </c>
      <c r="N4968" s="14" t="s">
        <v>8199</v>
      </c>
      <c r="O4968" s="14" t="s">
        <v>8199</v>
      </c>
    </row>
    <row r="4969" spans="1:15" x14ac:dyDescent="0.25">
      <c r="A4969">
        <v>600</v>
      </c>
      <c r="B4969">
        <v>643782</v>
      </c>
      <c r="C4969">
        <v>6</v>
      </c>
      <c r="D4969" t="s">
        <v>6505</v>
      </c>
      <c r="E4969" s="3">
        <v>11</v>
      </c>
      <c r="F4969">
        <v>250</v>
      </c>
      <c r="G4969" s="2" t="s">
        <v>528</v>
      </c>
      <c r="H4969" s="2" t="s">
        <v>528</v>
      </c>
      <c r="I4969" s="2" t="s">
        <v>528</v>
      </c>
      <c r="J4969" s="14" t="s">
        <v>8199</v>
      </c>
      <c r="K4969" s="14" t="s">
        <v>8199</v>
      </c>
      <c r="L4969" s="14" t="s">
        <v>8199</v>
      </c>
      <c r="M4969" s="14" t="s">
        <v>8199</v>
      </c>
      <c r="N4969" s="14" t="s">
        <v>8199</v>
      </c>
      <c r="O4969" s="14" t="s">
        <v>8199</v>
      </c>
    </row>
    <row r="4970" spans="1:15" x14ac:dyDescent="0.25">
      <c r="A4970">
        <v>600</v>
      </c>
      <c r="B4970">
        <v>643818</v>
      </c>
      <c r="C4970">
        <v>8</v>
      </c>
      <c r="D4970" t="s">
        <v>6506</v>
      </c>
      <c r="E4970" s="3">
        <v>8</v>
      </c>
      <c r="F4970">
        <v>250</v>
      </c>
      <c r="G4970" s="2" t="s">
        <v>528</v>
      </c>
      <c r="H4970" s="2" t="s">
        <v>528</v>
      </c>
      <c r="I4970" s="2" t="s">
        <v>528</v>
      </c>
      <c r="J4970" s="14" t="s">
        <v>8199</v>
      </c>
      <c r="K4970" s="14" t="s">
        <v>8199</v>
      </c>
      <c r="L4970" s="14" t="s">
        <v>8199</v>
      </c>
      <c r="M4970" s="14" t="s">
        <v>8199</v>
      </c>
      <c r="N4970" s="14" t="s">
        <v>8199</v>
      </c>
      <c r="O4970" s="14" t="s">
        <v>8199</v>
      </c>
    </row>
    <row r="4971" spans="1:15" x14ac:dyDescent="0.25">
      <c r="A4971">
        <v>600</v>
      </c>
      <c r="B4971">
        <v>643821</v>
      </c>
      <c r="C4971">
        <v>2</v>
      </c>
      <c r="D4971" t="s">
        <v>6507</v>
      </c>
      <c r="E4971" s="3">
        <v>7</v>
      </c>
      <c r="F4971">
        <v>250</v>
      </c>
      <c r="G4971" s="2" t="s">
        <v>528</v>
      </c>
      <c r="H4971" s="2" t="s">
        <v>528</v>
      </c>
      <c r="I4971" s="2" t="s">
        <v>528</v>
      </c>
      <c r="J4971" s="14" t="s">
        <v>8199</v>
      </c>
      <c r="K4971" s="14" t="s">
        <v>8199</v>
      </c>
      <c r="L4971" s="14" t="s">
        <v>8199</v>
      </c>
      <c r="M4971" s="14" t="s">
        <v>8199</v>
      </c>
      <c r="N4971" s="14" t="s">
        <v>8199</v>
      </c>
      <c r="O4971" s="14" t="s">
        <v>8199</v>
      </c>
    </row>
    <row r="4972" spans="1:15" x14ac:dyDescent="0.25">
      <c r="A4972">
        <v>600</v>
      </c>
      <c r="B4972">
        <v>643850</v>
      </c>
      <c r="C4972">
        <v>1</v>
      </c>
      <c r="D4972" t="s">
        <v>6508</v>
      </c>
      <c r="E4972" s="3">
        <v>12.5</v>
      </c>
      <c r="F4972">
        <v>636</v>
      </c>
      <c r="G4972" s="2" t="s">
        <v>6509</v>
      </c>
      <c r="H4972" s="2" t="s">
        <v>6509</v>
      </c>
      <c r="I4972" s="2" t="s">
        <v>6509</v>
      </c>
      <c r="J4972" s="14" t="s">
        <v>8199</v>
      </c>
      <c r="K4972" s="14" t="s">
        <v>8199</v>
      </c>
      <c r="L4972" s="14" t="s">
        <v>8199</v>
      </c>
      <c r="M4972" s="14" t="s">
        <v>8199</v>
      </c>
      <c r="N4972" s="14" t="s">
        <v>8199</v>
      </c>
      <c r="O4972" s="14" t="s">
        <v>8199</v>
      </c>
    </row>
    <row r="4973" spans="1:15" x14ac:dyDescent="0.25">
      <c r="A4973">
        <v>600</v>
      </c>
      <c r="B4973">
        <v>643900</v>
      </c>
      <c r="C4973">
        <v>4</v>
      </c>
      <c r="D4973" t="s">
        <v>6510</v>
      </c>
      <c r="E4973" s="3">
        <v>144.5</v>
      </c>
      <c r="F4973">
        <v>636</v>
      </c>
      <c r="G4973" s="2" t="s">
        <v>6511</v>
      </c>
      <c r="H4973" s="2" t="s">
        <v>6511</v>
      </c>
      <c r="I4973" s="2" t="s">
        <v>6511</v>
      </c>
      <c r="J4973" s="14" t="s">
        <v>8199</v>
      </c>
      <c r="K4973" s="14" t="s">
        <v>8199</v>
      </c>
      <c r="L4973" s="14" t="s">
        <v>8199</v>
      </c>
      <c r="M4973" s="14" t="s">
        <v>8199</v>
      </c>
      <c r="N4973" s="14" t="s">
        <v>8199</v>
      </c>
      <c r="O4973" s="14" t="s">
        <v>8199</v>
      </c>
    </row>
    <row r="4974" spans="1:15" x14ac:dyDescent="0.25">
      <c r="A4974">
        <v>600</v>
      </c>
      <c r="B4974">
        <v>643911</v>
      </c>
      <c r="C4974">
        <v>1</v>
      </c>
      <c r="D4974" t="s">
        <v>6512</v>
      </c>
      <c r="E4974" s="3">
        <v>1084</v>
      </c>
      <c r="F4974">
        <v>250</v>
      </c>
      <c r="G4974" s="2" t="s">
        <v>528</v>
      </c>
      <c r="H4974" s="2" t="s">
        <v>528</v>
      </c>
      <c r="I4974" s="2" t="s">
        <v>528</v>
      </c>
      <c r="J4974" s="14" t="s">
        <v>8199</v>
      </c>
      <c r="K4974" s="14" t="s">
        <v>8199</v>
      </c>
      <c r="L4974" s="14" t="s">
        <v>8199</v>
      </c>
      <c r="M4974" s="14" t="s">
        <v>8199</v>
      </c>
      <c r="N4974" s="14" t="s">
        <v>8199</v>
      </c>
      <c r="O4974" s="14" t="s">
        <v>8199</v>
      </c>
    </row>
    <row r="4975" spans="1:15" x14ac:dyDescent="0.25">
      <c r="A4975">
        <v>600</v>
      </c>
      <c r="B4975">
        <v>643925</v>
      </c>
      <c r="C4975">
        <v>1</v>
      </c>
      <c r="D4975" t="s">
        <v>6513</v>
      </c>
      <c r="E4975" s="3">
        <v>244.5</v>
      </c>
      <c r="F4975">
        <v>636</v>
      </c>
      <c r="G4975" s="2" t="s">
        <v>6511</v>
      </c>
      <c r="H4975" s="2" t="s">
        <v>6511</v>
      </c>
      <c r="I4975" s="2" t="s">
        <v>6511</v>
      </c>
      <c r="J4975" s="14" t="s">
        <v>8199</v>
      </c>
      <c r="K4975" s="14" t="s">
        <v>8199</v>
      </c>
      <c r="L4975" s="14" t="s">
        <v>8199</v>
      </c>
      <c r="M4975" s="14" t="s">
        <v>8199</v>
      </c>
      <c r="N4975" s="14" t="s">
        <v>8199</v>
      </c>
      <c r="O4975" s="14" t="s">
        <v>8199</v>
      </c>
    </row>
    <row r="4976" spans="1:15" x14ac:dyDescent="0.25">
      <c r="A4976">
        <v>600</v>
      </c>
      <c r="B4976">
        <v>643932</v>
      </c>
      <c r="C4976">
        <v>7</v>
      </c>
      <c r="D4976" t="s">
        <v>6514</v>
      </c>
      <c r="E4976" s="3">
        <v>36.5</v>
      </c>
      <c r="F4976">
        <v>250</v>
      </c>
      <c r="G4976" s="2" t="s">
        <v>528</v>
      </c>
      <c r="H4976" s="2" t="s">
        <v>528</v>
      </c>
      <c r="I4976" s="2" t="s">
        <v>528</v>
      </c>
      <c r="J4976" s="14" t="s">
        <v>8199</v>
      </c>
      <c r="K4976" s="14" t="s">
        <v>8199</v>
      </c>
      <c r="L4976" s="14" t="s">
        <v>8199</v>
      </c>
      <c r="M4976" s="14" t="s">
        <v>8199</v>
      </c>
      <c r="N4976" s="14" t="s">
        <v>8199</v>
      </c>
      <c r="O4976" s="14" t="s">
        <v>8199</v>
      </c>
    </row>
    <row r="4977" spans="1:15" x14ac:dyDescent="0.25">
      <c r="A4977">
        <v>600</v>
      </c>
      <c r="B4977">
        <v>643950</v>
      </c>
      <c r="C4977">
        <v>9</v>
      </c>
      <c r="D4977" t="s">
        <v>6515</v>
      </c>
      <c r="E4977" s="3">
        <v>59</v>
      </c>
      <c r="F4977">
        <v>250</v>
      </c>
      <c r="G4977" s="2" t="s">
        <v>528</v>
      </c>
      <c r="H4977" s="2" t="s">
        <v>528</v>
      </c>
      <c r="I4977" s="2" t="s">
        <v>528</v>
      </c>
      <c r="J4977" s="14" t="s">
        <v>8199</v>
      </c>
      <c r="K4977" s="14" t="s">
        <v>8199</v>
      </c>
      <c r="L4977" s="14" t="s">
        <v>8199</v>
      </c>
      <c r="M4977" s="14" t="s">
        <v>8199</v>
      </c>
      <c r="N4977" s="14" t="s">
        <v>8199</v>
      </c>
      <c r="O4977" s="14" t="s">
        <v>8199</v>
      </c>
    </row>
    <row r="4978" spans="1:15" x14ac:dyDescent="0.25">
      <c r="A4978">
        <v>600</v>
      </c>
      <c r="B4978">
        <v>643975</v>
      </c>
      <c r="C4978">
        <v>6</v>
      </c>
      <c r="D4978" t="s">
        <v>6516</v>
      </c>
      <c r="E4978" s="3">
        <v>57.5</v>
      </c>
      <c r="F4978">
        <v>250</v>
      </c>
      <c r="G4978" s="2" t="s">
        <v>528</v>
      </c>
      <c r="H4978" s="2" t="s">
        <v>528</v>
      </c>
      <c r="I4978" s="2" t="s">
        <v>528</v>
      </c>
      <c r="J4978" s="14" t="s">
        <v>8199</v>
      </c>
      <c r="K4978" s="14" t="s">
        <v>8199</v>
      </c>
      <c r="L4978" s="14" t="s">
        <v>8199</v>
      </c>
      <c r="M4978" s="14" t="s">
        <v>8199</v>
      </c>
      <c r="N4978" s="14" t="s">
        <v>8199</v>
      </c>
      <c r="O4978" s="14" t="s">
        <v>8199</v>
      </c>
    </row>
    <row r="4979" spans="1:15" x14ac:dyDescent="0.25">
      <c r="A4979">
        <v>600</v>
      </c>
      <c r="B4979">
        <v>644000</v>
      </c>
      <c r="C4979">
        <v>2</v>
      </c>
      <c r="D4979" t="s">
        <v>6517</v>
      </c>
      <c r="E4979" s="3">
        <v>29</v>
      </c>
      <c r="F4979">
        <v>272</v>
      </c>
      <c r="G4979" s="2" t="s">
        <v>528</v>
      </c>
      <c r="H4979" s="2" t="s">
        <v>528</v>
      </c>
      <c r="I4979" s="2" t="s">
        <v>528</v>
      </c>
      <c r="J4979" s="14" t="s">
        <v>8199</v>
      </c>
      <c r="K4979" s="14" t="s">
        <v>8199</v>
      </c>
      <c r="L4979" s="14" t="s">
        <v>8199</v>
      </c>
      <c r="M4979" s="14" t="s">
        <v>8199</v>
      </c>
      <c r="N4979" s="14" t="s">
        <v>8199</v>
      </c>
      <c r="O4979" s="14" t="s">
        <v>8199</v>
      </c>
    </row>
    <row r="4980" spans="1:15" x14ac:dyDescent="0.25">
      <c r="A4980">
        <v>600</v>
      </c>
      <c r="B4980">
        <v>644150</v>
      </c>
      <c r="C4980">
        <v>5</v>
      </c>
      <c r="D4980" t="s">
        <v>6518</v>
      </c>
      <c r="E4980" s="3">
        <v>165</v>
      </c>
      <c r="F4980">
        <v>250</v>
      </c>
      <c r="G4980" s="2" t="s">
        <v>528</v>
      </c>
      <c r="H4980" s="2" t="s">
        <v>528</v>
      </c>
      <c r="I4980" s="2" t="s">
        <v>528</v>
      </c>
      <c r="J4980" s="14" t="s">
        <v>8199</v>
      </c>
      <c r="K4980" s="14" t="s">
        <v>8199</v>
      </c>
      <c r="L4980" s="14" t="s">
        <v>8199</v>
      </c>
      <c r="M4980" s="14" t="s">
        <v>8199</v>
      </c>
      <c r="N4980" s="14" t="s">
        <v>8199</v>
      </c>
      <c r="O4980" s="14" t="s">
        <v>8199</v>
      </c>
    </row>
    <row r="4981" spans="1:15" x14ac:dyDescent="0.25">
      <c r="A4981">
        <v>600</v>
      </c>
      <c r="B4981">
        <v>644280</v>
      </c>
      <c r="C4981">
        <v>0</v>
      </c>
      <c r="D4981" t="s">
        <v>6519</v>
      </c>
      <c r="E4981" s="3">
        <v>8</v>
      </c>
      <c r="F4981">
        <v>250</v>
      </c>
      <c r="G4981" s="2" t="s">
        <v>528</v>
      </c>
      <c r="H4981" s="2" t="s">
        <v>528</v>
      </c>
      <c r="I4981" s="2" t="s">
        <v>528</v>
      </c>
      <c r="J4981" s="14" t="s">
        <v>8199</v>
      </c>
      <c r="K4981" s="14" t="s">
        <v>8199</v>
      </c>
      <c r="L4981" s="14" t="s">
        <v>8199</v>
      </c>
      <c r="M4981" s="14" t="s">
        <v>8199</v>
      </c>
      <c r="N4981" s="14" t="s">
        <v>8199</v>
      </c>
      <c r="O4981" s="14" t="s">
        <v>8199</v>
      </c>
    </row>
    <row r="4982" spans="1:15" x14ac:dyDescent="0.25">
      <c r="A4982">
        <v>600</v>
      </c>
      <c r="B4982">
        <v>644290</v>
      </c>
      <c r="C4982">
        <v>9</v>
      </c>
      <c r="D4982" t="s">
        <v>6520</v>
      </c>
      <c r="E4982" s="3">
        <v>8</v>
      </c>
      <c r="F4982">
        <v>250</v>
      </c>
      <c r="G4982" s="2" t="s">
        <v>528</v>
      </c>
      <c r="H4982" s="2" t="s">
        <v>528</v>
      </c>
      <c r="I4982" s="2" t="s">
        <v>528</v>
      </c>
      <c r="J4982" s="14" t="s">
        <v>8199</v>
      </c>
      <c r="K4982" s="14" t="s">
        <v>8199</v>
      </c>
      <c r="L4982" s="14" t="s">
        <v>8199</v>
      </c>
      <c r="M4982" s="14" t="s">
        <v>8199</v>
      </c>
      <c r="N4982" s="14" t="s">
        <v>8199</v>
      </c>
      <c r="O4982" s="14" t="s">
        <v>8199</v>
      </c>
    </row>
    <row r="4983" spans="1:15" x14ac:dyDescent="0.25">
      <c r="A4983">
        <v>600</v>
      </c>
      <c r="B4983">
        <v>644300</v>
      </c>
      <c r="C4983">
        <v>6</v>
      </c>
      <c r="D4983" t="s">
        <v>6521</v>
      </c>
      <c r="E4983" s="3">
        <v>8</v>
      </c>
      <c r="F4983">
        <v>250</v>
      </c>
      <c r="G4983" s="2" t="s">
        <v>528</v>
      </c>
      <c r="H4983" s="2" t="s">
        <v>528</v>
      </c>
      <c r="I4983" s="2" t="s">
        <v>528</v>
      </c>
      <c r="J4983" s="14" t="s">
        <v>8199</v>
      </c>
      <c r="K4983" s="14" t="s">
        <v>8199</v>
      </c>
      <c r="L4983" s="14" t="s">
        <v>8199</v>
      </c>
      <c r="M4983" s="14" t="s">
        <v>8199</v>
      </c>
      <c r="N4983" s="14" t="s">
        <v>8199</v>
      </c>
      <c r="O4983" s="14" t="s">
        <v>8199</v>
      </c>
    </row>
    <row r="4984" spans="1:15" x14ac:dyDescent="0.25">
      <c r="A4984">
        <v>600</v>
      </c>
      <c r="B4984">
        <v>644325</v>
      </c>
      <c r="C4984">
        <v>3</v>
      </c>
      <c r="D4984" t="s">
        <v>6522</v>
      </c>
      <c r="E4984" s="3">
        <v>64</v>
      </c>
      <c r="F4984">
        <v>250</v>
      </c>
      <c r="G4984" s="2" t="s">
        <v>528</v>
      </c>
      <c r="H4984" s="2" t="s">
        <v>528</v>
      </c>
      <c r="I4984" s="2" t="s">
        <v>528</v>
      </c>
      <c r="J4984" s="14" t="s">
        <v>8199</v>
      </c>
      <c r="K4984" s="14" t="s">
        <v>8199</v>
      </c>
      <c r="L4984" s="14" t="s">
        <v>8199</v>
      </c>
      <c r="M4984" s="14" t="s">
        <v>8199</v>
      </c>
      <c r="N4984" s="14" t="s">
        <v>8199</v>
      </c>
      <c r="O4984" s="14" t="s">
        <v>8199</v>
      </c>
    </row>
    <row r="4985" spans="1:15" x14ac:dyDescent="0.25">
      <c r="A4985">
        <v>600</v>
      </c>
      <c r="B4985">
        <v>644335</v>
      </c>
      <c r="C4985">
        <v>2</v>
      </c>
      <c r="D4985" t="s">
        <v>6523</v>
      </c>
      <c r="E4985" s="3">
        <v>33</v>
      </c>
      <c r="F4985">
        <v>250</v>
      </c>
      <c r="G4985" s="2" t="s">
        <v>528</v>
      </c>
      <c r="H4985" s="2" t="s">
        <v>528</v>
      </c>
      <c r="I4985" s="2" t="s">
        <v>528</v>
      </c>
      <c r="J4985" s="14" t="s">
        <v>8199</v>
      </c>
      <c r="K4985" s="14" t="s">
        <v>8199</v>
      </c>
      <c r="L4985" s="14" t="s">
        <v>8199</v>
      </c>
      <c r="M4985" s="14" t="s">
        <v>8199</v>
      </c>
      <c r="N4985" s="14" t="s">
        <v>8199</v>
      </c>
      <c r="O4985" s="14" t="s">
        <v>8199</v>
      </c>
    </row>
    <row r="4986" spans="1:15" x14ac:dyDescent="0.25">
      <c r="A4986">
        <v>600</v>
      </c>
      <c r="B4986">
        <v>644337</v>
      </c>
      <c r="C4986">
        <v>8</v>
      </c>
      <c r="D4986" t="s">
        <v>6524</v>
      </c>
      <c r="E4986" s="3">
        <v>32</v>
      </c>
      <c r="F4986">
        <v>250</v>
      </c>
      <c r="G4986" s="2" t="s">
        <v>528</v>
      </c>
      <c r="H4986" s="2" t="s">
        <v>528</v>
      </c>
      <c r="I4986" s="2" t="s">
        <v>528</v>
      </c>
      <c r="J4986" s="14" t="s">
        <v>8199</v>
      </c>
      <c r="K4986" s="14" t="s">
        <v>8199</v>
      </c>
      <c r="L4986" s="14" t="s">
        <v>8199</v>
      </c>
      <c r="M4986" s="14" t="s">
        <v>8199</v>
      </c>
      <c r="N4986" s="14" t="s">
        <v>8199</v>
      </c>
      <c r="O4986" s="14" t="s">
        <v>8199</v>
      </c>
    </row>
    <row r="4987" spans="1:15" x14ac:dyDescent="0.25">
      <c r="A4987">
        <v>600</v>
      </c>
      <c r="B4987">
        <v>644614</v>
      </c>
      <c r="C4987">
        <v>0</v>
      </c>
      <c r="D4987" t="s">
        <v>6525</v>
      </c>
      <c r="E4987" s="3">
        <v>222.5</v>
      </c>
      <c r="F4987">
        <v>250</v>
      </c>
      <c r="G4987" s="2" t="s">
        <v>528</v>
      </c>
      <c r="H4987" s="2" t="s">
        <v>528</v>
      </c>
      <c r="I4987" s="2" t="s">
        <v>528</v>
      </c>
      <c r="J4987" s="14" t="s">
        <v>8199</v>
      </c>
      <c r="K4987" s="14" t="s">
        <v>8199</v>
      </c>
      <c r="L4987" s="14" t="s">
        <v>8199</v>
      </c>
      <c r="M4987" s="14" t="s">
        <v>8199</v>
      </c>
      <c r="N4987" s="14" t="s">
        <v>8199</v>
      </c>
      <c r="O4987" s="14" t="s">
        <v>8199</v>
      </c>
    </row>
    <row r="4988" spans="1:15" x14ac:dyDescent="0.25">
      <c r="A4988">
        <v>600</v>
      </c>
      <c r="B4988">
        <v>644617</v>
      </c>
      <c r="C4988">
        <v>3</v>
      </c>
      <c r="D4988" t="s">
        <v>6526</v>
      </c>
      <c r="E4988" s="3">
        <v>345.5</v>
      </c>
      <c r="F4988">
        <v>250</v>
      </c>
      <c r="G4988" s="2" t="s">
        <v>528</v>
      </c>
      <c r="H4988" s="2" t="s">
        <v>528</v>
      </c>
      <c r="I4988" s="2" t="s">
        <v>528</v>
      </c>
      <c r="J4988" s="14" t="s">
        <v>8199</v>
      </c>
      <c r="K4988" s="14" t="s">
        <v>8199</v>
      </c>
      <c r="L4988" s="14" t="s">
        <v>8199</v>
      </c>
      <c r="M4988" s="14" t="s">
        <v>8199</v>
      </c>
      <c r="N4988" s="14" t="s">
        <v>8199</v>
      </c>
      <c r="O4988" s="14" t="s">
        <v>8199</v>
      </c>
    </row>
    <row r="4989" spans="1:15" x14ac:dyDescent="0.25">
      <c r="A4989">
        <v>600</v>
      </c>
      <c r="B4989">
        <v>644650</v>
      </c>
      <c r="C4989">
        <v>4</v>
      </c>
      <c r="D4989" t="s">
        <v>6527</v>
      </c>
      <c r="E4989" s="3">
        <v>12.5</v>
      </c>
      <c r="F4989">
        <v>250</v>
      </c>
      <c r="G4989" s="2" t="s">
        <v>528</v>
      </c>
      <c r="H4989" s="2" t="s">
        <v>528</v>
      </c>
      <c r="I4989" s="2" t="s">
        <v>528</v>
      </c>
      <c r="J4989" s="14" t="s">
        <v>8199</v>
      </c>
      <c r="K4989" s="14" t="s">
        <v>8199</v>
      </c>
      <c r="L4989" s="14" t="s">
        <v>8199</v>
      </c>
      <c r="M4989" s="14" t="s">
        <v>8199</v>
      </c>
      <c r="N4989" s="14" t="s">
        <v>8199</v>
      </c>
      <c r="O4989" s="14" t="s">
        <v>8199</v>
      </c>
    </row>
    <row r="4990" spans="1:15" x14ac:dyDescent="0.25">
      <c r="A4990">
        <v>600</v>
      </c>
      <c r="B4990">
        <v>644660</v>
      </c>
      <c r="C4990">
        <v>3</v>
      </c>
      <c r="D4990" t="s">
        <v>6528</v>
      </c>
      <c r="E4990" s="3">
        <v>31</v>
      </c>
      <c r="F4990">
        <v>250</v>
      </c>
      <c r="G4990" s="2" t="s">
        <v>528</v>
      </c>
      <c r="H4990" s="2" t="s">
        <v>528</v>
      </c>
      <c r="I4990" s="2" t="s">
        <v>528</v>
      </c>
      <c r="J4990" s="14" t="s">
        <v>8199</v>
      </c>
      <c r="K4990" s="14" t="s">
        <v>8199</v>
      </c>
      <c r="L4990" s="14" t="s">
        <v>8199</v>
      </c>
      <c r="M4990" s="14" t="s">
        <v>8199</v>
      </c>
      <c r="N4990" s="14" t="s">
        <v>8199</v>
      </c>
      <c r="O4990" s="14" t="s">
        <v>8199</v>
      </c>
    </row>
    <row r="4991" spans="1:15" x14ac:dyDescent="0.25">
      <c r="A4991">
        <v>600</v>
      </c>
      <c r="B4991">
        <v>644670</v>
      </c>
      <c r="C4991">
        <v>2</v>
      </c>
      <c r="D4991" t="s">
        <v>6529</v>
      </c>
      <c r="E4991" s="3">
        <v>41</v>
      </c>
      <c r="F4991">
        <v>250</v>
      </c>
      <c r="G4991" s="2" t="s">
        <v>528</v>
      </c>
      <c r="H4991" s="2" t="s">
        <v>528</v>
      </c>
      <c r="I4991" s="2" t="s">
        <v>528</v>
      </c>
      <c r="J4991" s="14" t="s">
        <v>8199</v>
      </c>
      <c r="K4991" s="14" t="s">
        <v>8199</v>
      </c>
      <c r="L4991" s="14" t="s">
        <v>8199</v>
      </c>
      <c r="M4991" s="14" t="s">
        <v>8199</v>
      </c>
      <c r="N4991" s="14" t="s">
        <v>8199</v>
      </c>
      <c r="O4991" s="14" t="s">
        <v>8199</v>
      </c>
    </row>
    <row r="4992" spans="1:15" x14ac:dyDescent="0.25">
      <c r="A4992">
        <v>600</v>
      </c>
      <c r="B4992">
        <v>644675</v>
      </c>
      <c r="C4992">
        <v>1</v>
      </c>
      <c r="D4992" t="s">
        <v>6530</v>
      </c>
      <c r="E4992" s="3">
        <v>29</v>
      </c>
      <c r="F4992">
        <v>250</v>
      </c>
      <c r="G4992" s="2" t="s">
        <v>528</v>
      </c>
      <c r="H4992" s="2" t="s">
        <v>528</v>
      </c>
      <c r="I4992" s="2" t="s">
        <v>528</v>
      </c>
      <c r="J4992" s="14" t="s">
        <v>8199</v>
      </c>
      <c r="K4992" s="14" t="s">
        <v>8199</v>
      </c>
      <c r="L4992" s="14" t="s">
        <v>8199</v>
      </c>
      <c r="M4992" s="14" t="s">
        <v>8199</v>
      </c>
      <c r="N4992" s="14" t="s">
        <v>8199</v>
      </c>
      <c r="O4992" s="14" t="s">
        <v>8199</v>
      </c>
    </row>
    <row r="4993" spans="1:15" x14ac:dyDescent="0.25">
      <c r="A4993">
        <v>600</v>
      </c>
      <c r="B4993">
        <v>644677</v>
      </c>
      <c r="C4993">
        <v>7</v>
      </c>
      <c r="D4993" t="s">
        <v>6531</v>
      </c>
      <c r="E4993" s="3">
        <v>51</v>
      </c>
      <c r="F4993">
        <v>250</v>
      </c>
      <c r="G4993" s="2" t="s">
        <v>528</v>
      </c>
      <c r="H4993" s="2" t="s">
        <v>528</v>
      </c>
      <c r="I4993" s="2" t="s">
        <v>528</v>
      </c>
      <c r="J4993" s="14" t="s">
        <v>8199</v>
      </c>
      <c r="K4993" s="14" t="s">
        <v>8199</v>
      </c>
      <c r="L4993" s="14" t="s">
        <v>8199</v>
      </c>
      <c r="M4993" s="14" t="s">
        <v>8199</v>
      </c>
      <c r="N4993" s="14" t="s">
        <v>8199</v>
      </c>
      <c r="O4993" s="14" t="s">
        <v>8199</v>
      </c>
    </row>
    <row r="4994" spans="1:15" x14ac:dyDescent="0.25">
      <c r="A4994">
        <v>600</v>
      </c>
      <c r="B4994">
        <v>644680</v>
      </c>
      <c r="C4994">
        <v>1</v>
      </c>
      <c r="D4994" t="s">
        <v>6532</v>
      </c>
      <c r="E4994" s="3">
        <v>53</v>
      </c>
      <c r="F4994">
        <v>250</v>
      </c>
      <c r="G4994" s="2" t="s">
        <v>528</v>
      </c>
      <c r="H4994" s="2" t="s">
        <v>528</v>
      </c>
      <c r="I4994" s="2" t="s">
        <v>528</v>
      </c>
      <c r="J4994" s="14" t="s">
        <v>8199</v>
      </c>
      <c r="K4994" s="14" t="s">
        <v>8199</v>
      </c>
      <c r="L4994" s="14" t="s">
        <v>8199</v>
      </c>
      <c r="M4994" s="14" t="s">
        <v>8199</v>
      </c>
      <c r="N4994" s="14" t="s">
        <v>8199</v>
      </c>
      <c r="O4994" s="14" t="s">
        <v>8199</v>
      </c>
    </row>
    <row r="4995" spans="1:15" x14ac:dyDescent="0.25">
      <c r="A4995">
        <v>600</v>
      </c>
      <c r="B4995">
        <v>644682</v>
      </c>
      <c r="C4995">
        <v>7</v>
      </c>
      <c r="D4995" t="s">
        <v>6533</v>
      </c>
      <c r="E4995" s="3">
        <v>20</v>
      </c>
      <c r="F4995">
        <v>250</v>
      </c>
      <c r="G4995" s="2" t="s">
        <v>528</v>
      </c>
      <c r="H4995" s="2" t="s">
        <v>528</v>
      </c>
      <c r="I4995" s="2" t="s">
        <v>528</v>
      </c>
      <c r="J4995" s="14" t="s">
        <v>8199</v>
      </c>
      <c r="K4995" s="14" t="s">
        <v>8199</v>
      </c>
      <c r="L4995" s="14" t="s">
        <v>8199</v>
      </c>
      <c r="M4995" s="14" t="s">
        <v>8199</v>
      </c>
      <c r="N4995" s="14" t="s">
        <v>8199</v>
      </c>
      <c r="O4995" s="14" t="s">
        <v>8199</v>
      </c>
    </row>
    <row r="4996" spans="1:15" x14ac:dyDescent="0.25">
      <c r="A4996">
        <v>600</v>
      </c>
      <c r="B4996">
        <v>644685</v>
      </c>
      <c r="C4996">
        <v>0</v>
      </c>
      <c r="D4996" t="s">
        <v>6534</v>
      </c>
      <c r="E4996" s="3">
        <v>12.5</v>
      </c>
      <c r="F4996">
        <v>250</v>
      </c>
      <c r="G4996" s="2" t="s">
        <v>528</v>
      </c>
      <c r="H4996" s="2" t="s">
        <v>528</v>
      </c>
      <c r="I4996" s="2" t="s">
        <v>528</v>
      </c>
      <c r="J4996" s="14" t="s">
        <v>8199</v>
      </c>
      <c r="K4996" s="14" t="s">
        <v>8199</v>
      </c>
      <c r="L4996" s="14" t="s">
        <v>8199</v>
      </c>
      <c r="M4996" s="14" t="s">
        <v>8199</v>
      </c>
      <c r="N4996" s="14" t="s">
        <v>8199</v>
      </c>
      <c r="O4996" s="14" t="s">
        <v>8199</v>
      </c>
    </row>
    <row r="4997" spans="1:15" x14ac:dyDescent="0.25">
      <c r="A4997">
        <v>600</v>
      </c>
      <c r="B4997">
        <v>644690</v>
      </c>
      <c r="C4997">
        <v>0</v>
      </c>
      <c r="D4997" t="s">
        <v>6535</v>
      </c>
      <c r="E4997" s="3">
        <v>71.5</v>
      </c>
      <c r="F4997">
        <v>250</v>
      </c>
      <c r="G4997" s="2" t="s">
        <v>528</v>
      </c>
      <c r="H4997" s="2" t="s">
        <v>528</v>
      </c>
      <c r="I4997" s="2" t="s">
        <v>528</v>
      </c>
      <c r="J4997" s="14" t="s">
        <v>8199</v>
      </c>
      <c r="K4997" s="14" t="s">
        <v>8199</v>
      </c>
      <c r="L4997" s="14" t="s">
        <v>8199</v>
      </c>
      <c r="M4997" s="14" t="s">
        <v>8199</v>
      </c>
      <c r="N4997" s="14" t="s">
        <v>8199</v>
      </c>
      <c r="O4997" s="14" t="s">
        <v>8199</v>
      </c>
    </row>
    <row r="4998" spans="1:15" x14ac:dyDescent="0.25">
      <c r="A4998">
        <v>600</v>
      </c>
      <c r="B4998">
        <v>644695</v>
      </c>
      <c r="C4998">
        <v>9</v>
      </c>
      <c r="D4998" t="s">
        <v>6536</v>
      </c>
      <c r="E4998" s="3">
        <v>25.5</v>
      </c>
      <c r="F4998">
        <v>250</v>
      </c>
      <c r="G4998" s="2" t="s">
        <v>528</v>
      </c>
      <c r="H4998" s="2" t="s">
        <v>528</v>
      </c>
      <c r="I4998" s="2" t="s">
        <v>528</v>
      </c>
      <c r="J4998" s="14" t="s">
        <v>8199</v>
      </c>
      <c r="K4998" s="14" t="s">
        <v>8199</v>
      </c>
      <c r="L4998" s="14" t="s">
        <v>8199</v>
      </c>
      <c r="M4998" s="14" t="s">
        <v>8199</v>
      </c>
      <c r="N4998" s="14" t="s">
        <v>8199</v>
      </c>
      <c r="O4998" s="14" t="s">
        <v>8199</v>
      </c>
    </row>
    <row r="4999" spans="1:15" x14ac:dyDescent="0.25">
      <c r="A4999">
        <v>600</v>
      </c>
      <c r="B4999">
        <v>644698</v>
      </c>
      <c r="C4999">
        <v>3</v>
      </c>
      <c r="D4999" t="s">
        <v>6537</v>
      </c>
      <c r="E4999" s="3">
        <v>43</v>
      </c>
      <c r="F4999">
        <v>250</v>
      </c>
      <c r="G4999" s="2" t="s">
        <v>528</v>
      </c>
      <c r="H4999" s="2" t="s">
        <v>528</v>
      </c>
      <c r="I4999" s="2" t="s">
        <v>528</v>
      </c>
      <c r="J4999" s="14" t="s">
        <v>8199</v>
      </c>
      <c r="K4999" s="14" t="s">
        <v>8199</v>
      </c>
      <c r="L4999" s="14" t="s">
        <v>8199</v>
      </c>
      <c r="M4999" s="14" t="s">
        <v>8199</v>
      </c>
      <c r="N4999" s="14" t="s">
        <v>8199</v>
      </c>
      <c r="O4999" s="14" t="s">
        <v>8199</v>
      </c>
    </row>
    <row r="5000" spans="1:15" x14ac:dyDescent="0.25">
      <c r="A5000">
        <v>600</v>
      </c>
      <c r="B5000">
        <v>644700</v>
      </c>
      <c r="C5000">
        <v>7</v>
      </c>
      <c r="D5000" t="s">
        <v>6538</v>
      </c>
      <c r="E5000" s="3">
        <v>38.5</v>
      </c>
      <c r="F5000">
        <v>250</v>
      </c>
      <c r="G5000" s="2" t="s">
        <v>528</v>
      </c>
      <c r="H5000" s="2" t="s">
        <v>528</v>
      </c>
      <c r="I5000" s="2" t="s">
        <v>528</v>
      </c>
      <c r="J5000" s="14" t="s">
        <v>8199</v>
      </c>
      <c r="K5000" s="14" t="s">
        <v>8199</v>
      </c>
      <c r="L5000" s="14" t="s">
        <v>8199</v>
      </c>
      <c r="M5000" s="14" t="s">
        <v>8199</v>
      </c>
      <c r="N5000" s="14" t="s">
        <v>8199</v>
      </c>
      <c r="O5000" s="14" t="s">
        <v>8199</v>
      </c>
    </row>
    <row r="5001" spans="1:15" x14ac:dyDescent="0.25">
      <c r="A5001">
        <v>600</v>
      </c>
      <c r="B5001">
        <v>644750</v>
      </c>
      <c r="C5001">
        <v>2</v>
      </c>
      <c r="D5001" t="s">
        <v>6539</v>
      </c>
      <c r="E5001" s="3">
        <v>260</v>
      </c>
      <c r="F5001">
        <v>250</v>
      </c>
      <c r="G5001" s="2" t="s">
        <v>528</v>
      </c>
      <c r="H5001" s="2" t="s">
        <v>528</v>
      </c>
      <c r="I5001" s="2" t="s">
        <v>528</v>
      </c>
      <c r="J5001" s="14" t="s">
        <v>8199</v>
      </c>
      <c r="K5001" s="14" t="s">
        <v>8199</v>
      </c>
      <c r="L5001" s="14" t="s">
        <v>8199</v>
      </c>
      <c r="M5001" s="14" t="s">
        <v>8199</v>
      </c>
      <c r="N5001" s="14" t="s">
        <v>8199</v>
      </c>
      <c r="O5001" s="14" t="s">
        <v>8199</v>
      </c>
    </row>
    <row r="5002" spans="1:15" x14ac:dyDescent="0.25">
      <c r="A5002">
        <v>600</v>
      </c>
      <c r="B5002">
        <v>644760</v>
      </c>
      <c r="C5002">
        <v>1</v>
      </c>
      <c r="D5002" t="s">
        <v>6540</v>
      </c>
      <c r="E5002" s="3">
        <v>5</v>
      </c>
      <c r="F5002">
        <v>250</v>
      </c>
      <c r="G5002" s="2" t="s">
        <v>528</v>
      </c>
      <c r="H5002" s="2" t="s">
        <v>528</v>
      </c>
      <c r="I5002" s="2" t="s">
        <v>528</v>
      </c>
      <c r="J5002" s="14" t="s">
        <v>8199</v>
      </c>
      <c r="K5002" s="14" t="s">
        <v>8199</v>
      </c>
      <c r="L5002" s="14" t="s">
        <v>8199</v>
      </c>
      <c r="M5002" s="14" t="s">
        <v>8199</v>
      </c>
      <c r="N5002" s="14" t="s">
        <v>8199</v>
      </c>
      <c r="O5002" s="14" t="s">
        <v>8199</v>
      </c>
    </row>
    <row r="5003" spans="1:15" x14ac:dyDescent="0.25">
      <c r="A5003">
        <v>600</v>
      </c>
      <c r="B5003">
        <v>644790</v>
      </c>
      <c r="C5003">
        <v>8</v>
      </c>
      <c r="D5003" t="s">
        <v>6541</v>
      </c>
      <c r="E5003" s="3">
        <v>14.5</v>
      </c>
      <c r="F5003">
        <v>250</v>
      </c>
      <c r="G5003" s="2" t="s">
        <v>528</v>
      </c>
      <c r="H5003" s="2" t="s">
        <v>528</v>
      </c>
      <c r="I5003" s="2" t="s">
        <v>528</v>
      </c>
      <c r="J5003" s="14" t="s">
        <v>8199</v>
      </c>
      <c r="K5003" s="14" t="s">
        <v>8199</v>
      </c>
      <c r="L5003" s="14" t="s">
        <v>8199</v>
      </c>
      <c r="M5003" s="14" t="s">
        <v>8199</v>
      </c>
      <c r="N5003" s="14" t="s">
        <v>8199</v>
      </c>
      <c r="O5003" s="14" t="s">
        <v>8199</v>
      </c>
    </row>
    <row r="5004" spans="1:15" x14ac:dyDescent="0.25">
      <c r="A5004">
        <v>600</v>
      </c>
      <c r="B5004">
        <v>644800</v>
      </c>
      <c r="C5004">
        <v>5</v>
      </c>
      <c r="D5004" t="s">
        <v>6542</v>
      </c>
      <c r="E5004" s="3">
        <v>5</v>
      </c>
      <c r="F5004">
        <v>250</v>
      </c>
      <c r="G5004" s="2" t="s">
        <v>528</v>
      </c>
      <c r="H5004" s="2" t="s">
        <v>528</v>
      </c>
      <c r="I5004" s="2" t="s">
        <v>528</v>
      </c>
      <c r="J5004" s="14" t="s">
        <v>8199</v>
      </c>
      <c r="K5004" s="14" t="s">
        <v>8199</v>
      </c>
      <c r="L5004" s="14" t="s">
        <v>8199</v>
      </c>
      <c r="M5004" s="14" t="s">
        <v>8199</v>
      </c>
      <c r="N5004" s="14" t="s">
        <v>8199</v>
      </c>
      <c r="O5004" s="14" t="s">
        <v>8199</v>
      </c>
    </row>
    <row r="5005" spans="1:15" x14ac:dyDescent="0.25">
      <c r="A5005">
        <v>600</v>
      </c>
      <c r="B5005">
        <v>644825</v>
      </c>
      <c r="C5005">
        <v>2</v>
      </c>
      <c r="D5005" t="s">
        <v>6543</v>
      </c>
      <c r="E5005" s="3">
        <v>5</v>
      </c>
      <c r="F5005">
        <v>250</v>
      </c>
      <c r="G5005" s="2" t="s">
        <v>528</v>
      </c>
      <c r="H5005" s="2" t="s">
        <v>528</v>
      </c>
      <c r="I5005" s="2" t="s">
        <v>528</v>
      </c>
      <c r="J5005" s="14" t="s">
        <v>8199</v>
      </c>
      <c r="K5005" s="14" t="s">
        <v>8199</v>
      </c>
      <c r="L5005" s="14" t="s">
        <v>8199</v>
      </c>
      <c r="M5005" s="14" t="s">
        <v>8199</v>
      </c>
      <c r="N5005" s="14" t="s">
        <v>8199</v>
      </c>
      <c r="O5005" s="14" t="s">
        <v>8199</v>
      </c>
    </row>
    <row r="5006" spans="1:15" x14ac:dyDescent="0.25">
      <c r="A5006">
        <v>600</v>
      </c>
      <c r="B5006">
        <v>644826</v>
      </c>
      <c r="C5006">
        <v>0</v>
      </c>
      <c r="D5006" t="s">
        <v>6544</v>
      </c>
      <c r="E5006" s="3">
        <v>8</v>
      </c>
      <c r="F5006">
        <v>250</v>
      </c>
      <c r="G5006" s="2" t="s">
        <v>528</v>
      </c>
      <c r="H5006" s="2" t="s">
        <v>528</v>
      </c>
      <c r="I5006" s="2" t="s">
        <v>528</v>
      </c>
      <c r="J5006" s="14" t="s">
        <v>8199</v>
      </c>
      <c r="K5006" s="14" t="s">
        <v>8199</v>
      </c>
      <c r="L5006" s="14" t="s">
        <v>8199</v>
      </c>
      <c r="M5006" s="14" t="s">
        <v>8199</v>
      </c>
      <c r="N5006" s="14" t="s">
        <v>8199</v>
      </c>
      <c r="O5006" s="14" t="s">
        <v>8199</v>
      </c>
    </row>
    <row r="5007" spans="1:15" x14ac:dyDescent="0.25">
      <c r="A5007">
        <v>600</v>
      </c>
      <c r="B5007">
        <v>644850</v>
      </c>
      <c r="C5007">
        <v>0</v>
      </c>
      <c r="D5007" t="s">
        <v>6545</v>
      </c>
      <c r="E5007" s="3">
        <v>5</v>
      </c>
      <c r="F5007">
        <v>250</v>
      </c>
      <c r="G5007" s="2" t="s">
        <v>528</v>
      </c>
      <c r="H5007" s="2" t="s">
        <v>528</v>
      </c>
      <c r="I5007" s="2" t="s">
        <v>528</v>
      </c>
      <c r="J5007" s="14" t="s">
        <v>8199</v>
      </c>
      <c r="K5007" s="14" t="s">
        <v>8199</v>
      </c>
      <c r="L5007" s="14" t="s">
        <v>8199</v>
      </c>
      <c r="M5007" s="14" t="s">
        <v>8199</v>
      </c>
      <c r="N5007" s="14" t="s">
        <v>8199</v>
      </c>
      <c r="O5007" s="14" t="s">
        <v>8199</v>
      </c>
    </row>
    <row r="5008" spans="1:15" x14ac:dyDescent="0.25">
      <c r="A5008">
        <v>600</v>
      </c>
      <c r="B5008">
        <v>644900</v>
      </c>
      <c r="C5008">
        <v>3</v>
      </c>
      <c r="D5008" t="s">
        <v>6546</v>
      </c>
      <c r="E5008" s="3">
        <v>5</v>
      </c>
      <c r="F5008">
        <v>250</v>
      </c>
      <c r="G5008" s="2" t="s">
        <v>528</v>
      </c>
      <c r="H5008" s="2" t="s">
        <v>528</v>
      </c>
      <c r="I5008" s="2" t="s">
        <v>528</v>
      </c>
      <c r="J5008" s="14" t="s">
        <v>8199</v>
      </c>
      <c r="K5008" s="14" t="s">
        <v>8199</v>
      </c>
      <c r="L5008" s="14" t="s">
        <v>8199</v>
      </c>
      <c r="M5008" s="14" t="s">
        <v>8199</v>
      </c>
      <c r="N5008" s="14" t="s">
        <v>8199</v>
      </c>
      <c r="O5008" s="14" t="s">
        <v>8199</v>
      </c>
    </row>
    <row r="5009" spans="1:15" x14ac:dyDescent="0.25">
      <c r="A5009">
        <v>600</v>
      </c>
      <c r="B5009">
        <v>644905</v>
      </c>
      <c r="C5009">
        <v>2</v>
      </c>
      <c r="D5009" t="s">
        <v>6547</v>
      </c>
      <c r="E5009" s="3">
        <v>22</v>
      </c>
      <c r="F5009">
        <v>250</v>
      </c>
      <c r="G5009" s="2" t="s">
        <v>528</v>
      </c>
      <c r="H5009" s="2" t="s">
        <v>528</v>
      </c>
      <c r="I5009" s="2" t="s">
        <v>528</v>
      </c>
      <c r="J5009" s="14" t="s">
        <v>8199</v>
      </c>
      <c r="K5009" s="14" t="s">
        <v>8199</v>
      </c>
      <c r="L5009" s="14" t="s">
        <v>8199</v>
      </c>
      <c r="M5009" s="14" t="s">
        <v>8199</v>
      </c>
      <c r="N5009" s="14" t="s">
        <v>8199</v>
      </c>
      <c r="O5009" s="14" t="s">
        <v>8199</v>
      </c>
    </row>
    <row r="5010" spans="1:15" x14ac:dyDescent="0.25">
      <c r="A5010">
        <v>600</v>
      </c>
      <c r="B5010">
        <v>644990</v>
      </c>
      <c r="C5010">
        <v>4</v>
      </c>
      <c r="D5010" t="s">
        <v>6548</v>
      </c>
      <c r="E5010" s="3">
        <v>22</v>
      </c>
      <c r="F5010">
        <v>250</v>
      </c>
      <c r="G5010" s="2" t="s">
        <v>528</v>
      </c>
      <c r="H5010" s="2" t="s">
        <v>528</v>
      </c>
      <c r="I5010" s="2" t="s">
        <v>528</v>
      </c>
      <c r="J5010" s="14" t="s">
        <v>8199</v>
      </c>
      <c r="K5010" s="14" t="s">
        <v>8199</v>
      </c>
      <c r="L5010" s="14" t="s">
        <v>8199</v>
      </c>
      <c r="M5010" s="14" t="s">
        <v>8199</v>
      </c>
      <c r="N5010" s="14" t="s">
        <v>8199</v>
      </c>
      <c r="O5010" s="14" t="s">
        <v>8199</v>
      </c>
    </row>
    <row r="5011" spans="1:15" x14ac:dyDescent="0.25">
      <c r="A5011">
        <v>600</v>
      </c>
      <c r="B5011">
        <v>644993</v>
      </c>
      <c r="C5011">
        <v>8</v>
      </c>
      <c r="D5011" t="s">
        <v>6549</v>
      </c>
      <c r="E5011" s="3">
        <v>27</v>
      </c>
      <c r="F5011">
        <v>250</v>
      </c>
      <c r="G5011" s="2" t="s">
        <v>528</v>
      </c>
      <c r="H5011" s="2" t="s">
        <v>528</v>
      </c>
      <c r="I5011" s="2" t="s">
        <v>528</v>
      </c>
      <c r="J5011" s="14" t="s">
        <v>8199</v>
      </c>
      <c r="K5011" s="14" t="s">
        <v>8199</v>
      </c>
      <c r="L5011" s="14" t="s">
        <v>8199</v>
      </c>
      <c r="M5011" s="14" t="s">
        <v>8199</v>
      </c>
      <c r="N5011" s="14" t="s">
        <v>8199</v>
      </c>
      <c r="O5011" s="14" t="s">
        <v>8199</v>
      </c>
    </row>
    <row r="5012" spans="1:15" x14ac:dyDescent="0.25">
      <c r="A5012">
        <v>600</v>
      </c>
      <c r="B5012">
        <v>644994</v>
      </c>
      <c r="C5012">
        <v>6</v>
      </c>
      <c r="D5012" t="s">
        <v>6550</v>
      </c>
      <c r="E5012" s="3">
        <v>64</v>
      </c>
      <c r="F5012">
        <v>250</v>
      </c>
      <c r="G5012" s="2" t="s">
        <v>528</v>
      </c>
      <c r="H5012" s="2" t="s">
        <v>528</v>
      </c>
      <c r="I5012" s="2" t="s">
        <v>528</v>
      </c>
      <c r="J5012" s="14" t="s">
        <v>8199</v>
      </c>
      <c r="K5012" s="14" t="s">
        <v>8199</v>
      </c>
      <c r="L5012" s="14" t="s">
        <v>8199</v>
      </c>
      <c r="M5012" s="14" t="s">
        <v>8199</v>
      </c>
      <c r="N5012" s="14" t="s">
        <v>8199</v>
      </c>
      <c r="O5012" s="14" t="s">
        <v>8199</v>
      </c>
    </row>
    <row r="5013" spans="1:15" x14ac:dyDescent="0.25">
      <c r="A5013">
        <v>600</v>
      </c>
      <c r="B5013">
        <v>645003</v>
      </c>
      <c r="C5013">
        <v>5</v>
      </c>
      <c r="D5013" t="s">
        <v>6551</v>
      </c>
      <c r="E5013" s="3">
        <v>20</v>
      </c>
      <c r="F5013">
        <v>250</v>
      </c>
      <c r="G5013" s="2" t="s">
        <v>528</v>
      </c>
      <c r="H5013" s="2" t="s">
        <v>528</v>
      </c>
      <c r="I5013" s="2" t="s">
        <v>528</v>
      </c>
      <c r="J5013" s="14" t="s">
        <v>8199</v>
      </c>
      <c r="K5013" s="14" t="s">
        <v>8199</v>
      </c>
      <c r="L5013" s="14" t="s">
        <v>8199</v>
      </c>
      <c r="M5013" s="14" t="s">
        <v>8199</v>
      </c>
      <c r="N5013" s="14" t="s">
        <v>8199</v>
      </c>
      <c r="O5013" s="14" t="s">
        <v>8199</v>
      </c>
    </row>
    <row r="5014" spans="1:15" x14ac:dyDescent="0.25">
      <c r="A5014">
        <v>600</v>
      </c>
      <c r="B5014">
        <v>645009</v>
      </c>
      <c r="C5014">
        <v>2</v>
      </c>
      <c r="D5014" t="s">
        <v>6552</v>
      </c>
      <c r="E5014" s="3">
        <v>14.5</v>
      </c>
      <c r="F5014">
        <v>250</v>
      </c>
      <c r="G5014" s="2" t="s">
        <v>528</v>
      </c>
      <c r="H5014" s="2" t="s">
        <v>528</v>
      </c>
      <c r="I5014" s="2" t="s">
        <v>528</v>
      </c>
      <c r="J5014" s="14" t="s">
        <v>8199</v>
      </c>
      <c r="K5014" s="14" t="s">
        <v>8199</v>
      </c>
      <c r="L5014" s="14" t="s">
        <v>8199</v>
      </c>
      <c r="M5014" s="14" t="s">
        <v>8199</v>
      </c>
      <c r="N5014" s="14" t="s">
        <v>8199</v>
      </c>
      <c r="O5014" s="14" t="s">
        <v>8199</v>
      </c>
    </row>
    <row r="5015" spans="1:15" x14ac:dyDescent="0.25">
      <c r="A5015">
        <v>600</v>
      </c>
      <c r="B5015">
        <v>645020</v>
      </c>
      <c r="C5015">
        <v>9</v>
      </c>
      <c r="D5015" t="s">
        <v>6553</v>
      </c>
      <c r="E5015" s="3">
        <v>16.5</v>
      </c>
      <c r="F5015">
        <v>250</v>
      </c>
      <c r="G5015" s="2" t="s">
        <v>528</v>
      </c>
      <c r="H5015" s="2" t="s">
        <v>528</v>
      </c>
      <c r="I5015" s="2" t="s">
        <v>528</v>
      </c>
      <c r="J5015" s="14" t="s">
        <v>8199</v>
      </c>
      <c r="K5015" s="14" t="s">
        <v>8199</v>
      </c>
      <c r="L5015" s="14" t="s">
        <v>8199</v>
      </c>
      <c r="M5015" s="14" t="s">
        <v>8199</v>
      </c>
      <c r="N5015" s="14" t="s">
        <v>8199</v>
      </c>
      <c r="O5015" s="14" t="s">
        <v>8199</v>
      </c>
    </row>
    <row r="5016" spans="1:15" x14ac:dyDescent="0.25">
      <c r="A5016">
        <v>600</v>
      </c>
      <c r="B5016">
        <v>645038</v>
      </c>
      <c r="C5016">
        <v>1</v>
      </c>
      <c r="D5016" t="s">
        <v>6554</v>
      </c>
      <c r="E5016" s="3">
        <v>3.5</v>
      </c>
      <c r="F5016">
        <v>250</v>
      </c>
      <c r="G5016" s="2" t="s">
        <v>528</v>
      </c>
      <c r="H5016" s="2" t="s">
        <v>528</v>
      </c>
      <c r="I5016" s="2" t="s">
        <v>528</v>
      </c>
      <c r="J5016" s="14" t="s">
        <v>8199</v>
      </c>
      <c r="K5016" s="14" t="s">
        <v>8199</v>
      </c>
      <c r="L5016" s="14" t="s">
        <v>8199</v>
      </c>
      <c r="M5016" s="14" t="s">
        <v>8199</v>
      </c>
      <c r="N5016" s="14" t="s">
        <v>8199</v>
      </c>
      <c r="O5016" s="14" t="s">
        <v>8199</v>
      </c>
    </row>
    <row r="5017" spans="1:15" x14ac:dyDescent="0.25">
      <c r="A5017">
        <v>600</v>
      </c>
      <c r="B5017">
        <v>645041</v>
      </c>
      <c r="C5017">
        <v>5</v>
      </c>
      <c r="D5017" t="s">
        <v>6555</v>
      </c>
      <c r="E5017" s="3">
        <v>8</v>
      </c>
      <c r="F5017">
        <v>250</v>
      </c>
      <c r="G5017" s="2" t="s">
        <v>528</v>
      </c>
      <c r="H5017" s="2" t="s">
        <v>528</v>
      </c>
      <c r="I5017" s="2" t="s">
        <v>528</v>
      </c>
      <c r="J5017" s="14" t="s">
        <v>8199</v>
      </c>
      <c r="K5017" s="14" t="s">
        <v>8199</v>
      </c>
      <c r="L5017" s="14" t="s">
        <v>8199</v>
      </c>
      <c r="M5017" s="14" t="s">
        <v>8199</v>
      </c>
      <c r="N5017" s="14" t="s">
        <v>8199</v>
      </c>
      <c r="O5017" s="14" t="s">
        <v>8199</v>
      </c>
    </row>
    <row r="5018" spans="1:15" x14ac:dyDescent="0.25">
      <c r="A5018">
        <v>600</v>
      </c>
      <c r="B5018">
        <v>645073</v>
      </c>
      <c r="C5018">
        <v>8</v>
      </c>
      <c r="D5018" t="s">
        <v>6556</v>
      </c>
      <c r="E5018" s="3">
        <v>8</v>
      </c>
      <c r="F5018">
        <v>250</v>
      </c>
      <c r="G5018" s="2" t="s">
        <v>528</v>
      </c>
      <c r="H5018" s="2" t="s">
        <v>528</v>
      </c>
      <c r="I5018" s="2" t="s">
        <v>528</v>
      </c>
      <c r="J5018" s="14" t="s">
        <v>8199</v>
      </c>
      <c r="K5018" s="14" t="s">
        <v>8199</v>
      </c>
      <c r="L5018" s="14" t="s">
        <v>8199</v>
      </c>
      <c r="M5018" s="14" t="s">
        <v>8199</v>
      </c>
      <c r="N5018" s="14" t="s">
        <v>8199</v>
      </c>
      <c r="O5018" s="14" t="s">
        <v>8199</v>
      </c>
    </row>
    <row r="5019" spans="1:15" x14ac:dyDescent="0.25">
      <c r="A5019">
        <v>600</v>
      </c>
      <c r="B5019">
        <v>645100</v>
      </c>
      <c r="C5019">
        <v>9</v>
      </c>
      <c r="D5019" t="s">
        <v>6557</v>
      </c>
      <c r="E5019" s="3">
        <v>8</v>
      </c>
      <c r="F5019">
        <v>250</v>
      </c>
      <c r="G5019" s="2" t="s">
        <v>528</v>
      </c>
      <c r="H5019" s="2" t="s">
        <v>528</v>
      </c>
      <c r="I5019" s="2" t="s">
        <v>528</v>
      </c>
      <c r="J5019" s="14" t="s">
        <v>8199</v>
      </c>
      <c r="K5019" s="14" t="s">
        <v>8199</v>
      </c>
      <c r="L5019" s="14" t="s">
        <v>8199</v>
      </c>
      <c r="M5019" s="14" t="s">
        <v>8199</v>
      </c>
      <c r="N5019" s="14" t="s">
        <v>8199</v>
      </c>
      <c r="O5019" s="14" t="s">
        <v>8199</v>
      </c>
    </row>
    <row r="5020" spans="1:15" x14ac:dyDescent="0.25">
      <c r="A5020">
        <v>600</v>
      </c>
      <c r="B5020">
        <v>645117</v>
      </c>
      <c r="C5020">
        <v>3</v>
      </c>
      <c r="D5020" t="s">
        <v>6558</v>
      </c>
      <c r="E5020" s="3">
        <v>11</v>
      </c>
      <c r="F5020">
        <v>250</v>
      </c>
      <c r="G5020" s="2" t="s">
        <v>528</v>
      </c>
      <c r="H5020" s="2" t="s">
        <v>528</v>
      </c>
      <c r="I5020" s="2" t="s">
        <v>528</v>
      </c>
      <c r="J5020" s="14" t="s">
        <v>8199</v>
      </c>
      <c r="K5020" s="14" t="s">
        <v>8199</v>
      </c>
      <c r="L5020" s="14" t="s">
        <v>8199</v>
      </c>
      <c r="M5020" s="14" t="s">
        <v>8199</v>
      </c>
      <c r="N5020" s="14" t="s">
        <v>8199</v>
      </c>
      <c r="O5020" s="14" t="s">
        <v>8199</v>
      </c>
    </row>
    <row r="5021" spans="1:15" x14ac:dyDescent="0.25">
      <c r="A5021">
        <v>600</v>
      </c>
      <c r="B5021">
        <v>645150</v>
      </c>
      <c r="C5021">
        <v>4</v>
      </c>
      <c r="D5021" t="s">
        <v>6559</v>
      </c>
      <c r="E5021" s="3">
        <v>34.5</v>
      </c>
      <c r="F5021">
        <v>250</v>
      </c>
      <c r="G5021" s="2" t="s">
        <v>528</v>
      </c>
      <c r="H5021" s="2" t="s">
        <v>528</v>
      </c>
      <c r="I5021" s="2" t="s">
        <v>528</v>
      </c>
      <c r="J5021" s="14" t="s">
        <v>8199</v>
      </c>
      <c r="K5021" s="14" t="s">
        <v>8199</v>
      </c>
      <c r="L5021" s="14" t="s">
        <v>8199</v>
      </c>
      <c r="M5021" s="14" t="s">
        <v>8199</v>
      </c>
      <c r="N5021" s="14" t="s">
        <v>8199</v>
      </c>
      <c r="O5021" s="14" t="s">
        <v>8199</v>
      </c>
    </row>
    <row r="5022" spans="1:15" x14ac:dyDescent="0.25">
      <c r="A5022">
        <v>600</v>
      </c>
      <c r="B5022">
        <v>645200</v>
      </c>
      <c r="C5022">
        <v>7</v>
      </c>
      <c r="D5022" t="s">
        <v>6560</v>
      </c>
      <c r="E5022" s="3">
        <v>48.5</v>
      </c>
      <c r="F5022">
        <v>250</v>
      </c>
      <c r="G5022" s="2" t="s">
        <v>528</v>
      </c>
      <c r="H5022" s="2" t="s">
        <v>528</v>
      </c>
      <c r="I5022" s="2" t="s">
        <v>528</v>
      </c>
      <c r="J5022" s="14" t="s">
        <v>8199</v>
      </c>
      <c r="K5022" s="14" t="s">
        <v>8199</v>
      </c>
      <c r="L5022" s="14" t="s">
        <v>8199</v>
      </c>
      <c r="M5022" s="14" t="s">
        <v>8199</v>
      </c>
      <c r="N5022" s="14" t="s">
        <v>8199</v>
      </c>
      <c r="O5022" s="14" t="s">
        <v>8199</v>
      </c>
    </row>
    <row r="5023" spans="1:15" x14ac:dyDescent="0.25">
      <c r="A5023">
        <v>600</v>
      </c>
      <c r="B5023">
        <v>645204</v>
      </c>
      <c r="C5023">
        <v>9</v>
      </c>
      <c r="D5023" t="s">
        <v>6561</v>
      </c>
      <c r="E5023" s="3">
        <v>34.5</v>
      </c>
      <c r="F5023">
        <v>250</v>
      </c>
      <c r="G5023" s="2" t="s">
        <v>528</v>
      </c>
      <c r="H5023" s="2" t="s">
        <v>528</v>
      </c>
      <c r="I5023" s="2" t="s">
        <v>528</v>
      </c>
      <c r="J5023" s="14" t="s">
        <v>8199</v>
      </c>
      <c r="K5023" s="14" t="s">
        <v>8199</v>
      </c>
      <c r="L5023" s="14" t="s">
        <v>8199</v>
      </c>
      <c r="M5023" s="14" t="s">
        <v>8199</v>
      </c>
      <c r="N5023" s="14" t="s">
        <v>8199</v>
      </c>
      <c r="O5023" s="14" t="s">
        <v>8199</v>
      </c>
    </row>
    <row r="5024" spans="1:15" x14ac:dyDescent="0.25">
      <c r="A5024">
        <v>600</v>
      </c>
      <c r="B5024">
        <v>645208</v>
      </c>
      <c r="C5024">
        <v>0</v>
      </c>
      <c r="D5024" t="s">
        <v>6562</v>
      </c>
      <c r="E5024" s="3">
        <v>8</v>
      </c>
      <c r="F5024">
        <v>250</v>
      </c>
      <c r="G5024" s="2" t="s">
        <v>528</v>
      </c>
      <c r="H5024" s="2" t="s">
        <v>528</v>
      </c>
      <c r="I5024" s="2" t="s">
        <v>528</v>
      </c>
      <c r="J5024" s="14" t="s">
        <v>8199</v>
      </c>
      <c r="K5024" s="14" t="s">
        <v>8199</v>
      </c>
      <c r="L5024" s="14" t="s">
        <v>8199</v>
      </c>
      <c r="M5024" s="14" t="s">
        <v>8199</v>
      </c>
      <c r="N5024" s="14" t="s">
        <v>8199</v>
      </c>
      <c r="O5024" s="14" t="s">
        <v>8199</v>
      </c>
    </row>
    <row r="5025" spans="1:15" x14ac:dyDescent="0.25">
      <c r="A5025">
        <v>600</v>
      </c>
      <c r="B5025">
        <v>645209</v>
      </c>
      <c r="C5025">
        <v>8</v>
      </c>
      <c r="D5025" t="s">
        <v>6563</v>
      </c>
      <c r="E5025" s="3">
        <v>13.5</v>
      </c>
      <c r="F5025">
        <v>258</v>
      </c>
      <c r="G5025" s="2" t="s">
        <v>528</v>
      </c>
      <c r="H5025" s="2" t="s">
        <v>528</v>
      </c>
      <c r="I5025" s="2" t="s">
        <v>528</v>
      </c>
      <c r="J5025" s="14" t="s">
        <v>8199</v>
      </c>
      <c r="K5025" s="14" t="s">
        <v>8199</v>
      </c>
      <c r="L5025" s="14" t="s">
        <v>8199</v>
      </c>
      <c r="M5025" s="14" t="s">
        <v>8199</v>
      </c>
      <c r="N5025" s="14" t="s">
        <v>8199</v>
      </c>
      <c r="O5025" s="14" t="s">
        <v>8199</v>
      </c>
    </row>
    <row r="5026" spans="1:15" x14ac:dyDescent="0.25">
      <c r="A5026">
        <v>600</v>
      </c>
      <c r="B5026">
        <v>645210</v>
      </c>
      <c r="C5026">
        <v>6</v>
      </c>
      <c r="D5026" t="s">
        <v>6564</v>
      </c>
      <c r="E5026" s="3">
        <v>71.5</v>
      </c>
      <c r="F5026">
        <v>250</v>
      </c>
      <c r="G5026" s="2" t="s">
        <v>528</v>
      </c>
      <c r="H5026" s="2" t="s">
        <v>528</v>
      </c>
      <c r="I5026" s="2" t="s">
        <v>528</v>
      </c>
      <c r="J5026" s="14" t="s">
        <v>8199</v>
      </c>
      <c r="K5026" s="14" t="s">
        <v>8199</v>
      </c>
      <c r="L5026" s="14" t="s">
        <v>8199</v>
      </c>
      <c r="M5026" s="14" t="s">
        <v>8199</v>
      </c>
      <c r="N5026" s="14" t="s">
        <v>8199</v>
      </c>
      <c r="O5026" s="14" t="s">
        <v>8199</v>
      </c>
    </row>
    <row r="5027" spans="1:15" x14ac:dyDescent="0.25">
      <c r="A5027">
        <v>600</v>
      </c>
      <c r="B5027">
        <v>645217</v>
      </c>
      <c r="C5027">
        <v>1</v>
      </c>
      <c r="D5027" t="s">
        <v>6565</v>
      </c>
      <c r="E5027" s="3">
        <v>8</v>
      </c>
      <c r="F5027">
        <v>250</v>
      </c>
      <c r="G5027" s="2" t="s">
        <v>528</v>
      </c>
      <c r="H5027" s="2" t="s">
        <v>528</v>
      </c>
      <c r="I5027" s="2" t="s">
        <v>528</v>
      </c>
      <c r="J5027" s="14" t="s">
        <v>8199</v>
      </c>
      <c r="K5027" s="14" t="s">
        <v>8199</v>
      </c>
      <c r="L5027" s="14" t="s">
        <v>8199</v>
      </c>
      <c r="M5027" s="14" t="s">
        <v>8199</v>
      </c>
      <c r="N5027" s="14" t="s">
        <v>8199</v>
      </c>
      <c r="O5027" s="14" t="s">
        <v>8199</v>
      </c>
    </row>
    <row r="5028" spans="1:15" x14ac:dyDescent="0.25">
      <c r="A5028">
        <v>600</v>
      </c>
      <c r="B5028">
        <v>645220</v>
      </c>
      <c r="C5028">
        <v>5</v>
      </c>
      <c r="D5028" t="s">
        <v>6566</v>
      </c>
      <c r="E5028" s="3">
        <v>53</v>
      </c>
      <c r="F5028">
        <v>636</v>
      </c>
      <c r="G5028" s="2" t="s">
        <v>2572</v>
      </c>
      <c r="H5028" s="2" t="s">
        <v>2572</v>
      </c>
      <c r="I5028" s="2" t="s">
        <v>2572</v>
      </c>
      <c r="J5028" s="14" t="s">
        <v>8199</v>
      </c>
      <c r="K5028" s="14" t="s">
        <v>8199</v>
      </c>
      <c r="L5028" s="14" t="s">
        <v>8199</v>
      </c>
      <c r="M5028" s="14" t="s">
        <v>8199</v>
      </c>
      <c r="N5028" s="14" t="s">
        <v>8199</v>
      </c>
      <c r="O5028" s="14" t="s">
        <v>8199</v>
      </c>
    </row>
    <row r="5029" spans="1:15" x14ac:dyDescent="0.25">
      <c r="A5029">
        <v>600</v>
      </c>
      <c r="B5029">
        <v>645223</v>
      </c>
      <c r="C5029">
        <v>9</v>
      </c>
      <c r="D5029" t="s">
        <v>6567</v>
      </c>
      <c r="E5029" s="3">
        <v>19</v>
      </c>
      <c r="F5029">
        <v>250</v>
      </c>
      <c r="G5029" s="2" t="s">
        <v>528</v>
      </c>
      <c r="H5029" s="2" t="s">
        <v>528</v>
      </c>
      <c r="I5029" s="2" t="s">
        <v>528</v>
      </c>
      <c r="J5029" s="14" t="s">
        <v>8199</v>
      </c>
      <c r="K5029" s="14" t="s">
        <v>8199</v>
      </c>
      <c r="L5029" s="14" t="s">
        <v>8199</v>
      </c>
      <c r="M5029" s="14" t="s">
        <v>8199</v>
      </c>
      <c r="N5029" s="14" t="s">
        <v>8199</v>
      </c>
      <c r="O5029" s="14" t="s">
        <v>8199</v>
      </c>
    </row>
    <row r="5030" spans="1:15" x14ac:dyDescent="0.25">
      <c r="A5030">
        <v>600</v>
      </c>
      <c r="B5030">
        <v>645240</v>
      </c>
      <c r="C5030">
        <v>3</v>
      </c>
      <c r="D5030" t="s">
        <v>6568</v>
      </c>
      <c r="E5030" s="3">
        <v>145</v>
      </c>
      <c r="F5030">
        <v>250</v>
      </c>
      <c r="G5030" s="2" t="s">
        <v>528</v>
      </c>
      <c r="H5030" s="2" t="s">
        <v>528</v>
      </c>
      <c r="I5030" s="2" t="s">
        <v>528</v>
      </c>
      <c r="J5030" s="14" t="s">
        <v>8199</v>
      </c>
      <c r="K5030" s="14" t="s">
        <v>8199</v>
      </c>
      <c r="L5030" s="14" t="s">
        <v>8199</v>
      </c>
      <c r="M5030" s="14" t="s">
        <v>8199</v>
      </c>
      <c r="N5030" s="14" t="s">
        <v>8199</v>
      </c>
      <c r="O5030" s="14" t="s">
        <v>8199</v>
      </c>
    </row>
    <row r="5031" spans="1:15" x14ac:dyDescent="0.25">
      <c r="A5031">
        <v>600</v>
      </c>
      <c r="B5031">
        <v>645250</v>
      </c>
      <c r="C5031">
        <v>2</v>
      </c>
      <c r="D5031" t="s">
        <v>6569</v>
      </c>
      <c r="E5031" s="3">
        <v>34.5</v>
      </c>
      <c r="F5031">
        <v>250</v>
      </c>
      <c r="G5031" s="2" t="s">
        <v>528</v>
      </c>
      <c r="H5031" s="2" t="s">
        <v>528</v>
      </c>
      <c r="I5031" s="2" t="s">
        <v>528</v>
      </c>
      <c r="J5031" s="14" t="s">
        <v>8199</v>
      </c>
      <c r="K5031" s="14" t="s">
        <v>8199</v>
      </c>
      <c r="L5031" s="14" t="s">
        <v>8199</v>
      </c>
      <c r="M5031" s="14" t="s">
        <v>8199</v>
      </c>
      <c r="N5031" s="14" t="s">
        <v>8199</v>
      </c>
      <c r="O5031" s="14" t="s">
        <v>8199</v>
      </c>
    </row>
    <row r="5032" spans="1:15" x14ac:dyDescent="0.25">
      <c r="A5032">
        <v>600</v>
      </c>
      <c r="B5032">
        <v>645500</v>
      </c>
      <c r="C5032">
        <v>0</v>
      </c>
      <c r="D5032" t="s">
        <v>6570</v>
      </c>
      <c r="E5032" s="3">
        <v>15.5</v>
      </c>
      <c r="F5032">
        <v>636</v>
      </c>
      <c r="G5032" s="2" t="s">
        <v>6571</v>
      </c>
      <c r="H5032" s="2" t="s">
        <v>6571</v>
      </c>
      <c r="I5032" s="2" t="s">
        <v>6571</v>
      </c>
      <c r="J5032" s="14" t="s">
        <v>8199</v>
      </c>
      <c r="K5032" s="14" t="s">
        <v>8199</v>
      </c>
      <c r="L5032" s="14" t="s">
        <v>8199</v>
      </c>
      <c r="M5032" s="14" t="s">
        <v>8199</v>
      </c>
      <c r="N5032" s="14" t="s">
        <v>8199</v>
      </c>
      <c r="O5032" s="14" t="s">
        <v>8199</v>
      </c>
    </row>
    <row r="5033" spans="1:15" x14ac:dyDescent="0.25">
      <c r="A5033">
        <v>600</v>
      </c>
      <c r="B5033">
        <v>645550</v>
      </c>
      <c r="C5033">
        <v>5</v>
      </c>
      <c r="D5033" t="s">
        <v>6572</v>
      </c>
      <c r="E5033" s="3">
        <v>27.5</v>
      </c>
      <c r="F5033">
        <v>636</v>
      </c>
      <c r="G5033" s="2" t="s">
        <v>6571</v>
      </c>
      <c r="H5033" s="2" t="s">
        <v>6571</v>
      </c>
      <c r="I5033" s="2" t="s">
        <v>6571</v>
      </c>
      <c r="J5033" s="14" t="s">
        <v>8199</v>
      </c>
      <c r="K5033" s="14" t="s">
        <v>8199</v>
      </c>
      <c r="L5033" s="14" t="s">
        <v>8199</v>
      </c>
      <c r="M5033" s="14" t="s">
        <v>8199</v>
      </c>
      <c r="N5033" s="14" t="s">
        <v>8199</v>
      </c>
      <c r="O5033" s="14" t="s">
        <v>8199</v>
      </c>
    </row>
    <row r="5034" spans="1:15" x14ac:dyDescent="0.25">
      <c r="A5034">
        <v>600</v>
      </c>
      <c r="B5034">
        <v>645648</v>
      </c>
      <c r="C5034">
        <v>7</v>
      </c>
      <c r="D5034" t="s">
        <v>6573</v>
      </c>
      <c r="E5034" s="3">
        <v>128</v>
      </c>
      <c r="F5034">
        <v>250</v>
      </c>
      <c r="G5034" s="2" t="s">
        <v>528</v>
      </c>
      <c r="H5034" s="2" t="s">
        <v>528</v>
      </c>
      <c r="I5034" s="2" t="s">
        <v>528</v>
      </c>
      <c r="J5034" s="14" t="s">
        <v>8199</v>
      </c>
      <c r="K5034" s="14" t="s">
        <v>8199</v>
      </c>
      <c r="L5034" s="14" t="s">
        <v>8199</v>
      </c>
      <c r="M5034" s="14" t="s">
        <v>8199</v>
      </c>
      <c r="N5034" s="14" t="s">
        <v>8199</v>
      </c>
      <c r="O5034" s="14" t="s">
        <v>8199</v>
      </c>
    </row>
    <row r="5035" spans="1:15" x14ac:dyDescent="0.25">
      <c r="A5035">
        <v>600</v>
      </c>
      <c r="B5035">
        <v>645650</v>
      </c>
      <c r="C5035">
        <v>3</v>
      </c>
      <c r="D5035" t="s">
        <v>6575</v>
      </c>
      <c r="E5035" s="3">
        <v>15.5</v>
      </c>
      <c r="F5035">
        <v>636</v>
      </c>
      <c r="G5035" s="2" t="s">
        <v>6576</v>
      </c>
      <c r="H5035" s="2" t="s">
        <v>6576</v>
      </c>
      <c r="I5035" s="2" t="s">
        <v>6576</v>
      </c>
      <c r="J5035" s="14" t="s">
        <v>8199</v>
      </c>
      <c r="K5035" s="14" t="s">
        <v>8199</v>
      </c>
      <c r="L5035" s="14" t="s">
        <v>8199</v>
      </c>
      <c r="M5035" s="14" t="s">
        <v>8199</v>
      </c>
      <c r="N5035" s="14" t="s">
        <v>8199</v>
      </c>
      <c r="O5035" s="14" t="s">
        <v>8199</v>
      </c>
    </row>
    <row r="5036" spans="1:15" x14ac:dyDescent="0.25">
      <c r="A5036">
        <v>600</v>
      </c>
      <c r="B5036">
        <v>645700</v>
      </c>
      <c r="C5036">
        <v>6</v>
      </c>
      <c r="D5036" t="s">
        <v>6577</v>
      </c>
      <c r="E5036" s="3">
        <v>24.5</v>
      </c>
      <c r="F5036">
        <v>636</v>
      </c>
      <c r="G5036" s="2" t="s">
        <v>6574</v>
      </c>
      <c r="H5036" s="2" t="s">
        <v>6574</v>
      </c>
      <c r="I5036" s="2" t="s">
        <v>6574</v>
      </c>
      <c r="J5036" s="14" t="s">
        <v>8199</v>
      </c>
      <c r="K5036" s="14" t="s">
        <v>8199</v>
      </c>
      <c r="L5036" s="14" t="s">
        <v>8199</v>
      </c>
      <c r="M5036" s="14" t="s">
        <v>8199</v>
      </c>
      <c r="N5036" s="14" t="s">
        <v>8199</v>
      </c>
      <c r="O5036" s="14" t="s">
        <v>8199</v>
      </c>
    </row>
    <row r="5037" spans="1:15" x14ac:dyDescent="0.25">
      <c r="A5037">
        <v>600</v>
      </c>
      <c r="B5037">
        <v>645750</v>
      </c>
      <c r="C5037">
        <v>1</v>
      </c>
      <c r="D5037" t="s">
        <v>6578</v>
      </c>
      <c r="E5037" s="3">
        <v>63</v>
      </c>
      <c r="F5037">
        <v>636</v>
      </c>
      <c r="G5037" s="2" t="s">
        <v>6574</v>
      </c>
      <c r="H5037" s="2" t="s">
        <v>6574</v>
      </c>
      <c r="I5037" s="2" t="s">
        <v>6574</v>
      </c>
      <c r="J5037" s="14" t="s">
        <v>8199</v>
      </c>
      <c r="K5037" s="14" t="s">
        <v>8199</v>
      </c>
      <c r="L5037" s="14" t="s">
        <v>8199</v>
      </c>
      <c r="M5037" s="14" t="s">
        <v>8199</v>
      </c>
      <c r="N5037" s="14" t="s">
        <v>8199</v>
      </c>
      <c r="O5037" s="14" t="s">
        <v>8199</v>
      </c>
    </row>
    <row r="5038" spans="1:15" x14ac:dyDescent="0.25">
      <c r="A5038">
        <v>600</v>
      </c>
      <c r="B5038">
        <v>645800</v>
      </c>
      <c r="C5038">
        <v>4</v>
      </c>
      <c r="D5038" t="s">
        <v>6579</v>
      </c>
      <c r="E5038" s="3">
        <v>8</v>
      </c>
      <c r="F5038">
        <v>250</v>
      </c>
      <c r="G5038" s="2" t="s">
        <v>528</v>
      </c>
      <c r="H5038" s="2" t="s">
        <v>528</v>
      </c>
      <c r="I5038" s="2" t="s">
        <v>528</v>
      </c>
      <c r="J5038" s="14" t="s">
        <v>8199</v>
      </c>
      <c r="K5038" s="14" t="s">
        <v>8199</v>
      </c>
      <c r="L5038" s="14" t="s">
        <v>8199</v>
      </c>
      <c r="M5038" s="14" t="s">
        <v>8199</v>
      </c>
      <c r="N5038" s="14" t="s">
        <v>8199</v>
      </c>
      <c r="O5038" s="14" t="s">
        <v>8199</v>
      </c>
    </row>
    <row r="5039" spans="1:15" x14ac:dyDescent="0.25">
      <c r="A5039">
        <v>600</v>
      </c>
      <c r="B5039">
        <v>645820</v>
      </c>
      <c r="C5039">
        <v>2</v>
      </c>
      <c r="D5039" t="s">
        <v>6580</v>
      </c>
      <c r="E5039" s="3">
        <v>13.5</v>
      </c>
      <c r="F5039">
        <v>250</v>
      </c>
      <c r="G5039" s="2" t="s">
        <v>528</v>
      </c>
      <c r="H5039" s="2" t="s">
        <v>528</v>
      </c>
      <c r="I5039" s="2" t="s">
        <v>528</v>
      </c>
      <c r="J5039" s="14" t="s">
        <v>8199</v>
      </c>
      <c r="K5039" s="14" t="s">
        <v>8199</v>
      </c>
      <c r="L5039" s="14" t="s">
        <v>8199</v>
      </c>
      <c r="M5039" s="14" t="s">
        <v>8199</v>
      </c>
      <c r="N5039" s="14" t="s">
        <v>8199</v>
      </c>
      <c r="O5039" s="14" t="s">
        <v>8199</v>
      </c>
    </row>
    <row r="5040" spans="1:15" x14ac:dyDescent="0.25">
      <c r="A5040">
        <v>600</v>
      </c>
      <c r="B5040">
        <v>645890</v>
      </c>
      <c r="C5040">
        <v>5</v>
      </c>
      <c r="D5040" t="s">
        <v>6581</v>
      </c>
      <c r="E5040" s="3">
        <v>101.5</v>
      </c>
      <c r="F5040">
        <v>250</v>
      </c>
      <c r="G5040" s="2" t="s">
        <v>528</v>
      </c>
      <c r="H5040" s="2" t="s">
        <v>528</v>
      </c>
      <c r="I5040" s="2" t="s">
        <v>528</v>
      </c>
      <c r="J5040" s="14" t="s">
        <v>8199</v>
      </c>
      <c r="K5040" s="14" t="s">
        <v>8199</v>
      </c>
      <c r="L5040" s="14" t="s">
        <v>8199</v>
      </c>
      <c r="M5040" s="14" t="s">
        <v>8199</v>
      </c>
      <c r="N5040" s="14" t="s">
        <v>8199</v>
      </c>
      <c r="O5040" s="14" t="s">
        <v>8199</v>
      </c>
    </row>
    <row r="5041" spans="1:15" x14ac:dyDescent="0.25">
      <c r="A5041">
        <v>600</v>
      </c>
      <c r="B5041">
        <v>645894</v>
      </c>
      <c r="C5041">
        <v>7</v>
      </c>
      <c r="D5041" t="s">
        <v>6582</v>
      </c>
      <c r="E5041" s="3">
        <v>8</v>
      </c>
      <c r="F5041">
        <v>250</v>
      </c>
      <c r="G5041" s="2" t="s">
        <v>528</v>
      </c>
      <c r="H5041" s="2" t="s">
        <v>528</v>
      </c>
      <c r="I5041" s="2" t="s">
        <v>528</v>
      </c>
      <c r="J5041" s="14" t="s">
        <v>8199</v>
      </c>
      <c r="K5041" s="14" t="s">
        <v>8199</v>
      </c>
      <c r="L5041" s="14" t="s">
        <v>8199</v>
      </c>
      <c r="M5041" s="14" t="s">
        <v>8199</v>
      </c>
      <c r="N5041" s="14" t="s">
        <v>8199</v>
      </c>
      <c r="O5041" s="14" t="s">
        <v>8199</v>
      </c>
    </row>
    <row r="5042" spans="1:15" x14ac:dyDescent="0.25">
      <c r="A5042">
        <v>600</v>
      </c>
      <c r="B5042">
        <v>645910</v>
      </c>
      <c r="C5042">
        <v>1</v>
      </c>
      <c r="D5042" t="s">
        <v>6583</v>
      </c>
      <c r="E5042" s="3">
        <v>8</v>
      </c>
      <c r="F5042">
        <v>250</v>
      </c>
      <c r="G5042" s="2" t="s">
        <v>528</v>
      </c>
      <c r="H5042" s="2" t="s">
        <v>528</v>
      </c>
      <c r="I5042" s="2" t="s">
        <v>528</v>
      </c>
      <c r="J5042" s="14" t="s">
        <v>8199</v>
      </c>
      <c r="K5042" s="14" t="s">
        <v>8199</v>
      </c>
      <c r="L5042" s="14" t="s">
        <v>8199</v>
      </c>
      <c r="M5042" s="14" t="s">
        <v>8199</v>
      </c>
      <c r="N5042" s="14" t="s">
        <v>8199</v>
      </c>
      <c r="O5042" s="14" t="s">
        <v>8199</v>
      </c>
    </row>
    <row r="5043" spans="1:15" x14ac:dyDescent="0.25">
      <c r="A5043">
        <v>600</v>
      </c>
      <c r="B5043">
        <v>646075</v>
      </c>
      <c r="C5043">
        <v>2</v>
      </c>
      <c r="D5043" t="s">
        <v>6584</v>
      </c>
      <c r="E5043" s="3">
        <v>63</v>
      </c>
      <c r="F5043">
        <v>250</v>
      </c>
      <c r="G5043" s="2" t="s">
        <v>528</v>
      </c>
      <c r="H5043" s="2" t="s">
        <v>528</v>
      </c>
      <c r="I5043" s="2" t="s">
        <v>528</v>
      </c>
      <c r="J5043" s="14" t="s">
        <v>8199</v>
      </c>
      <c r="K5043" s="14" t="s">
        <v>8199</v>
      </c>
      <c r="L5043" s="14" t="s">
        <v>8199</v>
      </c>
      <c r="M5043" s="14" t="s">
        <v>8199</v>
      </c>
      <c r="N5043" s="14" t="s">
        <v>8199</v>
      </c>
      <c r="O5043" s="14" t="s">
        <v>8199</v>
      </c>
    </row>
    <row r="5044" spans="1:15" x14ac:dyDescent="0.25">
      <c r="A5044">
        <v>600</v>
      </c>
      <c r="B5044">
        <v>646100</v>
      </c>
      <c r="C5044">
        <v>8</v>
      </c>
      <c r="D5044" t="s">
        <v>6585</v>
      </c>
      <c r="E5044" s="3">
        <v>56.5</v>
      </c>
      <c r="F5044">
        <v>636</v>
      </c>
      <c r="G5044" s="2" t="s">
        <v>6586</v>
      </c>
      <c r="H5044" s="2" t="s">
        <v>6586</v>
      </c>
      <c r="I5044" s="2" t="s">
        <v>6586</v>
      </c>
      <c r="J5044" s="14" t="s">
        <v>8199</v>
      </c>
      <c r="K5044" s="14" t="s">
        <v>8199</v>
      </c>
      <c r="L5044" s="14" t="s">
        <v>8199</v>
      </c>
      <c r="M5044" s="14" t="s">
        <v>8199</v>
      </c>
      <c r="N5044" s="14" t="s">
        <v>8199</v>
      </c>
      <c r="O5044" s="14" t="s">
        <v>8199</v>
      </c>
    </row>
    <row r="5045" spans="1:15" x14ac:dyDescent="0.25">
      <c r="A5045">
        <v>600</v>
      </c>
      <c r="B5045">
        <v>646104</v>
      </c>
      <c r="C5045">
        <v>0</v>
      </c>
      <c r="D5045" t="s">
        <v>6587</v>
      </c>
      <c r="E5045" s="3">
        <v>499.5</v>
      </c>
      <c r="F5045">
        <v>250</v>
      </c>
      <c r="G5045" s="2" t="s">
        <v>528</v>
      </c>
      <c r="H5045" s="2" t="s">
        <v>528</v>
      </c>
      <c r="I5045" s="2" t="s">
        <v>528</v>
      </c>
      <c r="J5045" s="14" t="s">
        <v>8199</v>
      </c>
      <c r="K5045" s="14" t="s">
        <v>8199</v>
      </c>
      <c r="L5045" s="14" t="s">
        <v>8199</v>
      </c>
      <c r="M5045" s="14" t="s">
        <v>8199</v>
      </c>
      <c r="N5045" s="14" t="s">
        <v>8199</v>
      </c>
      <c r="O5045" s="14" t="s">
        <v>8199</v>
      </c>
    </row>
    <row r="5046" spans="1:15" x14ac:dyDescent="0.25">
      <c r="A5046">
        <v>600</v>
      </c>
      <c r="B5046">
        <v>646148</v>
      </c>
      <c r="C5046">
        <v>7</v>
      </c>
      <c r="D5046" t="s">
        <v>6588</v>
      </c>
      <c r="E5046" s="3">
        <v>73</v>
      </c>
      <c r="F5046">
        <v>250</v>
      </c>
      <c r="G5046" s="2" t="s">
        <v>528</v>
      </c>
      <c r="H5046" s="2" t="s">
        <v>528</v>
      </c>
      <c r="I5046" s="2" t="s">
        <v>528</v>
      </c>
      <c r="J5046" s="14" t="s">
        <v>8199</v>
      </c>
      <c r="K5046" s="14" t="s">
        <v>8199</v>
      </c>
      <c r="L5046" s="14" t="s">
        <v>8199</v>
      </c>
      <c r="M5046" s="14" t="s">
        <v>8199</v>
      </c>
      <c r="N5046" s="14" t="s">
        <v>8199</v>
      </c>
      <c r="O5046" s="14" t="s">
        <v>8199</v>
      </c>
    </row>
    <row r="5047" spans="1:15" x14ac:dyDescent="0.25">
      <c r="A5047">
        <v>600</v>
      </c>
      <c r="B5047">
        <v>646170</v>
      </c>
      <c r="C5047">
        <v>1</v>
      </c>
      <c r="D5047" t="s">
        <v>6589</v>
      </c>
      <c r="E5047" s="3">
        <v>30</v>
      </c>
      <c r="F5047">
        <v>250</v>
      </c>
      <c r="G5047" s="2" t="s">
        <v>528</v>
      </c>
      <c r="H5047" s="2" t="s">
        <v>528</v>
      </c>
      <c r="I5047" s="2" t="s">
        <v>528</v>
      </c>
      <c r="J5047" s="14" t="s">
        <v>8199</v>
      </c>
      <c r="K5047" s="14" t="s">
        <v>8199</v>
      </c>
      <c r="L5047" s="14" t="s">
        <v>8199</v>
      </c>
      <c r="M5047" s="14" t="s">
        <v>8199</v>
      </c>
      <c r="N5047" s="14" t="s">
        <v>8199</v>
      </c>
      <c r="O5047" s="14" t="s">
        <v>8199</v>
      </c>
    </row>
    <row r="5048" spans="1:15" x14ac:dyDescent="0.25">
      <c r="A5048">
        <v>600</v>
      </c>
      <c r="B5048">
        <v>646175</v>
      </c>
      <c r="C5048">
        <v>0</v>
      </c>
      <c r="D5048" t="s">
        <v>6590</v>
      </c>
      <c r="E5048" s="3">
        <v>64</v>
      </c>
      <c r="F5048">
        <v>250</v>
      </c>
      <c r="G5048" s="2" t="s">
        <v>528</v>
      </c>
      <c r="H5048" s="2" t="s">
        <v>528</v>
      </c>
      <c r="I5048" s="2" t="s">
        <v>528</v>
      </c>
      <c r="J5048" s="14" t="s">
        <v>8199</v>
      </c>
      <c r="K5048" s="14" t="s">
        <v>8199</v>
      </c>
      <c r="L5048" s="14" t="s">
        <v>8199</v>
      </c>
      <c r="M5048" s="14" t="s">
        <v>8199</v>
      </c>
      <c r="N5048" s="14" t="s">
        <v>8199</v>
      </c>
      <c r="O5048" s="14" t="s">
        <v>8199</v>
      </c>
    </row>
    <row r="5049" spans="1:15" x14ac:dyDescent="0.25">
      <c r="A5049">
        <v>600</v>
      </c>
      <c r="B5049">
        <v>646178</v>
      </c>
      <c r="C5049">
        <v>4</v>
      </c>
      <c r="D5049" t="s">
        <v>6591</v>
      </c>
      <c r="E5049" s="3">
        <v>32</v>
      </c>
      <c r="F5049">
        <v>250</v>
      </c>
      <c r="G5049" s="2" t="s">
        <v>528</v>
      </c>
      <c r="H5049" s="2" t="s">
        <v>528</v>
      </c>
      <c r="I5049" s="2" t="s">
        <v>528</v>
      </c>
      <c r="J5049" s="14" t="s">
        <v>8199</v>
      </c>
      <c r="K5049" s="14" t="s">
        <v>8199</v>
      </c>
      <c r="L5049" s="14" t="s">
        <v>8199</v>
      </c>
      <c r="M5049" s="14" t="s">
        <v>8199</v>
      </c>
      <c r="N5049" s="14" t="s">
        <v>8199</v>
      </c>
      <c r="O5049" s="14" t="s">
        <v>8199</v>
      </c>
    </row>
    <row r="5050" spans="1:15" x14ac:dyDescent="0.25">
      <c r="A5050">
        <v>600</v>
      </c>
      <c r="B5050">
        <v>646180</v>
      </c>
      <c r="C5050">
        <v>0</v>
      </c>
      <c r="D5050" t="s">
        <v>6592</v>
      </c>
      <c r="E5050" s="3">
        <v>711</v>
      </c>
      <c r="F5050">
        <v>636</v>
      </c>
      <c r="G5050" s="2" t="s">
        <v>6593</v>
      </c>
      <c r="H5050" s="2" t="s">
        <v>6593</v>
      </c>
      <c r="I5050" s="2" t="s">
        <v>6593</v>
      </c>
      <c r="J5050" s="14" t="s">
        <v>8199</v>
      </c>
      <c r="K5050" s="14" t="s">
        <v>8199</v>
      </c>
      <c r="L5050" s="14" t="s">
        <v>8199</v>
      </c>
      <c r="M5050" s="14" t="s">
        <v>8199</v>
      </c>
      <c r="N5050" s="14" t="s">
        <v>8199</v>
      </c>
      <c r="O5050" s="14" t="s">
        <v>8199</v>
      </c>
    </row>
    <row r="5051" spans="1:15" x14ac:dyDescent="0.25">
      <c r="A5051">
        <v>600</v>
      </c>
      <c r="B5051">
        <v>646200</v>
      </c>
      <c r="C5051">
        <v>6</v>
      </c>
      <c r="D5051" t="s">
        <v>6594</v>
      </c>
      <c r="E5051" s="3">
        <v>9</v>
      </c>
      <c r="F5051">
        <v>250</v>
      </c>
      <c r="G5051" s="2" t="s">
        <v>528</v>
      </c>
      <c r="H5051" s="2" t="s">
        <v>528</v>
      </c>
      <c r="I5051" s="2" t="s">
        <v>528</v>
      </c>
      <c r="J5051" s="14" t="s">
        <v>8199</v>
      </c>
      <c r="K5051" s="14" t="s">
        <v>8199</v>
      </c>
      <c r="L5051" s="14" t="s">
        <v>8199</v>
      </c>
      <c r="M5051" s="14" t="s">
        <v>8199</v>
      </c>
      <c r="N5051" s="14" t="s">
        <v>8199</v>
      </c>
      <c r="O5051" s="14" t="s">
        <v>8199</v>
      </c>
    </row>
    <row r="5052" spans="1:15" x14ac:dyDescent="0.25">
      <c r="A5052">
        <v>600</v>
      </c>
      <c r="B5052">
        <v>646400</v>
      </c>
      <c r="C5052">
        <v>2</v>
      </c>
      <c r="D5052" t="s">
        <v>6595</v>
      </c>
      <c r="E5052" s="3">
        <v>30</v>
      </c>
      <c r="F5052">
        <v>250</v>
      </c>
      <c r="G5052" s="2" t="s">
        <v>528</v>
      </c>
      <c r="H5052" s="2" t="s">
        <v>528</v>
      </c>
      <c r="I5052" s="2" t="s">
        <v>528</v>
      </c>
      <c r="J5052" s="14" t="s">
        <v>8199</v>
      </c>
      <c r="K5052" s="14" t="s">
        <v>8199</v>
      </c>
      <c r="L5052" s="14" t="s">
        <v>8199</v>
      </c>
      <c r="M5052" s="14" t="s">
        <v>8199</v>
      </c>
      <c r="N5052" s="14" t="s">
        <v>8199</v>
      </c>
      <c r="O5052" s="14" t="s">
        <v>8199</v>
      </c>
    </row>
    <row r="5053" spans="1:15" x14ac:dyDescent="0.25">
      <c r="A5053">
        <v>600</v>
      </c>
      <c r="B5053">
        <v>646500</v>
      </c>
      <c r="C5053">
        <v>9</v>
      </c>
      <c r="D5053" t="s">
        <v>6596</v>
      </c>
      <c r="E5053" s="3">
        <v>8</v>
      </c>
      <c r="F5053">
        <v>636</v>
      </c>
      <c r="G5053" s="2" t="s">
        <v>6597</v>
      </c>
      <c r="H5053" s="2" t="s">
        <v>6597</v>
      </c>
      <c r="I5053" s="2" t="s">
        <v>6597</v>
      </c>
      <c r="J5053" s="14" t="s">
        <v>8199</v>
      </c>
      <c r="K5053" s="14" t="s">
        <v>8199</v>
      </c>
      <c r="L5053" s="14" t="s">
        <v>8199</v>
      </c>
      <c r="M5053" s="14" t="s">
        <v>8199</v>
      </c>
      <c r="N5053" s="14" t="s">
        <v>8199</v>
      </c>
      <c r="O5053" s="14" t="s">
        <v>8199</v>
      </c>
    </row>
    <row r="5054" spans="1:15" x14ac:dyDescent="0.25">
      <c r="A5054">
        <v>600</v>
      </c>
      <c r="B5054">
        <v>646504</v>
      </c>
      <c r="C5054">
        <v>1</v>
      </c>
      <c r="D5054" t="s">
        <v>6598</v>
      </c>
      <c r="E5054" s="3">
        <v>14.5</v>
      </c>
      <c r="F5054">
        <v>636</v>
      </c>
      <c r="G5054" s="2" t="s">
        <v>6597</v>
      </c>
      <c r="H5054" s="2" t="s">
        <v>6597</v>
      </c>
      <c r="I5054" s="2" t="s">
        <v>6597</v>
      </c>
      <c r="J5054" s="14" t="s">
        <v>8199</v>
      </c>
      <c r="K5054" s="14" t="s">
        <v>8199</v>
      </c>
      <c r="L5054" s="14" t="s">
        <v>8199</v>
      </c>
      <c r="M5054" s="14" t="s">
        <v>8199</v>
      </c>
      <c r="N5054" s="14" t="s">
        <v>8199</v>
      </c>
      <c r="O5054" s="14" t="s">
        <v>8199</v>
      </c>
    </row>
    <row r="5055" spans="1:15" x14ac:dyDescent="0.25">
      <c r="A5055">
        <v>600</v>
      </c>
      <c r="B5055">
        <v>646505</v>
      </c>
      <c r="C5055">
        <v>8</v>
      </c>
      <c r="D5055" t="s">
        <v>6599</v>
      </c>
      <c r="E5055" s="3">
        <v>28</v>
      </c>
      <c r="F5055">
        <v>250</v>
      </c>
      <c r="G5055" s="2" t="s">
        <v>528</v>
      </c>
      <c r="H5055" s="2" t="s">
        <v>528</v>
      </c>
      <c r="I5055" s="2" t="s">
        <v>528</v>
      </c>
      <c r="J5055" s="14" t="s">
        <v>8199</v>
      </c>
      <c r="K5055" s="14" t="s">
        <v>8199</v>
      </c>
      <c r="L5055" s="14" t="s">
        <v>8199</v>
      </c>
      <c r="M5055" s="14" t="s">
        <v>8199</v>
      </c>
      <c r="N5055" s="14" t="s">
        <v>8199</v>
      </c>
      <c r="O5055" s="14" t="s">
        <v>8199</v>
      </c>
    </row>
    <row r="5056" spans="1:15" x14ac:dyDescent="0.25">
      <c r="A5056">
        <v>600</v>
      </c>
      <c r="B5056">
        <v>646510</v>
      </c>
      <c r="C5056">
        <v>8</v>
      </c>
      <c r="D5056" t="s">
        <v>6600</v>
      </c>
      <c r="E5056" s="3">
        <v>8</v>
      </c>
      <c r="F5056">
        <v>250</v>
      </c>
      <c r="G5056" s="2" t="s">
        <v>528</v>
      </c>
      <c r="H5056" s="2" t="s">
        <v>528</v>
      </c>
      <c r="I5056" s="2" t="s">
        <v>528</v>
      </c>
      <c r="J5056" s="14" t="s">
        <v>8199</v>
      </c>
      <c r="K5056" s="14" t="s">
        <v>8199</v>
      </c>
      <c r="L5056" s="14" t="s">
        <v>8199</v>
      </c>
      <c r="M5056" s="14" t="s">
        <v>8199</v>
      </c>
      <c r="N5056" s="14" t="s">
        <v>8199</v>
      </c>
      <c r="O5056" s="14" t="s">
        <v>8199</v>
      </c>
    </row>
    <row r="5057" spans="1:15" x14ac:dyDescent="0.25">
      <c r="A5057">
        <v>600</v>
      </c>
      <c r="B5057">
        <v>646518</v>
      </c>
      <c r="C5057">
        <v>1</v>
      </c>
      <c r="D5057" t="s">
        <v>6601</v>
      </c>
      <c r="E5057" s="3">
        <v>104</v>
      </c>
      <c r="F5057">
        <v>636</v>
      </c>
      <c r="G5057" s="2" t="s">
        <v>6422</v>
      </c>
      <c r="H5057" s="2" t="s">
        <v>6422</v>
      </c>
      <c r="I5057" s="2" t="s">
        <v>6422</v>
      </c>
      <c r="J5057" s="14" t="s">
        <v>8199</v>
      </c>
      <c r="K5057" s="14" t="s">
        <v>8199</v>
      </c>
      <c r="L5057" s="14" t="s">
        <v>8199</v>
      </c>
      <c r="M5057" s="14" t="s">
        <v>8199</v>
      </c>
      <c r="N5057" s="14" t="s">
        <v>8199</v>
      </c>
      <c r="O5057" s="14" t="s">
        <v>8199</v>
      </c>
    </row>
    <row r="5058" spans="1:15" x14ac:dyDescent="0.25">
      <c r="A5058">
        <v>600</v>
      </c>
      <c r="B5058">
        <v>646550</v>
      </c>
      <c r="C5058">
        <v>4</v>
      </c>
      <c r="D5058" t="s">
        <v>6602</v>
      </c>
      <c r="E5058" s="3">
        <v>8</v>
      </c>
      <c r="F5058">
        <v>250</v>
      </c>
      <c r="G5058" s="2" t="s">
        <v>528</v>
      </c>
      <c r="H5058" s="2" t="s">
        <v>528</v>
      </c>
      <c r="I5058" s="2" t="s">
        <v>528</v>
      </c>
      <c r="J5058" s="14" t="s">
        <v>8199</v>
      </c>
      <c r="K5058" s="14" t="s">
        <v>8199</v>
      </c>
      <c r="L5058" s="14" t="s">
        <v>8199</v>
      </c>
      <c r="M5058" s="14" t="s">
        <v>8199</v>
      </c>
      <c r="N5058" s="14" t="s">
        <v>8199</v>
      </c>
      <c r="O5058" s="14" t="s">
        <v>8199</v>
      </c>
    </row>
    <row r="5059" spans="1:15" x14ac:dyDescent="0.25">
      <c r="A5059">
        <v>600</v>
      </c>
      <c r="B5059">
        <v>646576</v>
      </c>
      <c r="C5059">
        <v>9</v>
      </c>
      <c r="D5059" t="s">
        <v>6603</v>
      </c>
      <c r="E5059" s="3">
        <v>68.5</v>
      </c>
      <c r="F5059">
        <v>250</v>
      </c>
      <c r="G5059" s="2" t="s">
        <v>528</v>
      </c>
      <c r="H5059" s="2" t="s">
        <v>528</v>
      </c>
      <c r="I5059" s="2" t="s">
        <v>528</v>
      </c>
      <c r="J5059" s="14" t="s">
        <v>8199</v>
      </c>
      <c r="K5059" s="14" t="s">
        <v>8199</v>
      </c>
      <c r="L5059" s="14" t="s">
        <v>8199</v>
      </c>
      <c r="M5059" s="14" t="s">
        <v>8199</v>
      </c>
      <c r="N5059" s="14" t="s">
        <v>8199</v>
      </c>
      <c r="O5059" s="14" t="s">
        <v>8199</v>
      </c>
    </row>
    <row r="5060" spans="1:15" x14ac:dyDescent="0.25">
      <c r="A5060">
        <v>600</v>
      </c>
      <c r="B5060">
        <v>646610</v>
      </c>
      <c r="C5060">
        <v>6</v>
      </c>
      <c r="D5060" t="s">
        <v>6604</v>
      </c>
      <c r="E5060" s="3">
        <v>71.5</v>
      </c>
      <c r="F5060">
        <v>250</v>
      </c>
      <c r="G5060" s="2" t="s">
        <v>528</v>
      </c>
      <c r="H5060" s="2" t="s">
        <v>528</v>
      </c>
      <c r="I5060" s="2" t="s">
        <v>528</v>
      </c>
      <c r="J5060" s="14" t="s">
        <v>8199</v>
      </c>
      <c r="K5060" s="14" t="s">
        <v>8199</v>
      </c>
      <c r="L5060" s="14" t="s">
        <v>8199</v>
      </c>
      <c r="M5060" s="14" t="s">
        <v>8199</v>
      </c>
      <c r="N5060" s="14" t="s">
        <v>8199</v>
      </c>
      <c r="O5060" s="14" t="s">
        <v>8199</v>
      </c>
    </row>
    <row r="5061" spans="1:15" x14ac:dyDescent="0.25">
      <c r="A5061">
        <v>600</v>
      </c>
      <c r="B5061">
        <v>646613</v>
      </c>
      <c r="C5061">
        <v>0</v>
      </c>
      <c r="D5061" t="s">
        <v>6605</v>
      </c>
      <c r="E5061" s="3">
        <v>7</v>
      </c>
      <c r="F5061">
        <v>250</v>
      </c>
      <c r="G5061" s="2" t="s">
        <v>528</v>
      </c>
      <c r="H5061" s="2" t="s">
        <v>528</v>
      </c>
      <c r="I5061" s="2" t="s">
        <v>528</v>
      </c>
      <c r="J5061" s="14" t="s">
        <v>8199</v>
      </c>
      <c r="K5061" s="14" t="s">
        <v>8199</v>
      </c>
      <c r="L5061" s="14" t="s">
        <v>8199</v>
      </c>
      <c r="M5061" s="14" t="s">
        <v>8199</v>
      </c>
      <c r="N5061" s="14" t="s">
        <v>8199</v>
      </c>
      <c r="O5061" s="14" t="s">
        <v>8199</v>
      </c>
    </row>
    <row r="5062" spans="1:15" x14ac:dyDescent="0.25">
      <c r="A5062">
        <v>600</v>
      </c>
      <c r="B5062">
        <v>646614</v>
      </c>
      <c r="C5062">
        <v>8</v>
      </c>
      <c r="D5062" t="s">
        <v>6606</v>
      </c>
      <c r="E5062" s="3">
        <v>29</v>
      </c>
      <c r="F5062">
        <v>250</v>
      </c>
      <c r="G5062" s="2" t="s">
        <v>528</v>
      </c>
      <c r="H5062" s="2" t="s">
        <v>528</v>
      </c>
      <c r="I5062" s="2" t="s">
        <v>528</v>
      </c>
      <c r="J5062" s="14" t="s">
        <v>8199</v>
      </c>
      <c r="K5062" s="14" t="s">
        <v>8199</v>
      </c>
      <c r="L5062" s="14" t="s">
        <v>8199</v>
      </c>
      <c r="M5062" s="14" t="s">
        <v>8199</v>
      </c>
      <c r="N5062" s="14" t="s">
        <v>8199</v>
      </c>
      <c r="O5062" s="14" t="s">
        <v>8199</v>
      </c>
    </row>
    <row r="5063" spans="1:15" x14ac:dyDescent="0.25">
      <c r="A5063">
        <v>600</v>
      </c>
      <c r="B5063">
        <v>646620</v>
      </c>
      <c r="C5063">
        <v>5</v>
      </c>
      <c r="D5063" t="s">
        <v>6607</v>
      </c>
      <c r="E5063" s="3">
        <v>20</v>
      </c>
      <c r="F5063">
        <v>250</v>
      </c>
      <c r="G5063" s="2" t="s">
        <v>528</v>
      </c>
      <c r="H5063" s="2" t="s">
        <v>528</v>
      </c>
      <c r="I5063" s="2" t="s">
        <v>528</v>
      </c>
      <c r="J5063" s="14" t="s">
        <v>8199</v>
      </c>
      <c r="K5063" s="14" t="s">
        <v>8199</v>
      </c>
      <c r="L5063" s="14" t="s">
        <v>8199</v>
      </c>
      <c r="M5063" s="14" t="s">
        <v>8199</v>
      </c>
      <c r="N5063" s="14" t="s">
        <v>8199</v>
      </c>
      <c r="O5063" s="14" t="s">
        <v>8199</v>
      </c>
    </row>
    <row r="5064" spans="1:15" x14ac:dyDescent="0.25">
      <c r="A5064">
        <v>600</v>
      </c>
      <c r="B5064">
        <v>646625</v>
      </c>
      <c r="C5064">
        <v>4</v>
      </c>
      <c r="D5064" t="s">
        <v>6608</v>
      </c>
      <c r="E5064" s="3">
        <v>44</v>
      </c>
      <c r="F5064">
        <v>250</v>
      </c>
      <c r="G5064" s="2" t="s">
        <v>528</v>
      </c>
      <c r="H5064" s="2" t="s">
        <v>528</v>
      </c>
      <c r="I5064" s="2" t="s">
        <v>528</v>
      </c>
      <c r="J5064" s="14" t="s">
        <v>8199</v>
      </c>
      <c r="K5064" s="14" t="s">
        <v>8199</v>
      </c>
      <c r="L5064" s="14" t="s">
        <v>8199</v>
      </c>
      <c r="M5064" s="14" t="s">
        <v>8199</v>
      </c>
      <c r="N5064" s="14" t="s">
        <v>8199</v>
      </c>
      <c r="O5064" s="14" t="s">
        <v>8199</v>
      </c>
    </row>
    <row r="5065" spans="1:15" x14ac:dyDescent="0.25">
      <c r="A5065">
        <v>600</v>
      </c>
      <c r="B5065">
        <v>646640</v>
      </c>
      <c r="C5065">
        <v>3</v>
      </c>
      <c r="D5065" t="s">
        <v>6609</v>
      </c>
      <c r="E5065" s="3">
        <v>44</v>
      </c>
      <c r="F5065">
        <v>250</v>
      </c>
      <c r="G5065" s="2" t="s">
        <v>528</v>
      </c>
      <c r="H5065" s="2" t="s">
        <v>528</v>
      </c>
      <c r="I5065" s="2" t="s">
        <v>528</v>
      </c>
      <c r="J5065" s="14" t="s">
        <v>8199</v>
      </c>
      <c r="K5065" s="14" t="s">
        <v>8199</v>
      </c>
      <c r="L5065" s="14" t="s">
        <v>8199</v>
      </c>
      <c r="M5065" s="14" t="s">
        <v>8199</v>
      </c>
      <c r="N5065" s="14" t="s">
        <v>8199</v>
      </c>
      <c r="O5065" s="14" t="s">
        <v>8199</v>
      </c>
    </row>
    <row r="5066" spans="1:15" x14ac:dyDescent="0.25">
      <c r="A5066">
        <v>600</v>
      </c>
      <c r="B5066">
        <v>646650</v>
      </c>
      <c r="C5066">
        <v>2</v>
      </c>
      <c r="D5066" t="s">
        <v>6610</v>
      </c>
      <c r="E5066" s="3">
        <v>8</v>
      </c>
      <c r="F5066">
        <v>250</v>
      </c>
      <c r="G5066" s="2" t="s">
        <v>528</v>
      </c>
      <c r="H5066" s="2" t="s">
        <v>528</v>
      </c>
      <c r="I5066" s="2" t="s">
        <v>528</v>
      </c>
      <c r="J5066" s="14" t="s">
        <v>8199</v>
      </c>
      <c r="K5066" s="14" t="s">
        <v>8199</v>
      </c>
      <c r="L5066" s="14" t="s">
        <v>8199</v>
      </c>
      <c r="M5066" s="14" t="s">
        <v>8199</v>
      </c>
      <c r="N5066" s="14" t="s">
        <v>8199</v>
      </c>
      <c r="O5066" s="14" t="s">
        <v>8199</v>
      </c>
    </row>
    <row r="5067" spans="1:15" x14ac:dyDescent="0.25">
      <c r="A5067">
        <v>600</v>
      </c>
      <c r="B5067">
        <v>646700</v>
      </c>
      <c r="C5067">
        <v>5</v>
      </c>
      <c r="D5067" t="s">
        <v>6611</v>
      </c>
      <c r="E5067" s="3">
        <v>11</v>
      </c>
      <c r="F5067">
        <v>250</v>
      </c>
      <c r="G5067" s="2" t="s">
        <v>528</v>
      </c>
      <c r="H5067" s="2" t="s">
        <v>528</v>
      </c>
      <c r="I5067" s="2" t="s">
        <v>528</v>
      </c>
      <c r="J5067" s="14" t="s">
        <v>8199</v>
      </c>
      <c r="K5067" s="14" t="s">
        <v>8199</v>
      </c>
      <c r="L5067" s="14" t="s">
        <v>8199</v>
      </c>
      <c r="M5067" s="14" t="s">
        <v>8199</v>
      </c>
      <c r="N5067" s="14" t="s">
        <v>8199</v>
      </c>
      <c r="O5067" s="14" t="s">
        <v>8199</v>
      </c>
    </row>
    <row r="5068" spans="1:15" x14ac:dyDescent="0.25">
      <c r="A5068">
        <v>600</v>
      </c>
      <c r="B5068">
        <v>646720</v>
      </c>
      <c r="C5068">
        <v>3</v>
      </c>
      <c r="D5068" t="s">
        <v>6612</v>
      </c>
      <c r="E5068" s="3">
        <v>2.5</v>
      </c>
      <c r="F5068">
        <v>250</v>
      </c>
      <c r="G5068" s="2" t="s">
        <v>528</v>
      </c>
      <c r="H5068" s="2" t="s">
        <v>528</v>
      </c>
      <c r="I5068" s="2" t="s">
        <v>528</v>
      </c>
      <c r="J5068" s="14" t="s">
        <v>8199</v>
      </c>
      <c r="K5068" s="14" t="s">
        <v>8199</v>
      </c>
      <c r="L5068" s="14" t="s">
        <v>8199</v>
      </c>
      <c r="M5068" s="14" t="s">
        <v>8199</v>
      </c>
      <c r="N5068" s="14" t="s">
        <v>8199</v>
      </c>
      <c r="O5068" s="14" t="s">
        <v>8199</v>
      </c>
    </row>
    <row r="5069" spans="1:15" x14ac:dyDescent="0.25">
      <c r="A5069">
        <v>600</v>
      </c>
      <c r="B5069">
        <v>646730</v>
      </c>
      <c r="C5069">
        <v>2</v>
      </c>
      <c r="D5069" t="s">
        <v>6613</v>
      </c>
      <c r="E5069" s="3">
        <v>40</v>
      </c>
      <c r="F5069">
        <v>250</v>
      </c>
      <c r="G5069" s="2" t="s">
        <v>528</v>
      </c>
      <c r="H5069" s="2" t="s">
        <v>528</v>
      </c>
      <c r="I5069" s="2" t="s">
        <v>528</v>
      </c>
      <c r="J5069" s="14" t="s">
        <v>8199</v>
      </c>
      <c r="K5069" s="14" t="s">
        <v>8199</v>
      </c>
      <c r="L5069" s="14" t="s">
        <v>8199</v>
      </c>
      <c r="M5069" s="14" t="s">
        <v>8199</v>
      </c>
      <c r="N5069" s="14" t="s">
        <v>8199</v>
      </c>
      <c r="O5069" s="14" t="s">
        <v>8199</v>
      </c>
    </row>
    <row r="5070" spans="1:15" x14ac:dyDescent="0.25">
      <c r="A5070">
        <v>600</v>
      </c>
      <c r="B5070">
        <v>646800</v>
      </c>
      <c r="C5070">
        <v>3</v>
      </c>
      <c r="D5070" t="s">
        <v>6614</v>
      </c>
      <c r="E5070" s="3">
        <v>26.5</v>
      </c>
      <c r="F5070">
        <v>250</v>
      </c>
      <c r="G5070" s="2" t="s">
        <v>528</v>
      </c>
      <c r="H5070" s="2" t="s">
        <v>528</v>
      </c>
      <c r="I5070" s="2" t="s">
        <v>528</v>
      </c>
      <c r="J5070" s="14" t="s">
        <v>8199</v>
      </c>
      <c r="K5070" s="14" t="s">
        <v>8199</v>
      </c>
      <c r="L5070" s="14" t="s">
        <v>8199</v>
      </c>
      <c r="M5070" s="14" t="s">
        <v>8199</v>
      </c>
      <c r="N5070" s="14" t="s">
        <v>8199</v>
      </c>
      <c r="O5070" s="14" t="s">
        <v>8199</v>
      </c>
    </row>
    <row r="5071" spans="1:15" x14ac:dyDescent="0.25">
      <c r="A5071">
        <v>600</v>
      </c>
      <c r="B5071">
        <v>646850</v>
      </c>
      <c r="C5071">
        <v>8</v>
      </c>
      <c r="D5071" t="s">
        <v>6615</v>
      </c>
      <c r="E5071" s="3">
        <v>8</v>
      </c>
      <c r="F5071">
        <v>250</v>
      </c>
      <c r="G5071" s="2" t="s">
        <v>528</v>
      </c>
      <c r="H5071" s="2" t="s">
        <v>528</v>
      </c>
      <c r="I5071" s="2" t="s">
        <v>528</v>
      </c>
      <c r="J5071" s="14" t="s">
        <v>8199</v>
      </c>
      <c r="K5071" s="14" t="s">
        <v>8199</v>
      </c>
      <c r="L5071" s="14" t="s">
        <v>8199</v>
      </c>
      <c r="M5071" s="14" t="s">
        <v>8199</v>
      </c>
      <c r="N5071" s="14" t="s">
        <v>8199</v>
      </c>
      <c r="O5071" s="14" t="s">
        <v>8199</v>
      </c>
    </row>
    <row r="5072" spans="1:15" x14ac:dyDescent="0.25">
      <c r="A5072">
        <v>600</v>
      </c>
      <c r="B5072">
        <v>646900</v>
      </c>
      <c r="C5072">
        <v>1</v>
      </c>
      <c r="D5072" t="s">
        <v>6616</v>
      </c>
      <c r="E5072" s="3">
        <v>15.5</v>
      </c>
      <c r="F5072">
        <v>250</v>
      </c>
      <c r="G5072" s="2" t="s">
        <v>528</v>
      </c>
      <c r="H5072" s="2" t="s">
        <v>528</v>
      </c>
      <c r="I5072" s="2" t="s">
        <v>528</v>
      </c>
      <c r="J5072" s="14" t="s">
        <v>8199</v>
      </c>
      <c r="K5072" s="14" t="s">
        <v>8199</v>
      </c>
      <c r="L5072" s="14" t="s">
        <v>8199</v>
      </c>
      <c r="M5072" s="14" t="s">
        <v>8199</v>
      </c>
      <c r="N5072" s="14" t="s">
        <v>8199</v>
      </c>
      <c r="O5072" s="14" t="s">
        <v>8199</v>
      </c>
    </row>
    <row r="5073" spans="1:15" x14ac:dyDescent="0.25">
      <c r="A5073">
        <v>600</v>
      </c>
      <c r="B5073">
        <v>647142</v>
      </c>
      <c r="C5073">
        <v>9</v>
      </c>
      <c r="D5073" t="s">
        <v>6617</v>
      </c>
      <c r="E5073" s="3">
        <v>8</v>
      </c>
      <c r="F5073">
        <v>250</v>
      </c>
      <c r="G5073" s="2" t="s">
        <v>528</v>
      </c>
      <c r="H5073" s="2" t="s">
        <v>528</v>
      </c>
      <c r="I5073" s="2" t="s">
        <v>528</v>
      </c>
      <c r="J5073" s="14" t="s">
        <v>8199</v>
      </c>
      <c r="K5073" s="14" t="s">
        <v>8199</v>
      </c>
      <c r="L5073" s="14" t="s">
        <v>8199</v>
      </c>
      <c r="M5073" s="14" t="s">
        <v>8199</v>
      </c>
      <c r="N5073" s="14" t="s">
        <v>8199</v>
      </c>
      <c r="O5073" s="14" t="s">
        <v>8199</v>
      </c>
    </row>
    <row r="5074" spans="1:15" x14ac:dyDescent="0.25">
      <c r="A5074">
        <v>600</v>
      </c>
      <c r="B5074">
        <v>647150</v>
      </c>
      <c r="C5074">
        <v>2</v>
      </c>
      <c r="D5074" t="s">
        <v>6618</v>
      </c>
      <c r="E5074" s="3">
        <v>8</v>
      </c>
      <c r="F5074">
        <v>250</v>
      </c>
      <c r="G5074" s="2" t="s">
        <v>528</v>
      </c>
      <c r="H5074" s="2" t="s">
        <v>528</v>
      </c>
      <c r="I5074" s="2" t="s">
        <v>528</v>
      </c>
      <c r="J5074" s="14" t="s">
        <v>8199</v>
      </c>
      <c r="K5074" s="14" t="s">
        <v>8199</v>
      </c>
      <c r="L5074" s="14" t="s">
        <v>8199</v>
      </c>
      <c r="M5074" s="14" t="s">
        <v>8199</v>
      </c>
      <c r="N5074" s="14" t="s">
        <v>8199</v>
      </c>
      <c r="O5074" s="14" t="s">
        <v>8199</v>
      </c>
    </row>
    <row r="5075" spans="1:15" x14ac:dyDescent="0.25">
      <c r="A5075">
        <v>600</v>
      </c>
      <c r="B5075">
        <v>647400</v>
      </c>
      <c r="C5075">
        <v>1</v>
      </c>
      <c r="D5075" t="s">
        <v>6619</v>
      </c>
      <c r="E5075" s="3">
        <v>8</v>
      </c>
      <c r="F5075">
        <v>250</v>
      </c>
      <c r="G5075" s="2" t="s">
        <v>528</v>
      </c>
      <c r="H5075" s="2" t="s">
        <v>528</v>
      </c>
      <c r="I5075" s="2" t="s">
        <v>528</v>
      </c>
      <c r="J5075" s="14" t="s">
        <v>8199</v>
      </c>
      <c r="K5075" s="14" t="s">
        <v>8199</v>
      </c>
      <c r="L5075" s="14" t="s">
        <v>8199</v>
      </c>
      <c r="M5075" s="14" t="s">
        <v>8199</v>
      </c>
      <c r="N5075" s="14" t="s">
        <v>8199</v>
      </c>
      <c r="O5075" s="14" t="s">
        <v>8199</v>
      </c>
    </row>
    <row r="5076" spans="1:15" x14ac:dyDescent="0.25">
      <c r="A5076">
        <v>600</v>
      </c>
      <c r="B5076">
        <v>647450</v>
      </c>
      <c r="C5076">
        <v>6</v>
      </c>
      <c r="D5076" t="s">
        <v>6620</v>
      </c>
      <c r="E5076" s="3">
        <v>8</v>
      </c>
      <c r="F5076">
        <v>250</v>
      </c>
      <c r="G5076" s="2" t="s">
        <v>528</v>
      </c>
      <c r="H5076" s="2" t="s">
        <v>528</v>
      </c>
      <c r="I5076" s="2" t="s">
        <v>528</v>
      </c>
      <c r="J5076" s="14" t="s">
        <v>8199</v>
      </c>
      <c r="K5076" s="14" t="s">
        <v>8199</v>
      </c>
      <c r="L5076" s="14" t="s">
        <v>8199</v>
      </c>
      <c r="M5076" s="14" t="s">
        <v>8199</v>
      </c>
      <c r="N5076" s="14" t="s">
        <v>8199</v>
      </c>
      <c r="O5076" s="14" t="s">
        <v>8199</v>
      </c>
    </row>
    <row r="5077" spans="1:15" x14ac:dyDescent="0.25">
      <c r="A5077">
        <v>600</v>
      </c>
      <c r="B5077">
        <v>647490</v>
      </c>
      <c r="C5077">
        <v>2</v>
      </c>
      <c r="D5077" t="s">
        <v>6621</v>
      </c>
      <c r="E5077" s="3">
        <v>462</v>
      </c>
      <c r="F5077">
        <v>250</v>
      </c>
      <c r="G5077" s="2" t="s">
        <v>528</v>
      </c>
      <c r="H5077" s="2" t="s">
        <v>528</v>
      </c>
      <c r="I5077" s="2" t="s">
        <v>528</v>
      </c>
      <c r="J5077" s="14" t="s">
        <v>8199</v>
      </c>
      <c r="K5077" s="14" t="s">
        <v>8199</v>
      </c>
      <c r="L5077" s="14" t="s">
        <v>8199</v>
      </c>
      <c r="M5077" s="14" t="s">
        <v>8199</v>
      </c>
      <c r="N5077" s="14" t="s">
        <v>8199</v>
      </c>
      <c r="O5077" s="14" t="s">
        <v>8199</v>
      </c>
    </row>
    <row r="5078" spans="1:15" x14ac:dyDescent="0.25">
      <c r="A5078">
        <v>600</v>
      </c>
      <c r="B5078">
        <v>647495</v>
      </c>
      <c r="C5078">
        <v>1</v>
      </c>
      <c r="D5078" t="s">
        <v>6622</v>
      </c>
      <c r="E5078" s="3">
        <v>686</v>
      </c>
      <c r="F5078">
        <v>250</v>
      </c>
      <c r="G5078" s="2" t="s">
        <v>528</v>
      </c>
      <c r="H5078" s="2" t="s">
        <v>528</v>
      </c>
      <c r="I5078" s="2" t="s">
        <v>528</v>
      </c>
      <c r="J5078" s="14" t="s">
        <v>8199</v>
      </c>
      <c r="K5078" s="14" t="s">
        <v>8199</v>
      </c>
      <c r="L5078" s="14" t="s">
        <v>8199</v>
      </c>
      <c r="M5078" s="14" t="s">
        <v>8199</v>
      </c>
      <c r="N5078" s="14" t="s">
        <v>8199</v>
      </c>
      <c r="O5078" s="14" t="s">
        <v>8199</v>
      </c>
    </row>
    <row r="5079" spans="1:15" x14ac:dyDescent="0.25">
      <c r="A5079">
        <v>600</v>
      </c>
      <c r="B5079">
        <v>647500</v>
      </c>
      <c r="C5079">
        <v>8</v>
      </c>
      <c r="D5079" t="s">
        <v>6623</v>
      </c>
      <c r="E5079" s="3">
        <v>8</v>
      </c>
      <c r="F5079">
        <v>250</v>
      </c>
      <c r="G5079" s="2" t="s">
        <v>528</v>
      </c>
      <c r="H5079" s="2" t="s">
        <v>528</v>
      </c>
      <c r="I5079" s="2" t="s">
        <v>528</v>
      </c>
      <c r="J5079" s="14" t="s">
        <v>8199</v>
      </c>
      <c r="K5079" s="14" t="s">
        <v>8199</v>
      </c>
      <c r="L5079" s="14" t="s">
        <v>8199</v>
      </c>
      <c r="M5079" s="14" t="s">
        <v>8199</v>
      </c>
      <c r="N5079" s="14" t="s">
        <v>8199</v>
      </c>
      <c r="O5079" s="14" t="s">
        <v>8199</v>
      </c>
    </row>
    <row r="5080" spans="1:15" x14ac:dyDescent="0.25">
      <c r="A5080">
        <v>600</v>
      </c>
      <c r="B5080">
        <v>647510</v>
      </c>
      <c r="C5080">
        <v>7</v>
      </c>
      <c r="D5080" t="s">
        <v>6624</v>
      </c>
      <c r="E5080" s="3">
        <v>1.5</v>
      </c>
      <c r="F5080">
        <v>250</v>
      </c>
      <c r="G5080" s="2" t="s">
        <v>528</v>
      </c>
      <c r="H5080" s="2" t="s">
        <v>528</v>
      </c>
      <c r="I5080" s="2" t="s">
        <v>528</v>
      </c>
      <c r="J5080" s="14" t="s">
        <v>8199</v>
      </c>
      <c r="K5080" s="14" t="s">
        <v>8199</v>
      </c>
      <c r="L5080" s="14" t="s">
        <v>8199</v>
      </c>
      <c r="M5080" s="14" t="s">
        <v>8199</v>
      </c>
      <c r="N5080" s="14" t="s">
        <v>8199</v>
      </c>
      <c r="O5080" s="14" t="s">
        <v>8199</v>
      </c>
    </row>
    <row r="5081" spans="1:15" x14ac:dyDescent="0.25">
      <c r="A5081">
        <v>600</v>
      </c>
      <c r="B5081">
        <v>647550</v>
      </c>
      <c r="C5081">
        <v>3</v>
      </c>
      <c r="D5081" t="s">
        <v>6625</v>
      </c>
      <c r="E5081" s="3">
        <v>8</v>
      </c>
      <c r="F5081">
        <v>250</v>
      </c>
      <c r="G5081" s="2" t="s">
        <v>528</v>
      </c>
      <c r="H5081" s="2" t="s">
        <v>528</v>
      </c>
      <c r="I5081" s="2" t="s">
        <v>528</v>
      </c>
      <c r="J5081" s="14" t="s">
        <v>8199</v>
      </c>
      <c r="K5081" s="14" t="s">
        <v>8199</v>
      </c>
      <c r="L5081" s="14" t="s">
        <v>8199</v>
      </c>
      <c r="M5081" s="14" t="s">
        <v>8199</v>
      </c>
      <c r="N5081" s="14" t="s">
        <v>8199</v>
      </c>
      <c r="O5081" s="14" t="s">
        <v>8199</v>
      </c>
    </row>
    <row r="5082" spans="1:15" x14ac:dyDescent="0.25">
      <c r="A5082">
        <v>600</v>
      </c>
      <c r="B5082">
        <v>647570</v>
      </c>
      <c r="C5082">
        <v>1</v>
      </c>
      <c r="D5082" t="s">
        <v>6626</v>
      </c>
      <c r="E5082" s="3">
        <v>8</v>
      </c>
      <c r="F5082">
        <v>250</v>
      </c>
      <c r="G5082" s="2" t="s">
        <v>528</v>
      </c>
      <c r="H5082" s="2" t="s">
        <v>528</v>
      </c>
      <c r="I5082" s="2" t="s">
        <v>528</v>
      </c>
      <c r="J5082" s="14" t="s">
        <v>8199</v>
      </c>
      <c r="K5082" s="14" t="s">
        <v>8199</v>
      </c>
      <c r="L5082" s="14" t="s">
        <v>8199</v>
      </c>
      <c r="M5082" s="14" t="s">
        <v>8199</v>
      </c>
      <c r="N5082" s="14" t="s">
        <v>8199</v>
      </c>
      <c r="O5082" s="14" t="s">
        <v>8199</v>
      </c>
    </row>
    <row r="5083" spans="1:15" x14ac:dyDescent="0.25">
      <c r="A5083">
        <v>600</v>
      </c>
      <c r="B5083">
        <v>647640</v>
      </c>
      <c r="C5083">
        <v>2</v>
      </c>
      <c r="D5083" t="s">
        <v>6627</v>
      </c>
      <c r="E5083" s="3">
        <v>8</v>
      </c>
      <c r="F5083">
        <v>250</v>
      </c>
      <c r="G5083" s="2" t="s">
        <v>528</v>
      </c>
      <c r="H5083" s="2" t="s">
        <v>528</v>
      </c>
      <c r="I5083" s="2" t="s">
        <v>528</v>
      </c>
      <c r="J5083" s="14" t="s">
        <v>8199</v>
      </c>
      <c r="K5083" s="14" t="s">
        <v>8199</v>
      </c>
      <c r="L5083" s="14" t="s">
        <v>8199</v>
      </c>
      <c r="M5083" s="14" t="s">
        <v>8199</v>
      </c>
      <c r="N5083" s="14" t="s">
        <v>8199</v>
      </c>
      <c r="O5083" s="14" t="s">
        <v>8199</v>
      </c>
    </row>
    <row r="5084" spans="1:15" x14ac:dyDescent="0.25">
      <c r="A5084">
        <v>600</v>
      </c>
      <c r="B5084">
        <v>647650</v>
      </c>
      <c r="C5084">
        <v>1</v>
      </c>
      <c r="D5084" t="s">
        <v>6628</v>
      </c>
      <c r="E5084" s="3">
        <v>8</v>
      </c>
      <c r="F5084">
        <v>250</v>
      </c>
      <c r="G5084" s="2" t="s">
        <v>528</v>
      </c>
      <c r="H5084" s="2" t="s">
        <v>528</v>
      </c>
      <c r="I5084" s="2" t="s">
        <v>528</v>
      </c>
      <c r="J5084" s="14" t="s">
        <v>8199</v>
      </c>
      <c r="K5084" s="14" t="s">
        <v>8199</v>
      </c>
      <c r="L5084" s="14" t="s">
        <v>8199</v>
      </c>
      <c r="M5084" s="14" t="s">
        <v>8199</v>
      </c>
      <c r="N5084" s="14" t="s">
        <v>8199</v>
      </c>
      <c r="O5084" s="14" t="s">
        <v>8199</v>
      </c>
    </row>
    <row r="5085" spans="1:15" x14ac:dyDescent="0.25">
      <c r="A5085">
        <v>600</v>
      </c>
      <c r="B5085">
        <v>647660</v>
      </c>
      <c r="C5085">
        <v>0</v>
      </c>
      <c r="D5085" t="s">
        <v>6629</v>
      </c>
      <c r="E5085" s="3">
        <v>8</v>
      </c>
      <c r="F5085">
        <v>250</v>
      </c>
      <c r="G5085" s="2" t="s">
        <v>528</v>
      </c>
      <c r="H5085" s="2" t="s">
        <v>528</v>
      </c>
      <c r="I5085" s="2" t="s">
        <v>528</v>
      </c>
      <c r="J5085" s="14" t="s">
        <v>8199</v>
      </c>
      <c r="K5085" s="14" t="s">
        <v>8199</v>
      </c>
      <c r="L5085" s="14" t="s">
        <v>8199</v>
      </c>
      <c r="M5085" s="14" t="s">
        <v>8199</v>
      </c>
      <c r="N5085" s="14" t="s">
        <v>8199</v>
      </c>
      <c r="O5085" s="14" t="s">
        <v>8199</v>
      </c>
    </row>
    <row r="5086" spans="1:15" x14ac:dyDescent="0.25">
      <c r="A5086">
        <v>600</v>
      </c>
      <c r="B5086">
        <v>647665</v>
      </c>
      <c r="C5086">
        <v>9</v>
      </c>
      <c r="D5086" t="s">
        <v>6630</v>
      </c>
      <c r="E5086" s="3">
        <v>8</v>
      </c>
      <c r="F5086">
        <v>250</v>
      </c>
      <c r="G5086" s="2" t="s">
        <v>528</v>
      </c>
      <c r="H5086" s="2" t="s">
        <v>528</v>
      </c>
      <c r="I5086" s="2" t="s">
        <v>528</v>
      </c>
      <c r="J5086" s="14" t="s">
        <v>8199</v>
      </c>
      <c r="K5086" s="14" t="s">
        <v>8199</v>
      </c>
      <c r="L5086" s="14" t="s">
        <v>8199</v>
      </c>
      <c r="M5086" s="14" t="s">
        <v>8199</v>
      </c>
      <c r="N5086" s="14" t="s">
        <v>8199</v>
      </c>
      <c r="O5086" s="14" t="s">
        <v>8199</v>
      </c>
    </row>
    <row r="5087" spans="1:15" x14ac:dyDescent="0.25">
      <c r="A5087">
        <v>600</v>
      </c>
      <c r="B5087">
        <v>647738</v>
      </c>
      <c r="C5087">
        <v>4</v>
      </c>
      <c r="D5087" t="s">
        <v>6631</v>
      </c>
      <c r="E5087" s="3">
        <v>1996.5</v>
      </c>
      <c r="F5087">
        <v>250</v>
      </c>
      <c r="G5087" s="2" t="s">
        <v>528</v>
      </c>
      <c r="H5087" s="2" t="s">
        <v>528</v>
      </c>
      <c r="I5087" s="2" t="s">
        <v>528</v>
      </c>
      <c r="J5087" s="14" t="s">
        <v>8199</v>
      </c>
      <c r="K5087" s="14" t="s">
        <v>8199</v>
      </c>
      <c r="L5087" s="14" t="s">
        <v>8199</v>
      </c>
      <c r="M5087" s="14" t="s">
        <v>8199</v>
      </c>
      <c r="N5087" s="14" t="s">
        <v>8199</v>
      </c>
      <c r="O5087" s="14" t="s">
        <v>8199</v>
      </c>
    </row>
    <row r="5088" spans="1:15" x14ac:dyDescent="0.25">
      <c r="A5088">
        <v>600</v>
      </c>
      <c r="B5088">
        <v>647950</v>
      </c>
      <c r="C5088">
        <v>5</v>
      </c>
      <c r="D5088" t="s">
        <v>6632</v>
      </c>
      <c r="E5088" s="3">
        <v>7</v>
      </c>
      <c r="F5088">
        <v>250</v>
      </c>
      <c r="G5088" s="2" t="s">
        <v>528</v>
      </c>
      <c r="H5088" s="2" t="s">
        <v>528</v>
      </c>
      <c r="I5088" s="2" t="s">
        <v>528</v>
      </c>
      <c r="J5088" s="14" t="s">
        <v>8199</v>
      </c>
      <c r="K5088" s="14" t="s">
        <v>8199</v>
      </c>
      <c r="L5088" s="14" t="s">
        <v>8199</v>
      </c>
      <c r="M5088" s="14" t="s">
        <v>8199</v>
      </c>
      <c r="N5088" s="14" t="s">
        <v>8199</v>
      </c>
      <c r="O5088" s="14" t="s">
        <v>8199</v>
      </c>
    </row>
    <row r="5089" spans="1:15" x14ac:dyDescent="0.25">
      <c r="A5089">
        <v>600</v>
      </c>
      <c r="B5089">
        <v>648001</v>
      </c>
      <c r="C5089">
        <v>6</v>
      </c>
      <c r="D5089" t="s">
        <v>6633</v>
      </c>
      <c r="E5089" s="3">
        <v>11</v>
      </c>
      <c r="F5089">
        <v>250</v>
      </c>
      <c r="G5089" s="2" t="s">
        <v>528</v>
      </c>
      <c r="H5089" s="2" t="s">
        <v>528</v>
      </c>
      <c r="I5089" s="2" t="s">
        <v>528</v>
      </c>
      <c r="J5089" s="14" t="s">
        <v>8199</v>
      </c>
      <c r="K5089" s="14" t="s">
        <v>8199</v>
      </c>
      <c r="L5089" s="14" t="s">
        <v>8199</v>
      </c>
      <c r="M5089" s="14" t="s">
        <v>8199</v>
      </c>
      <c r="N5089" s="14" t="s">
        <v>8199</v>
      </c>
      <c r="O5089" s="14" t="s">
        <v>8199</v>
      </c>
    </row>
    <row r="5090" spans="1:15" x14ac:dyDescent="0.25">
      <c r="A5090">
        <v>600</v>
      </c>
      <c r="B5090">
        <v>648050</v>
      </c>
      <c r="C5090">
        <v>3</v>
      </c>
      <c r="D5090" t="s">
        <v>6634</v>
      </c>
      <c r="E5090" s="3">
        <v>8</v>
      </c>
      <c r="F5090">
        <v>250</v>
      </c>
      <c r="G5090" s="2" t="s">
        <v>528</v>
      </c>
      <c r="H5090" s="2" t="s">
        <v>528</v>
      </c>
      <c r="I5090" s="2" t="s">
        <v>528</v>
      </c>
      <c r="J5090" s="14" t="s">
        <v>8199</v>
      </c>
      <c r="K5090" s="14" t="s">
        <v>8199</v>
      </c>
      <c r="L5090" s="14" t="s">
        <v>8199</v>
      </c>
      <c r="M5090" s="14" t="s">
        <v>8199</v>
      </c>
      <c r="N5090" s="14" t="s">
        <v>8199</v>
      </c>
      <c r="O5090" s="14" t="s">
        <v>8199</v>
      </c>
    </row>
    <row r="5091" spans="1:15" x14ac:dyDescent="0.25">
      <c r="A5091">
        <v>600</v>
      </c>
      <c r="B5091">
        <v>648647</v>
      </c>
      <c r="C5091">
        <v>6</v>
      </c>
      <c r="D5091" t="s">
        <v>6635</v>
      </c>
      <c r="E5091" s="3">
        <v>8</v>
      </c>
      <c r="F5091">
        <v>250</v>
      </c>
      <c r="G5091" s="2" t="s">
        <v>528</v>
      </c>
      <c r="H5091" s="2" t="s">
        <v>528</v>
      </c>
      <c r="I5091" s="2" t="s">
        <v>528</v>
      </c>
      <c r="J5091" s="14" t="s">
        <v>8199</v>
      </c>
      <c r="K5091" s="14" t="s">
        <v>8199</v>
      </c>
      <c r="L5091" s="14" t="s">
        <v>8199</v>
      </c>
      <c r="M5091" s="14" t="s">
        <v>8199</v>
      </c>
      <c r="N5091" s="14" t="s">
        <v>8199</v>
      </c>
      <c r="O5091" s="14" t="s">
        <v>8199</v>
      </c>
    </row>
    <row r="5092" spans="1:15" x14ac:dyDescent="0.25">
      <c r="A5092">
        <v>600</v>
      </c>
      <c r="B5092">
        <v>648648</v>
      </c>
      <c r="C5092">
        <v>4</v>
      </c>
      <c r="D5092" t="s">
        <v>6636</v>
      </c>
      <c r="E5092" s="3">
        <v>8</v>
      </c>
      <c r="F5092">
        <v>250</v>
      </c>
      <c r="G5092" s="2" t="s">
        <v>528</v>
      </c>
      <c r="H5092" s="2" t="s">
        <v>528</v>
      </c>
      <c r="I5092" s="2" t="s">
        <v>528</v>
      </c>
      <c r="J5092" s="14" t="s">
        <v>8199</v>
      </c>
      <c r="K5092" s="14" t="s">
        <v>8199</v>
      </c>
      <c r="L5092" s="14" t="s">
        <v>8199</v>
      </c>
      <c r="M5092" s="14" t="s">
        <v>8199</v>
      </c>
      <c r="N5092" s="14" t="s">
        <v>8199</v>
      </c>
      <c r="O5092" s="14" t="s">
        <v>8199</v>
      </c>
    </row>
    <row r="5093" spans="1:15" x14ac:dyDescent="0.25">
      <c r="A5093">
        <v>600</v>
      </c>
      <c r="B5093">
        <v>648650</v>
      </c>
      <c r="C5093">
        <v>0</v>
      </c>
      <c r="D5093" t="s">
        <v>6637</v>
      </c>
      <c r="E5093" s="3">
        <v>8</v>
      </c>
      <c r="F5093">
        <v>250</v>
      </c>
      <c r="G5093" s="2" t="s">
        <v>528</v>
      </c>
      <c r="H5093" s="2" t="s">
        <v>528</v>
      </c>
      <c r="I5093" s="2" t="s">
        <v>528</v>
      </c>
      <c r="J5093" s="14" t="s">
        <v>8199</v>
      </c>
      <c r="K5093" s="14" t="s">
        <v>8199</v>
      </c>
      <c r="L5093" s="14" t="s">
        <v>8199</v>
      </c>
      <c r="M5093" s="14" t="s">
        <v>8199</v>
      </c>
      <c r="N5093" s="14" t="s">
        <v>8199</v>
      </c>
      <c r="O5093" s="14" t="s">
        <v>8199</v>
      </c>
    </row>
    <row r="5094" spans="1:15" x14ac:dyDescent="0.25">
      <c r="A5094">
        <v>600</v>
      </c>
      <c r="B5094">
        <v>648652</v>
      </c>
      <c r="C5094">
        <v>6</v>
      </c>
      <c r="D5094" t="s">
        <v>6638</v>
      </c>
      <c r="E5094" s="3">
        <v>8</v>
      </c>
      <c r="F5094">
        <v>250</v>
      </c>
      <c r="G5094" s="2" t="s">
        <v>528</v>
      </c>
      <c r="H5094" s="2" t="s">
        <v>528</v>
      </c>
      <c r="I5094" s="2" t="s">
        <v>528</v>
      </c>
      <c r="J5094" s="14" t="s">
        <v>8199</v>
      </c>
      <c r="K5094" s="14" t="s">
        <v>8199</v>
      </c>
      <c r="L5094" s="14" t="s">
        <v>8199</v>
      </c>
      <c r="M5094" s="14" t="s">
        <v>8199</v>
      </c>
      <c r="N5094" s="14" t="s">
        <v>8199</v>
      </c>
      <c r="O5094" s="14" t="s">
        <v>8199</v>
      </c>
    </row>
    <row r="5095" spans="1:15" x14ac:dyDescent="0.25">
      <c r="A5095">
        <v>600</v>
      </c>
      <c r="B5095">
        <v>648655</v>
      </c>
      <c r="C5095">
        <v>9</v>
      </c>
      <c r="D5095" t="s">
        <v>6639</v>
      </c>
      <c r="E5095" s="3">
        <v>8</v>
      </c>
      <c r="F5095">
        <v>250</v>
      </c>
      <c r="G5095" s="2" t="s">
        <v>528</v>
      </c>
      <c r="H5095" s="2" t="s">
        <v>528</v>
      </c>
      <c r="I5095" s="2" t="s">
        <v>528</v>
      </c>
      <c r="J5095" s="14" t="s">
        <v>8199</v>
      </c>
      <c r="K5095" s="14" t="s">
        <v>8199</v>
      </c>
      <c r="L5095" s="14" t="s">
        <v>8199</v>
      </c>
      <c r="M5095" s="14" t="s">
        <v>8199</v>
      </c>
      <c r="N5095" s="14" t="s">
        <v>8199</v>
      </c>
      <c r="O5095" s="14" t="s">
        <v>8199</v>
      </c>
    </row>
    <row r="5096" spans="1:15" x14ac:dyDescent="0.25">
      <c r="A5096">
        <v>600</v>
      </c>
      <c r="B5096">
        <v>648670</v>
      </c>
      <c r="C5096">
        <v>8</v>
      </c>
      <c r="D5096" t="s">
        <v>6640</v>
      </c>
      <c r="E5096" s="3">
        <v>8</v>
      </c>
      <c r="F5096">
        <v>250</v>
      </c>
      <c r="G5096" s="2" t="s">
        <v>528</v>
      </c>
      <c r="H5096" s="2" t="s">
        <v>528</v>
      </c>
      <c r="I5096" s="2" t="s">
        <v>528</v>
      </c>
      <c r="J5096" s="14" t="s">
        <v>8199</v>
      </c>
      <c r="K5096" s="14" t="s">
        <v>8199</v>
      </c>
      <c r="L5096" s="14" t="s">
        <v>8199</v>
      </c>
      <c r="M5096" s="14" t="s">
        <v>8199</v>
      </c>
      <c r="N5096" s="14" t="s">
        <v>8199</v>
      </c>
      <c r="O5096" s="14" t="s">
        <v>8199</v>
      </c>
    </row>
    <row r="5097" spans="1:15" x14ac:dyDescent="0.25">
      <c r="A5097">
        <v>600</v>
      </c>
      <c r="B5097">
        <v>648759</v>
      </c>
      <c r="C5097">
        <v>9</v>
      </c>
      <c r="D5097" t="s">
        <v>6641</v>
      </c>
      <c r="E5097" s="3">
        <v>143</v>
      </c>
      <c r="F5097">
        <v>250</v>
      </c>
      <c r="G5097" s="2" t="s">
        <v>528</v>
      </c>
      <c r="H5097" s="2" t="s">
        <v>528</v>
      </c>
      <c r="I5097" s="2" t="s">
        <v>528</v>
      </c>
      <c r="J5097" s="14" t="s">
        <v>8199</v>
      </c>
      <c r="K5097" s="14" t="s">
        <v>8199</v>
      </c>
      <c r="L5097" s="14" t="s">
        <v>8199</v>
      </c>
      <c r="M5097" s="14" t="s">
        <v>8199</v>
      </c>
      <c r="N5097" s="14" t="s">
        <v>8199</v>
      </c>
      <c r="O5097" s="14" t="s">
        <v>8199</v>
      </c>
    </row>
    <row r="5098" spans="1:15" x14ac:dyDescent="0.25">
      <c r="A5098">
        <v>600</v>
      </c>
      <c r="B5098">
        <v>648963</v>
      </c>
      <c r="C5098">
        <v>7</v>
      </c>
      <c r="D5098" t="s">
        <v>6642</v>
      </c>
      <c r="E5098" s="3">
        <v>8</v>
      </c>
      <c r="F5098">
        <v>250</v>
      </c>
      <c r="G5098" s="2" t="s">
        <v>528</v>
      </c>
      <c r="H5098" s="2" t="s">
        <v>528</v>
      </c>
      <c r="I5098" s="2" t="s">
        <v>528</v>
      </c>
      <c r="J5098" s="14" t="s">
        <v>8199</v>
      </c>
      <c r="K5098" s="14" t="s">
        <v>8199</v>
      </c>
      <c r="L5098" s="14" t="s">
        <v>8199</v>
      </c>
      <c r="M5098" s="14" t="s">
        <v>8199</v>
      </c>
      <c r="N5098" s="14" t="s">
        <v>8199</v>
      </c>
      <c r="O5098" s="14" t="s">
        <v>8199</v>
      </c>
    </row>
    <row r="5099" spans="1:15" x14ac:dyDescent="0.25">
      <c r="A5099">
        <v>600</v>
      </c>
      <c r="B5099">
        <v>648972</v>
      </c>
      <c r="C5099">
        <v>8</v>
      </c>
      <c r="D5099" t="s">
        <v>6643</v>
      </c>
      <c r="E5099" s="3">
        <v>8</v>
      </c>
      <c r="F5099">
        <v>250</v>
      </c>
      <c r="G5099" s="2" t="s">
        <v>528</v>
      </c>
      <c r="H5099" s="2" t="s">
        <v>528</v>
      </c>
      <c r="I5099" s="2" t="s">
        <v>528</v>
      </c>
      <c r="J5099" s="14" t="s">
        <v>8199</v>
      </c>
      <c r="K5099" s="14" t="s">
        <v>8199</v>
      </c>
      <c r="L5099" s="14" t="s">
        <v>8199</v>
      </c>
      <c r="M5099" s="14" t="s">
        <v>8199</v>
      </c>
      <c r="N5099" s="14" t="s">
        <v>8199</v>
      </c>
      <c r="O5099" s="14" t="s">
        <v>8199</v>
      </c>
    </row>
    <row r="5100" spans="1:15" x14ac:dyDescent="0.25">
      <c r="A5100">
        <v>600</v>
      </c>
      <c r="B5100">
        <v>648980</v>
      </c>
      <c r="C5100">
        <v>1</v>
      </c>
      <c r="D5100" t="s">
        <v>6644</v>
      </c>
      <c r="E5100" s="3">
        <v>8</v>
      </c>
      <c r="F5100">
        <v>250</v>
      </c>
      <c r="G5100" s="2" t="s">
        <v>528</v>
      </c>
      <c r="H5100" s="2" t="s">
        <v>528</v>
      </c>
      <c r="I5100" s="2" t="s">
        <v>528</v>
      </c>
      <c r="J5100" s="14" t="s">
        <v>8199</v>
      </c>
      <c r="K5100" s="14" t="s">
        <v>8199</v>
      </c>
      <c r="L5100" s="14" t="s">
        <v>8199</v>
      </c>
      <c r="M5100" s="14" t="s">
        <v>8199</v>
      </c>
      <c r="N5100" s="14" t="s">
        <v>8199</v>
      </c>
      <c r="O5100" s="14" t="s">
        <v>8199</v>
      </c>
    </row>
    <row r="5101" spans="1:15" x14ac:dyDescent="0.25">
      <c r="A5101">
        <v>600</v>
      </c>
      <c r="B5101">
        <v>648983</v>
      </c>
      <c r="C5101">
        <v>5</v>
      </c>
      <c r="D5101" t="s">
        <v>6645</v>
      </c>
      <c r="E5101" s="3">
        <v>108</v>
      </c>
      <c r="F5101">
        <v>250</v>
      </c>
      <c r="G5101" s="2" t="s">
        <v>528</v>
      </c>
      <c r="H5101" s="2" t="s">
        <v>528</v>
      </c>
      <c r="I5101" s="2" t="s">
        <v>528</v>
      </c>
      <c r="J5101" s="14" t="s">
        <v>8199</v>
      </c>
      <c r="K5101" s="14" t="s">
        <v>8199</v>
      </c>
      <c r="L5101" s="14" t="s">
        <v>8199</v>
      </c>
      <c r="M5101" s="14" t="s">
        <v>8199</v>
      </c>
      <c r="N5101" s="14" t="s">
        <v>8199</v>
      </c>
      <c r="O5101" s="14" t="s">
        <v>8199</v>
      </c>
    </row>
    <row r="5102" spans="1:15" x14ac:dyDescent="0.25">
      <c r="A5102">
        <v>600</v>
      </c>
      <c r="B5102">
        <v>648985</v>
      </c>
      <c r="C5102">
        <v>0</v>
      </c>
      <c r="D5102" t="s">
        <v>6646</v>
      </c>
      <c r="E5102" s="3">
        <v>203.5</v>
      </c>
      <c r="F5102">
        <v>250</v>
      </c>
      <c r="G5102" s="2" t="s">
        <v>528</v>
      </c>
      <c r="H5102" s="2" t="s">
        <v>528</v>
      </c>
      <c r="I5102" s="2" t="s">
        <v>528</v>
      </c>
      <c r="J5102" s="14" t="s">
        <v>8199</v>
      </c>
      <c r="K5102" s="14" t="s">
        <v>8199</v>
      </c>
      <c r="L5102" s="14" t="s">
        <v>8199</v>
      </c>
      <c r="M5102" s="14" t="s">
        <v>8199</v>
      </c>
      <c r="N5102" s="14" t="s">
        <v>8199</v>
      </c>
      <c r="O5102" s="14" t="s">
        <v>8199</v>
      </c>
    </row>
    <row r="5103" spans="1:15" x14ac:dyDescent="0.25">
      <c r="A5103">
        <v>600</v>
      </c>
      <c r="B5103">
        <v>648986</v>
      </c>
      <c r="C5103">
        <v>8</v>
      </c>
      <c r="D5103" t="s">
        <v>6647</v>
      </c>
      <c r="E5103" s="3">
        <v>82.5</v>
      </c>
      <c r="F5103">
        <v>250</v>
      </c>
      <c r="G5103" s="2" t="s">
        <v>528</v>
      </c>
      <c r="H5103" s="2" t="s">
        <v>528</v>
      </c>
      <c r="I5103" s="2" t="s">
        <v>528</v>
      </c>
      <c r="J5103" s="14" t="s">
        <v>8199</v>
      </c>
      <c r="K5103" s="14" t="s">
        <v>8199</v>
      </c>
      <c r="L5103" s="14" t="s">
        <v>8199</v>
      </c>
      <c r="M5103" s="14" t="s">
        <v>8199</v>
      </c>
      <c r="N5103" s="14" t="s">
        <v>8199</v>
      </c>
      <c r="O5103" s="14" t="s">
        <v>8199</v>
      </c>
    </row>
    <row r="5104" spans="1:15" x14ac:dyDescent="0.25">
      <c r="A5104">
        <v>600</v>
      </c>
      <c r="B5104">
        <v>648987</v>
      </c>
      <c r="C5104">
        <v>6</v>
      </c>
      <c r="D5104" t="s">
        <v>6648</v>
      </c>
      <c r="E5104" s="3">
        <v>82</v>
      </c>
      <c r="F5104">
        <v>250</v>
      </c>
      <c r="G5104" s="2" t="s">
        <v>528</v>
      </c>
      <c r="H5104" s="2" t="s">
        <v>528</v>
      </c>
      <c r="I5104" s="2" t="s">
        <v>528</v>
      </c>
      <c r="J5104" s="14" t="s">
        <v>8199</v>
      </c>
      <c r="K5104" s="14" t="s">
        <v>8199</v>
      </c>
      <c r="L5104" s="14" t="s">
        <v>8199</v>
      </c>
      <c r="M5104" s="14" t="s">
        <v>8199</v>
      </c>
      <c r="N5104" s="14" t="s">
        <v>8199</v>
      </c>
      <c r="O5104" s="14" t="s">
        <v>8199</v>
      </c>
    </row>
    <row r="5105" spans="1:15" x14ac:dyDescent="0.25">
      <c r="A5105">
        <v>600</v>
      </c>
      <c r="B5105">
        <v>648990</v>
      </c>
      <c r="C5105">
        <v>0</v>
      </c>
      <c r="D5105" t="s">
        <v>6649</v>
      </c>
      <c r="E5105" s="3">
        <v>154</v>
      </c>
      <c r="F5105">
        <v>636</v>
      </c>
      <c r="G5105" s="2" t="s">
        <v>5538</v>
      </c>
      <c r="H5105" s="2" t="s">
        <v>5538</v>
      </c>
      <c r="I5105" s="2" t="s">
        <v>5538</v>
      </c>
      <c r="J5105" s="14" t="s">
        <v>8199</v>
      </c>
      <c r="K5105" s="14" t="s">
        <v>8199</v>
      </c>
      <c r="L5105" s="14" t="s">
        <v>8199</v>
      </c>
      <c r="M5105" s="14" t="s">
        <v>8199</v>
      </c>
      <c r="N5105" s="14" t="s">
        <v>8199</v>
      </c>
      <c r="O5105" s="14" t="s">
        <v>8199</v>
      </c>
    </row>
    <row r="5106" spans="1:15" x14ac:dyDescent="0.25">
      <c r="A5106">
        <v>600</v>
      </c>
      <c r="B5106">
        <v>648991</v>
      </c>
      <c r="C5106">
        <v>8</v>
      </c>
      <c r="D5106" t="s">
        <v>6650</v>
      </c>
      <c r="E5106" s="3">
        <v>242</v>
      </c>
      <c r="F5106">
        <v>250</v>
      </c>
      <c r="G5106" s="2" t="s">
        <v>528</v>
      </c>
      <c r="H5106" s="2" t="s">
        <v>528</v>
      </c>
      <c r="I5106" s="2" t="s">
        <v>528</v>
      </c>
      <c r="J5106" s="14" t="s">
        <v>8199</v>
      </c>
      <c r="K5106" s="14" t="s">
        <v>8199</v>
      </c>
      <c r="L5106" s="14" t="s">
        <v>8199</v>
      </c>
      <c r="M5106" s="14" t="s">
        <v>8199</v>
      </c>
      <c r="N5106" s="14" t="s">
        <v>8199</v>
      </c>
      <c r="O5106" s="14" t="s">
        <v>8199</v>
      </c>
    </row>
    <row r="5107" spans="1:15" x14ac:dyDescent="0.25">
      <c r="A5107">
        <v>600</v>
      </c>
      <c r="B5107">
        <v>648992</v>
      </c>
      <c r="C5107">
        <v>6</v>
      </c>
      <c r="D5107" t="s">
        <v>6651</v>
      </c>
      <c r="E5107" s="3">
        <v>189.5</v>
      </c>
      <c r="F5107">
        <v>250</v>
      </c>
      <c r="G5107" s="2" t="s">
        <v>528</v>
      </c>
      <c r="H5107" s="2" t="s">
        <v>528</v>
      </c>
      <c r="I5107" s="2" t="s">
        <v>528</v>
      </c>
      <c r="J5107" s="14" t="s">
        <v>8199</v>
      </c>
      <c r="K5107" s="14" t="s">
        <v>8199</v>
      </c>
      <c r="L5107" s="14" t="s">
        <v>8199</v>
      </c>
      <c r="M5107" s="14" t="s">
        <v>8199</v>
      </c>
      <c r="N5107" s="14" t="s">
        <v>8199</v>
      </c>
      <c r="O5107" s="14" t="s">
        <v>8199</v>
      </c>
    </row>
    <row r="5108" spans="1:15" x14ac:dyDescent="0.25">
      <c r="A5108">
        <v>600</v>
      </c>
      <c r="B5108">
        <v>649003</v>
      </c>
      <c r="C5108">
        <v>1</v>
      </c>
      <c r="D5108" t="s">
        <v>6652</v>
      </c>
      <c r="E5108" s="3">
        <v>112.5</v>
      </c>
      <c r="F5108">
        <v>250</v>
      </c>
      <c r="G5108" s="2" t="s">
        <v>528</v>
      </c>
      <c r="H5108" s="2" t="s">
        <v>528</v>
      </c>
      <c r="I5108" s="2" t="s">
        <v>528</v>
      </c>
      <c r="J5108" s="14" t="s">
        <v>8199</v>
      </c>
      <c r="K5108" s="14" t="s">
        <v>8199</v>
      </c>
      <c r="L5108" s="14" t="s">
        <v>8199</v>
      </c>
      <c r="M5108" s="14" t="s">
        <v>8199</v>
      </c>
      <c r="N5108" s="14" t="s">
        <v>8199</v>
      </c>
      <c r="O5108" s="14" t="s">
        <v>8199</v>
      </c>
    </row>
    <row r="5109" spans="1:15" x14ac:dyDescent="0.25">
      <c r="A5109">
        <v>600</v>
      </c>
      <c r="B5109">
        <v>649250</v>
      </c>
      <c r="C5109">
        <v>8</v>
      </c>
      <c r="D5109" t="s">
        <v>6653</v>
      </c>
      <c r="E5109" s="3">
        <v>8</v>
      </c>
      <c r="F5109">
        <v>250</v>
      </c>
      <c r="G5109" s="2" t="s">
        <v>528</v>
      </c>
      <c r="H5109" s="2" t="s">
        <v>528</v>
      </c>
      <c r="I5109" s="2" t="s">
        <v>528</v>
      </c>
      <c r="J5109" s="14" t="s">
        <v>8199</v>
      </c>
      <c r="K5109" s="14" t="s">
        <v>8199</v>
      </c>
      <c r="L5109" s="14" t="s">
        <v>8199</v>
      </c>
      <c r="M5109" s="14" t="s">
        <v>8199</v>
      </c>
      <c r="N5109" s="14" t="s">
        <v>8199</v>
      </c>
      <c r="O5109" s="14" t="s">
        <v>8199</v>
      </c>
    </row>
    <row r="5110" spans="1:15" x14ac:dyDescent="0.25">
      <c r="A5110">
        <v>600</v>
      </c>
      <c r="B5110">
        <v>649340</v>
      </c>
      <c r="C5110">
        <v>7</v>
      </c>
      <c r="D5110" t="s">
        <v>6654</v>
      </c>
      <c r="E5110" s="3">
        <v>62</v>
      </c>
      <c r="F5110">
        <v>250</v>
      </c>
      <c r="G5110" s="2" t="s">
        <v>528</v>
      </c>
      <c r="H5110" s="2" t="s">
        <v>528</v>
      </c>
      <c r="I5110" s="2" t="s">
        <v>528</v>
      </c>
      <c r="J5110" s="14" t="s">
        <v>8199</v>
      </c>
      <c r="K5110" s="14" t="s">
        <v>8199</v>
      </c>
      <c r="L5110" s="14" t="s">
        <v>8199</v>
      </c>
      <c r="M5110" s="14" t="s">
        <v>8199</v>
      </c>
      <c r="N5110" s="14" t="s">
        <v>8199</v>
      </c>
      <c r="O5110" s="14" t="s">
        <v>8199</v>
      </c>
    </row>
    <row r="5111" spans="1:15" x14ac:dyDescent="0.25">
      <c r="A5111">
        <v>600</v>
      </c>
      <c r="B5111">
        <v>649345</v>
      </c>
      <c r="C5111">
        <v>6</v>
      </c>
      <c r="D5111" t="s">
        <v>6655</v>
      </c>
      <c r="E5111" s="3">
        <v>106</v>
      </c>
      <c r="F5111">
        <v>636</v>
      </c>
      <c r="G5111" s="2" t="s">
        <v>6656</v>
      </c>
      <c r="H5111" s="2" t="s">
        <v>6656</v>
      </c>
      <c r="I5111" s="2" t="s">
        <v>6656</v>
      </c>
      <c r="J5111" s="14" t="s">
        <v>8199</v>
      </c>
      <c r="K5111" s="14" t="s">
        <v>8199</v>
      </c>
      <c r="L5111" s="14" t="s">
        <v>8199</v>
      </c>
      <c r="M5111" s="14" t="s">
        <v>8199</v>
      </c>
      <c r="N5111" s="14" t="s">
        <v>8199</v>
      </c>
      <c r="O5111" s="14" t="s">
        <v>8199</v>
      </c>
    </row>
    <row r="5112" spans="1:15" x14ac:dyDescent="0.25">
      <c r="A5112">
        <v>600</v>
      </c>
      <c r="B5112">
        <v>649350</v>
      </c>
      <c r="C5112">
        <v>6</v>
      </c>
      <c r="D5112" t="s">
        <v>6657</v>
      </c>
      <c r="E5112" s="3">
        <v>106</v>
      </c>
      <c r="F5112">
        <v>636</v>
      </c>
      <c r="G5112" s="2" t="s">
        <v>6658</v>
      </c>
      <c r="H5112" s="2" t="s">
        <v>6658</v>
      </c>
      <c r="I5112" s="2" t="s">
        <v>6658</v>
      </c>
      <c r="J5112" s="14" t="s">
        <v>8199</v>
      </c>
      <c r="K5112" s="14" t="s">
        <v>8199</v>
      </c>
      <c r="L5112" s="14" t="s">
        <v>8199</v>
      </c>
      <c r="M5112" s="14" t="s">
        <v>8199</v>
      </c>
      <c r="N5112" s="14" t="s">
        <v>8199</v>
      </c>
      <c r="O5112" s="14" t="s">
        <v>8199</v>
      </c>
    </row>
    <row r="5113" spans="1:15" x14ac:dyDescent="0.25">
      <c r="A5113">
        <v>600</v>
      </c>
      <c r="B5113">
        <v>649352</v>
      </c>
      <c r="C5113">
        <v>2</v>
      </c>
      <c r="D5113" t="s">
        <v>6659</v>
      </c>
      <c r="E5113" s="3">
        <v>700</v>
      </c>
      <c r="F5113">
        <v>636</v>
      </c>
      <c r="G5113" s="2" t="s">
        <v>6660</v>
      </c>
      <c r="H5113" s="2" t="s">
        <v>6660</v>
      </c>
      <c r="I5113" s="2" t="s">
        <v>6660</v>
      </c>
      <c r="J5113" s="14" t="s">
        <v>8199</v>
      </c>
      <c r="K5113" s="14" t="s">
        <v>8199</v>
      </c>
      <c r="L5113" s="14" t="s">
        <v>8199</v>
      </c>
      <c r="M5113" s="14" t="s">
        <v>8199</v>
      </c>
      <c r="N5113" s="14" t="s">
        <v>8199</v>
      </c>
      <c r="O5113" s="14" t="s">
        <v>8199</v>
      </c>
    </row>
    <row r="5114" spans="1:15" x14ac:dyDescent="0.25">
      <c r="A5114">
        <v>600</v>
      </c>
      <c r="B5114">
        <v>649353</v>
      </c>
      <c r="C5114">
        <v>0</v>
      </c>
      <c r="D5114" t="s">
        <v>6661</v>
      </c>
      <c r="E5114" s="3">
        <v>202.5</v>
      </c>
      <c r="F5114">
        <v>636</v>
      </c>
      <c r="G5114" s="2" t="s">
        <v>6662</v>
      </c>
      <c r="H5114" s="2" t="s">
        <v>6662</v>
      </c>
      <c r="I5114" s="2" t="s">
        <v>6662</v>
      </c>
      <c r="J5114" s="14" t="s">
        <v>8199</v>
      </c>
      <c r="K5114" s="14" t="s">
        <v>8199</v>
      </c>
      <c r="L5114" s="14" t="s">
        <v>8199</v>
      </c>
      <c r="M5114" s="14" t="s">
        <v>8199</v>
      </c>
      <c r="N5114" s="14" t="s">
        <v>8199</v>
      </c>
      <c r="O5114" s="14" t="s">
        <v>8199</v>
      </c>
    </row>
    <row r="5115" spans="1:15" x14ac:dyDescent="0.25">
      <c r="A5115">
        <v>600</v>
      </c>
      <c r="B5115">
        <v>649354</v>
      </c>
      <c r="C5115">
        <v>8</v>
      </c>
      <c r="D5115" t="s">
        <v>6663</v>
      </c>
      <c r="E5115" s="3">
        <v>114.5</v>
      </c>
      <c r="F5115">
        <v>250</v>
      </c>
      <c r="G5115" s="2" t="s">
        <v>528</v>
      </c>
      <c r="H5115" s="2" t="s">
        <v>528</v>
      </c>
      <c r="I5115" s="2" t="s">
        <v>528</v>
      </c>
      <c r="J5115" s="14" t="s">
        <v>8199</v>
      </c>
      <c r="K5115" s="14" t="s">
        <v>8199</v>
      </c>
      <c r="L5115" s="14" t="s">
        <v>8199</v>
      </c>
      <c r="M5115" s="14" t="s">
        <v>8199</v>
      </c>
      <c r="N5115" s="14" t="s">
        <v>8199</v>
      </c>
      <c r="O5115" s="14" t="s">
        <v>8199</v>
      </c>
    </row>
    <row r="5116" spans="1:15" x14ac:dyDescent="0.25">
      <c r="A5116">
        <v>600</v>
      </c>
      <c r="B5116">
        <v>649435</v>
      </c>
      <c r="C5116">
        <v>5</v>
      </c>
      <c r="D5116" t="s">
        <v>6664</v>
      </c>
      <c r="E5116" s="3">
        <v>44</v>
      </c>
      <c r="F5116">
        <v>250</v>
      </c>
      <c r="G5116" s="2" t="s">
        <v>528</v>
      </c>
      <c r="H5116" s="2" t="s">
        <v>528</v>
      </c>
      <c r="I5116" s="2" t="s">
        <v>528</v>
      </c>
      <c r="J5116" s="14" t="s">
        <v>8199</v>
      </c>
      <c r="K5116" s="14" t="s">
        <v>8199</v>
      </c>
      <c r="L5116" s="14" t="s">
        <v>8199</v>
      </c>
      <c r="M5116" s="14" t="s">
        <v>8199</v>
      </c>
      <c r="N5116" s="14" t="s">
        <v>8199</v>
      </c>
      <c r="O5116" s="14" t="s">
        <v>8199</v>
      </c>
    </row>
    <row r="5117" spans="1:15" x14ac:dyDescent="0.25">
      <c r="A5117">
        <v>600</v>
      </c>
      <c r="B5117">
        <v>649450</v>
      </c>
      <c r="C5117">
        <v>4</v>
      </c>
      <c r="D5117" t="s">
        <v>6665</v>
      </c>
      <c r="E5117" s="3">
        <v>8</v>
      </c>
      <c r="F5117">
        <v>250</v>
      </c>
      <c r="G5117" s="2" t="s">
        <v>528</v>
      </c>
      <c r="H5117" s="2" t="s">
        <v>528</v>
      </c>
      <c r="I5117" s="2" t="s">
        <v>528</v>
      </c>
      <c r="J5117" s="14" t="s">
        <v>8199</v>
      </c>
      <c r="K5117" s="14" t="s">
        <v>8199</v>
      </c>
      <c r="L5117" s="14" t="s">
        <v>8199</v>
      </c>
      <c r="M5117" s="14" t="s">
        <v>8199</v>
      </c>
      <c r="N5117" s="14" t="s">
        <v>8199</v>
      </c>
      <c r="O5117" s="14" t="s">
        <v>8199</v>
      </c>
    </row>
    <row r="5118" spans="1:15" x14ac:dyDescent="0.25">
      <c r="A5118">
        <v>600</v>
      </c>
      <c r="B5118">
        <v>649480</v>
      </c>
      <c r="C5118">
        <v>1</v>
      </c>
      <c r="D5118" t="s">
        <v>6666</v>
      </c>
      <c r="E5118" s="3">
        <v>10</v>
      </c>
      <c r="F5118">
        <v>250</v>
      </c>
      <c r="G5118" s="2" t="s">
        <v>528</v>
      </c>
      <c r="H5118" s="2" t="s">
        <v>528</v>
      </c>
      <c r="I5118" s="2" t="s">
        <v>528</v>
      </c>
      <c r="J5118" s="14" t="s">
        <v>8199</v>
      </c>
      <c r="K5118" s="14" t="s">
        <v>8199</v>
      </c>
      <c r="L5118" s="14" t="s">
        <v>8199</v>
      </c>
      <c r="M5118" s="14" t="s">
        <v>8199</v>
      </c>
      <c r="N5118" s="14" t="s">
        <v>8199</v>
      </c>
      <c r="O5118" s="14" t="s">
        <v>8199</v>
      </c>
    </row>
    <row r="5119" spans="1:15" x14ac:dyDescent="0.25">
      <c r="A5119">
        <v>600</v>
      </c>
      <c r="B5119">
        <v>649625</v>
      </c>
      <c r="C5119">
        <v>1</v>
      </c>
      <c r="D5119" t="s">
        <v>6667</v>
      </c>
      <c r="E5119" s="3">
        <v>3.5</v>
      </c>
      <c r="F5119">
        <v>250</v>
      </c>
      <c r="G5119" s="2" t="s">
        <v>528</v>
      </c>
      <c r="H5119" s="2" t="s">
        <v>528</v>
      </c>
      <c r="I5119" s="2" t="s">
        <v>528</v>
      </c>
      <c r="J5119" s="14" t="s">
        <v>8199</v>
      </c>
      <c r="K5119" s="14" t="s">
        <v>8199</v>
      </c>
      <c r="L5119" s="14" t="s">
        <v>8199</v>
      </c>
      <c r="M5119" s="14" t="s">
        <v>8199</v>
      </c>
      <c r="N5119" s="14" t="s">
        <v>8199</v>
      </c>
      <c r="O5119" s="14" t="s">
        <v>8199</v>
      </c>
    </row>
    <row r="5120" spans="1:15" x14ac:dyDescent="0.25">
      <c r="A5120">
        <v>600</v>
      </c>
      <c r="B5120">
        <v>649650</v>
      </c>
      <c r="C5120">
        <v>9</v>
      </c>
      <c r="D5120" t="s">
        <v>6668</v>
      </c>
      <c r="E5120" s="3">
        <v>1.5</v>
      </c>
      <c r="F5120">
        <v>250</v>
      </c>
      <c r="G5120" s="2" t="s">
        <v>528</v>
      </c>
      <c r="H5120" s="2" t="s">
        <v>528</v>
      </c>
      <c r="I5120" s="2" t="s">
        <v>528</v>
      </c>
      <c r="J5120" s="14" t="s">
        <v>8199</v>
      </c>
      <c r="K5120" s="14" t="s">
        <v>8199</v>
      </c>
      <c r="L5120" s="14" t="s">
        <v>8199</v>
      </c>
      <c r="M5120" s="14" t="s">
        <v>8199</v>
      </c>
      <c r="N5120" s="14" t="s">
        <v>8199</v>
      </c>
      <c r="O5120" s="14" t="s">
        <v>8199</v>
      </c>
    </row>
    <row r="5121" spans="1:15" x14ac:dyDescent="0.25">
      <c r="A5121">
        <v>600</v>
      </c>
      <c r="B5121">
        <v>649675</v>
      </c>
      <c r="C5121">
        <v>6</v>
      </c>
      <c r="D5121" t="s">
        <v>6669</v>
      </c>
      <c r="E5121" s="3">
        <v>8</v>
      </c>
      <c r="F5121">
        <v>250</v>
      </c>
      <c r="G5121" s="2" t="s">
        <v>528</v>
      </c>
      <c r="H5121" s="2" t="s">
        <v>528</v>
      </c>
      <c r="I5121" s="2" t="s">
        <v>528</v>
      </c>
      <c r="J5121" s="14" t="s">
        <v>8199</v>
      </c>
      <c r="K5121" s="14" t="s">
        <v>8199</v>
      </c>
      <c r="L5121" s="14" t="s">
        <v>8199</v>
      </c>
      <c r="M5121" s="14" t="s">
        <v>8199</v>
      </c>
      <c r="N5121" s="14" t="s">
        <v>8199</v>
      </c>
      <c r="O5121" s="14" t="s">
        <v>8199</v>
      </c>
    </row>
    <row r="5122" spans="1:15" x14ac:dyDescent="0.25">
      <c r="A5122">
        <v>600</v>
      </c>
      <c r="B5122">
        <v>649700</v>
      </c>
      <c r="C5122">
        <v>2</v>
      </c>
      <c r="D5122" t="s">
        <v>6670</v>
      </c>
      <c r="E5122" s="3">
        <v>8</v>
      </c>
      <c r="F5122">
        <v>250</v>
      </c>
      <c r="G5122" s="2" t="s">
        <v>528</v>
      </c>
      <c r="H5122" s="2" t="s">
        <v>528</v>
      </c>
      <c r="I5122" s="2" t="s">
        <v>528</v>
      </c>
      <c r="J5122" s="14" t="s">
        <v>8199</v>
      </c>
      <c r="K5122" s="14" t="s">
        <v>8199</v>
      </c>
      <c r="L5122" s="14" t="s">
        <v>8199</v>
      </c>
      <c r="M5122" s="14" t="s">
        <v>8199</v>
      </c>
      <c r="N5122" s="14" t="s">
        <v>8199</v>
      </c>
      <c r="O5122" s="14" t="s">
        <v>8199</v>
      </c>
    </row>
    <row r="5123" spans="1:15" x14ac:dyDescent="0.25">
      <c r="A5123">
        <v>600</v>
      </c>
      <c r="B5123">
        <v>649800</v>
      </c>
      <c r="C5123">
        <v>0</v>
      </c>
      <c r="D5123" t="s">
        <v>6671</v>
      </c>
      <c r="E5123" s="3">
        <v>7</v>
      </c>
      <c r="F5123">
        <v>250</v>
      </c>
      <c r="G5123" s="2" t="s">
        <v>528</v>
      </c>
      <c r="H5123" s="2" t="s">
        <v>528</v>
      </c>
      <c r="I5123" s="2" t="s">
        <v>528</v>
      </c>
      <c r="J5123" s="14" t="s">
        <v>8199</v>
      </c>
      <c r="K5123" s="14" t="s">
        <v>8199</v>
      </c>
      <c r="L5123" s="14" t="s">
        <v>8199</v>
      </c>
      <c r="M5123" s="14" t="s">
        <v>8199</v>
      </c>
      <c r="N5123" s="14" t="s">
        <v>8199</v>
      </c>
      <c r="O5123" s="14" t="s">
        <v>8199</v>
      </c>
    </row>
    <row r="5124" spans="1:15" x14ac:dyDescent="0.25">
      <c r="A5124">
        <v>600</v>
      </c>
      <c r="B5124">
        <v>649850</v>
      </c>
      <c r="C5124">
        <v>5</v>
      </c>
      <c r="D5124" t="s">
        <v>6672</v>
      </c>
      <c r="E5124" s="3">
        <v>25.5</v>
      </c>
      <c r="F5124">
        <v>250</v>
      </c>
      <c r="G5124" s="2" t="s">
        <v>528</v>
      </c>
      <c r="H5124" s="2" t="s">
        <v>528</v>
      </c>
      <c r="I5124" s="2" t="s">
        <v>528</v>
      </c>
      <c r="J5124" s="14" t="s">
        <v>8199</v>
      </c>
      <c r="K5124" s="14" t="s">
        <v>8199</v>
      </c>
      <c r="L5124" s="14" t="s">
        <v>8199</v>
      </c>
      <c r="M5124" s="14" t="s">
        <v>8199</v>
      </c>
      <c r="N5124" s="14" t="s">
        <v>8199</v>
      </c>
      <c r="O5124" s="14" t="s">
        <v>8199</v>
      </c>
    </row>
    <row r="5125" spans="1:15" x14ac:dyDescent="0.25">
      <c r="A5125">
        <v>600</v>
      </c>
      <c r="B5125">
        <v>649880</v>
      </c>
      <c r="C5125">
        <v>2</v>
      </c>
      <c r="D5125" t="s">
        <v>6673</v>
      </c>
      <c r="E5125" s="3">
        <v>20</v>
      </c>
      <c r="F5125">
        <v>250</v>
      </c>
      <c r="G5125" s="2" t="s">
        <v>528</v>
      </c>
      <c r="H5125" s="2" t="s">
        <v>528</v>
      </c>
      <c r="I5125" s="2" t="s">
        <v>528</v>
      </c>
      <c r="J5125" s="14" t="s">
        <v>8199</v>
      </c>
      <c r="K5125" s="14" t="s">
        <v>8199</v>
      </c>
      <c r="L5125" s="14" t="s">
        <v>8199</v>
      </c>
      <c r="M5125" s="14" t="s">
        <v>8199</v>
      </c>
      <c r="N5125" s="14" t="s">
        <v>8199</v>
      </c>
      <c r="O5125" s="14" t="s">
        <v>8199</v>
      </c>
    </row>
    <row r="5126" spans="1:15" x14ac:dyDescent="0.25">
      <c r="A5126">
        <v>600</v>
      </c>
      <c r="B5126">
        <v>649900</v>
      </c>
      <c r="C5126">
        <v>8</v>
      </c>
      <c r="D5126" t="s">
        <v>6674</v>
      </c>
      <c r="E5126" s="3">
        <v>8</v>
      </c>
      <c r="F5126">
        <v>250</v>
      </c>
      <c r="G5126" s="2" t="s">
        <v>528</v>
      </c>
      <c r="H5126" s="2" t="s">
        <v>528</v>
      </c>
      <c r="I5126" s="2" t="s">
        <v>528</v>
      </c>
      <c r="J5126" s="14" t="s">
        <v>8199</v>
      </c>
      <c r="K5126" s="14" t="s">
        <v>8199</v>
      </c>
      <c r="L5126" s="14" t="s">
        <v>8199</v>
      </c>
      <c r="M5126" s="14" t="s">
        <v>8199</v>
      </c>
      <c r="N5126" s="14" t="s">
        <v>8199</v>
      </c>
      <c r="O5126" s="14" t="s">
        <v>8199</v>
      </c>
    </row>
    <row r="5127" spans="1:15" x14ac:dyDescent="0.25">
      <c r="A5127">
        <v>600</v>
      </c>
      <c r="B5127">
        <v>649950</v>
      </c>
      <c r="C5127">
        <v>3</v>
      </c>
      <c r="D5127" t="s">
        <v>6675</v>
      </c>
      <c r="E5127" s="3">
        <v>3.5</v>
      </c>
      <c r="F5127">
        <v>250</v>
      </c>
      <c r="G5127" s="2" t="s">
        <v>528</v>
      </c>
      <c r="H5127" s="2" t="s">
        <v>528</v>
      </c>
      <c r="I5127" s="2" t="s">
        <v>528</v>
      </c>
      <c r="J5127" s="14" t="s">
        <v>8199</v>
      </c>
      <c r="K5127" s="14" t="s">
        <v>8199</v>
      </c>
      <c r="L5127" s="14" t="s">
        <v>8199</v>
      </c>
      <c r="M5127" s="14" t="s">
        <v>8199</v>
      </c>
      <c r="N5127" s="14" t="s">
        <v>8199</v>
      </c>
      <c r="O5127" s="14" t="s">
        <v>8199</v>
      </c>
    </row>
    <row r="5128" spans="1:15" x14ac:dyDescent="0.25">
      <c r="A5128">
        <v>600</v>
      </c>
      <c r="B5128">
        <v>650000</v>
      </c>
      <c r="C5128">
        <v>3</v>
      </c>
      <c r="D5128" t="s">
        <v>6676</v>
      </c>
      <c r="E5128" s="3">
        <v>8</v>
      </c>
      <c r="F5128">
        <v>250</v>
      </c>
      <c r="G5128" s="2" t="s">
        <v>528</v>
      </c>
      <c r="H5128" s="2" t="s">
        <v>528</v>
      </c>
      <c r="I5128" s="2" t="s">
        <v>528</v>
      </c>
      <c r="J5128" s="14" t="s">
        <v>8199</v>
      </c>
      <c r="K5128" s="14" t="s">
        <v>8199</v>
      </c>
      <c r="L5128" s="14" t="s">
        <v>8199</v>
      </c>
      <c r="M5128" s="14" t="s">
        <v>8199</v>
      </c>
      <c r="N5128" s="14" t="s">
        <v>8199</v>
      </c>
      <c r="O5128" s="14" t="s">
        <v>8199</v>
      </c>
    </row>
    <row r="5129" spans="1:15" x14ac:dyDescent="0.25">
      <c r="A5129">
        <v>600</v>
      </c>
      <c r="B5129">
        <v>650025</v>
      </c>
      <c r="C5129">
        <v>0</v>
      </c>
      <c r="D5129" t="s">
        <v>6677</v>
      </c>
      <c r="E5129" s="3">
        <v>1.5</v>
      </c>
      <c r="F5129">
        <v>250</v>
      </c>
      <c r="G5129" s="2" t="s">
        <v>528</v>
      </c>
      <c r="H5129" s="2" t="s">
        <v>528</v>
      </c>
      <c r="I5129" s="2" t="s">
        <v>528</v>
      </c>
      <c r="J5129" s="14" t="s">
        <v>8199</v>
      </c>
      <c r="K5129" s="14" t="s">
        <v>8199</v>
      </c>
      <c r="L5129" s="14" t="s">
        <v>8199</v>
      </c>
      <c r="M5129" s="14" t="s">
        <v>8199</v>
      </c>
      <c r="N5129" s="14" t="s">
        <v>8199</v>
      </c>
      <c r="O5129" s="14" t="s">
        <v>8199</v>
      </c>
    </row>
    <row r="5130" spans="1:15" x14ac:dyDescent="0.25">
      <c r="A5130">
        <v>600</v>
      </c>
      <c r="B5130">
        <v>650038</v>
      </c>
      <c r="C5130">
        <v>3</v>
      </c>
      <c r="D5130" t="s">
        <v>6678</v>
      </c>
      <c r="E5130" s="3">
        <v>43</v>
      </c>
      <c r="F5130">
        <v>250</v>
      </c>
      <c r="G5130" s="2" t="s">
        <v>528</v>
      </c>
      <c r="H5130" s="2" t="s">
        <v>528</v>
      </c>
      <c r="I5130" s="2" t="s">
        <v>528</v>
      </c>
      <c r="J5130" s="14" t="s">
        <v>8199</v>
      </c>
      <c r="K5130" s="14" t="s">
        <v>8199</v>
      </c>
      <c r="L5130" s="14" t="s">
        <v>8199</v>
      </c>
      <c r="M5130" s="14" t="s">
        <v>8199</v>
      </c>
      <c r="N5130" s="14" t="s">
        <v>8199</v>
      </c>
      <c r="O5130" s="14" t="s">
        <v>8199</v>
      </c>
    </row>
    <row r="5131" spans="1:15" x14ac:dyDescent="0.25">
      <c r="A5131">
        <v>600</v>
      </c>
      <c r="B5131">
        <v>650040</v>
      </c>
      <c r="C5131">
        <v>9</v>
      </c>
      <c r="D5131" t="s">
        <v>6679</v>
      </c>
      <c r="E5131" s="3">
        <v>260</v>
      </c>
      <c r="F5131">
        <v>250</v>
      </c>
      <c r="G5131" s="2" t="s">
        <v>528</v>
      </c>
      <c r="H5131" s="2" t="s">
        <v>528</v>
      </c>
      <c r="I5131" s="2" t="s">
        <v>528</v>
      </c>
      <c r="J5131" s="14" t="s">
        <v>8199</v>
      </c>
      <c r="K5131" s="14" t="s">
        <v>8199</v>
      </c>
      <c r="L5131" s="14" t="s">
        <v>8199</v>
      </c>
      <c r="M5131" s="14" t="s">
        <v>8199</v>
      </c>
      <c r="N5131" s="14" t="s">
        <v>8199</v>
      </c>
      <c r="O5131" s="14" t="s">
        <v>8199</v>
      </c>
    </row>
    <row r="5132" spans="1:15" x14ac:dyDescent="0.25">
      <c r="A5132">
        <v>600</v>
      </c>
      <c r="B5132">
        <v>650050</v>
      </c>
      <c r="C5132">
        <v>8</v>
      </c>
      <c r="D5132" t="s">
        <v>6680</v>
      </c>
      <c r="E5132" s="3">
        <v>354</v>
      </c>
      <c r="F5132">
        <v>250</v>
      </c>
      <c r="G5132" s="2" t="s">
        <v>528</v>
      </c>
      <c r="H5132" s="2" t="s">
        <v>528</v>
      </c>
      <c r="I5132" s="2" t="s">
        <v>528</v>
      </c>
      <c r="J5132" s="14" t="s">
        <v>8199</v>
      </c>
      <c r="K5132" s="14" t="s">
        <v>8199</v>
      </c>
      <c r="L5132" s="14" t="s">
        <v>8199</v>
      </c>
      <c r="M5132" s="14" t="s">
        <v>8199</v>
      </c>
      <c r="N5132" s="14" t="s">
        <v>8199</v>
      </c>
      <c r="O5132" s="14" t="s">
        <v>8199</v>
      </c>
    </row>
    <row r="5133" spans="1:15" x14ac:dyDescent="0.25">
      <c r="A5133">
        <v>600</v>
      </c>
      <c r="B5133">
        <v>650075</v>
      </c>
      <c r="C5133">
        <v>5</v>
      </c>
      <c r="D5133" t="s">
        <v>6681</v>
      </c>
      <c r="E5133" s="3">
        <v>76</v>
      </c>
      <c r="F5133">
        <v>250</v>
      </c>
      <c r="G5133" s="2" t="s">
        <v>528</v>
      </c>
      <c r="H5133" s="2" t="s">
        <v>528</v>
      </c>
      <c r="I5133" s="2" t="s">
        <v>528</v>
      </c>
      <c r="J5133" s="14" t="s">
        <v>8199</v>
      </c>
      <c r="K5133" s="14" t="s">
        <v>8199</v>
      </c>
      <c r="L5133" s="14" t="s">
        <v>8199</v>
      </c>
      <c r="M5133" s="14" t="s">
        <v>8199</v>
      </c>
      <c r="N5133" s="14" t="s">
        <v>8199</v>
      </c>
      <c r="O5133" s="14" t="s">
        <v>8199</v>
      </c>
    </row>
    <row r="5134" spans="1:15" x14ac:dyDescent="0.25">
      <c r="A5134">
        <v>600</v>
      </c>
      <c r="B5134">
        <v>650100</v>
      </c>
      <c r="C5134">
        <v>1</v>
      </c>
      <c r="D5134" t="s">
        <v>6682</v>
      </c>
      <c r="E5134" s="3">
        <v>8</v>
      </c>
      <c r="F5134">
        <v>250</v>
      </c>
      <c r="G5134" s="2" t="s">
        <v>528</v>
      </c>
      <c r="H5134" s="2" t="s">
        <v>528</v>
      </c>
      <c r="I5134" s="2" t="s">
        <v>528</v>
      </c>
      <c r="J5134" s="14" t="s">
        <v>8199</v>
      </c>
      <c r="K5134" s="14" t="s">
        <v>8199</v>
      </c>
      <c r="L5134" s="14" t="s">
        <v>8199</v>
      </c>
      <c r="M5134" s="14" t="s">
        <v>8199</v>
      </c>
      <c r="N5134" s="14" t="s">
        <v>8199</v>
      </c>
      <c r="O5134" s="14" t="s">
        <v>8199</v>
      </c>
    </row>
    <row r="5135" spans="1:15" x14ac:dyDescent="0.25">
      <c r="A5135">
        <v>600</v>
      </c>
      <c r="B5135">
        <v>650150</v>
      </c>
      <c r="C5135">
        <v>6</v>
      </c>
      <c r="D5135" t="s">
        <v>6683</v>
      </c>
      <c r="E5135" s="3">
        <v>15.5</v>
      </c>
      <c r="F5135">
        <v>636</v>
      </c>
      <c r="G5135" s="2" t="s">
        <v>6684</v>
      </c>
      <c r="H5135" s="2" t="s">
        <v>6684</v>
      </c>
      <c r="I5135" s="2" t="s">
        <v>6684</v>
      </c>
      <c r="J5135" s="14" t="s">
        <v>8199</v>
      </c>
      <c r="K5135" s="14" t="s">
        <v>8199</v>
      </c>
      <c r="L5135" s="14" t="s">
        <v>8199</v>
      </c>
      <c r="M5135" s="14" t="s">
        <v>8199</v>
      </c>
      <c r="N5135" s="14" t="s">
        <v>8199</v>
      </c>
      <c r="O5135" s="14" t="s">
        <v>8199</v>
      </c>
    </row>
    <row r="5136" spans="1:15" x14ac:dyDescent="0.25">
      <c r="A5136">
        <v>600</v>
      </c>
      <c r="B5136">
        <v>650200</v>
      </c>
      <c r="C5136">
        <v>9</v>
      </c>
      <c r="D5136" t="s">
        <v>6685</v>
      </c>
      <c r="E5136" s="3">
        <v>32</v>
      </c>
      <c r="F5136">
        <v>636</v>
      </c>
      <c r="G5136" s="2" t="s">
        <v>6686</v>
      </c>
      <c r="H5136" s="2" t="s">
        <v>6686</v>
      </c>
      <c r="I5136" s="2" t="s">
        <v>6686</v>
      </c>
      <c r="J5136" s="14" t="s">
        <v>8199</v>
      </c>
      <c r="K5136" s="14" t="s">
        <v>8199</v>
      </c>
      <c r="L5136" s="14" t="s">
        <v>8199</v>
      </c>
      <c r="M5136" s="14" t="s">
        <v>8199</v>
      </c>
      <c r="N5136" s="14" t="s">
        <v>8199</v>
      </c>
      <c r="O5136" s="14" t="s">
        <v>8199</v>
      </c>
    </row>
    <row r="5137" spans="1:15" x14ac:dyDescent="0.25">
      <c r="A5137">
        <v>600</v>
      </c>
      <c r="B5137">
        <v>650250</v>
      </c>
      <c r="C5137">
        <v>4</v>
      </c>
      <c r="D5137" t="s">
        <v>6687</v>
      </c>
      <c r="E5137" s="3">
        <v>21</v>
      </c>
      <c r="F5137">
        <v>250</v>
      </c>
      <c r="G5137" s="2" t="s">
        <v>528</v>
      </c>
      <c r="H5137" s="2" t="s">
        <v>528</v>
      </c>
      <c r="I5137" s="2" t="s">
        <v>528</v>
      </c>
      <c r="J5137" s="14" t="s">
        <v>8199</v>
      </c>
      <c r="K5137" s="14" t="s">
        <v>8199</v>
      </c>
      <c r="L5137" s="14" t="s">
        <v>8199</v>
      </c>
      <c r="M5137" s="14" t="s">
        <v>8199</v>
      </c>
      <c r="N5137" s="14" t="s">
        <v>8199</v>
      </c>
      <c r="O5137" s="14" t="s">
        <v>8199</v>
      </c>
    </row>
    <row r="5138" spans="1:15" x14ac:dyDescent="0.25">
      <c r="A5138">
        <v>600</v>
      </c>
      <c r="B5138">
        <v>650300</v>
      </c>
      <c r="C5138">
        <v>7</v>
      </c>
      <c r="D5138" t="s">
        <v>6688</v>
      </c>
      <c r="E5138" s="3">
        <v>8</v>
      </c>
      <c r="F5138">
        <v>250</v>
      </c>
      <c r="G5138" s="2" t="s">
        <v>528</v>
      </c>
      <c r="H5138" s="2" t="s">
        <v>528</v>
      </c>
      <c r="I5138" s="2" t="s">
        <v>528</v>
      </c>
      <c r="J5138" s="14" t="s">
        <v>8199</v>
      </c>
      <c r="K5138" s="14" t="s">
        <v>8199</v>
      </c>
      <c r="L5138" s="14" t="s">
        <v>8199</v>
      </c>
      <c r="M5138" s="14" t="s">
        <v>8199</v>
      </c>
      <c r="N5138" s="14" t="s">
        <v>8199</v>
      </c>
      <c r="O5138" s="14" t="s">
        <v>8199</v>
      </c>
    </row>
    <row r="5139" spans="1:15" x14ac:dyDescent="0.25">
      <c r="A5139">
        <v>600</v>
      </c>
      <c r="B5139">
        <v>650400</v>
      </c>
      <c r="C5139">
        <v>5</v>
      </c>
      <c r="D5139" t="s">
        <v>6689</v>
      </c>
      <c r="E5139" s="3">
        <v>8</v>
      </c>
      <c r="F5139">
        <v>250</v>
      </c>
      <c r="G5139" s="2" t="s">
        <v>528</v>
      </c>
      <c r="H5139" s="2" t="s">
        <v>528</v>
      </c>
      <c r="I5139" s="2" t="s">
        <v>528</v>
      </c>
      <c r="J5139" s="14" t="s">
        <v>8199</v>
      </c>
      <c r="K5139" s="14" t="s">
        <v>8199</v>
      </c>
      <c r="L5139" s="14" t="s">
        <v>8199</v>
      </c>
      <c r="M5139" s="14" t="s">
        <v>8199</v>
      </c>
      <c r="N5139" s="14" t="s">
        <v>8199</v>
      </c>
      <c r="O5139" s="14" t="s">
        <v>8199</v>
      </c>
    </row>
    <row r="5140" spans="1:15" x14ac:dyDescent="0.25">
      <c r="A5140">
        <v>600</v>
      </c>
      <c r="B5140">
        <v>650872</v>
      </c>
      <c r="C5140">
        <v>5</v>
      </c>
      <c r="D5140" t="s">
        <v>6690</v>
      </c>
      <c r="E5140" s="3">
        <v>13.5</v>
      </c>
      <c r="F5140">
        <v>250</v>
      </c>
      <c r="G5140" s="2" t="s">
        <v>528</v>
      </c>
      <c r="H5140" s="2" t="s">
        <v>528</v>
      </c>
      <c r="I5140" s="2" t="s">
        <v>528</v>
      </c>
      <c r="J5140" s="14" t="s">
        <v>8199</v>
      </c>
      <c r="K5140" s="14" t="s">
        <v>8199</v>
      </c>
      <c r="L5140" s="14" t="s">
        <v>8199</v>
      </c>
      <c r="M5140" s="14" t="s">
        <v>8199</v>
      </c>
      <c r="N5140" s="14" t="s">
        <v>8199</v>
      </c>
      <c r="O5140" s="14" t="s">
        <v>8199</v>
      </c>
    </row>
    <row r="5141" spans="1:15" x14ac:dyDescent="0.25">
      <c r="A5141">
        <v>600</v>
      </c>
      <c r="B5141">
        <v>651002</v>
      </c>
      <c r="C5141">
        <v>8</v>
      </c>
      <c r="D5141" t="s">
        <v>6691</v>
      </c>
      <c r="E5141" s="3">
        <v>20</v>
      </c>
      <c r="F5141">
        <v>250</v>
      </c>
      <c r="G5141" s="2" t="s">
        <v>528</v>
      </c>
      <c r="H5141" s="2" t="s">
        <v>528</v>
      </c>
      <c r="I5141" s="2" t="s">
        <v>528</v>
      </c>
      <c r="J5141" s="14" t="s">
        <v>8199</v>
      </c>
      <c r="K5141" s="14" t="s">
        <v>8199</v>
      </c>
      <c r="L5141" s="14" t="s">
        <v>8199</v>
      </c>
      <c r="M5141" s="14" t="s">
        <v>8199</v>
      </c>
      <c r="N5141" s="14" t="s">
        <v>8199</v>
      </c>
      <c r="O5141" s="14" t="s">
        <v>8199</v>
      </c>
    </row>
    <row r="5142" spans="1:15" x14ac:dyDescent="0.25">
      <c r="A5142">
        <v>600</v>
      </c>
      <c r="B5142">
        <v>651050</v>
      </c>
      <c r="C5142">
        <v>7</v>
      </c>
      <c r="D5142" t="s">
        <v>6692</v>
      </c>
      <c r="E5142" s="3">
        <v>11</v>
      </c>
      <c r="F5142">
        <v>250</v>
      </c>
      <c r="G5142" s="2" t="s">
        <v>528</v>
      </c>
      <c r="H5142" s="2" t="s">
        <v>528</v>
      </c>
      <c r="I5142" s="2" t="s">
        <v>528</v>
      </c>
      <c r="J5142" s="14" t="s">
        <v>8199</v>
      </c>
      <c r="K5142" s="14" t="s">
        <v>8199</v>
      </c>
      <c r="L5142" s="14" t="s">
        <v>8199</v>
      </c>
      <c r="M5142" s="14" t="s">
        <v>8199</v>
      </c>
      <c r="N5142" s="14" t="s">
        <v>8199</v>
      </c>
      <c r="O5142" s="14" t="s">
        <v>8199</v>
      </c>
    </row>
    <row r="5143" spans="1:15" x14ac:dyDescent="0.25">
      <c r="A5143">
        <v>600</v>
      </c>
      <c r="B5143">
        <v>651100</v>
      </c>
      <c r="C5143">
        <v>0</v>
      </c>
      <c r="D5143" t="s">
        <v>6693</v>
      </c>
      <c r="E5143" s="3">
        <v>15.5</v>
      </c>
      <c r="F5143">
        <v>250</v>
      </c>
      <c r="G5143" s="2" t="s">
        <v>528</v>
      </c>
      <c r="H5143" s="2" t="s">
        <v>528</v>
      </c>
      <c r="I5143" s="2" t="s">
        <v>528</v>
      </c>
      <c r="J5143" s="14" t="s">
        <v>8199</v>
      </c>
      <c r="K5143" s="14" t="s">
        <v>8199</v>
      </c>
      <c r="L5143" s="14" t="s">
        <v>8199</v>
      </c>
      <c r="M5143" s="14" t="s">
        <v>8199</v>
      </c>
      <c r="N5143" s="14" t="s">
        <v>8199</v>
      </c>
      <c r="O5143" s="14" t="s">
        <v>8199</v>
      </c>
    </row>
    <row r="5144" spans="1:15" x14ac:dyDescent="0.25">
      <c r="A5144">
        <v>600</v>
      </c>
      <c r="B5144">
        <v>651115</v>
      </c>
      <c r="C5144">
        <v>8</v>
      </c>
      <c r="D5144" t="s">
        <v>6694</v>
      </c>
      <c r="E5144" s="3">
        <v>95</v>
      </c>
      <c r="F5144">
        <v>636</v>
      </c>
      <c r="G5144" s="2" t="s">
        <v>5760</v>
      </c>
      <c r="H5144" s="2" t="s">
        <v>5760</v>
      </c>
      <c r="I5144" s="2" t="s">
        <v>5760</v>
      </c>
      <c r="J5144" s="14" t="s">
        <v>8199</v>
      </c>
      <c r="K5144" s="14" t="s">
        <v>8199</v>
      </c>
      <c r="L5144" s="14" t="s">
        <v>8199</v>
      </c>
      <c r="M5144" s="14" t="s">
        <v>8199</v>
      </c>
      <c r="N5144" s="14" t="s">
        <v>8199</v>
      </c>
      <c r="O5144" s="14" t="s">
        <v>8199</v>
      </c>
    </row>
    <row r="5145" spans="1:15" x14ac:dyDescent="0.25">
      <c r="A5145">
        <v>600</v>
      </c>
      <c r="B5145">
        <v>651140</v>
      </c>
      <c r="C5145">
        <v>6</v>
      </c>
      <c r="D5145" t="s">
        <v>6695</v>
      </c>
      <c r="E5145" s="3">
        <v>172</v>
      </c>
      <c r="F5145">
        <v>250</v>
      </c>
      <c r="G5145" s="2" t="s">
        <v>528</v>
      </c>
      <c r="H5145" s="2" t="s">
        <v>528</v>
      </c>
      <c r="I5145" s="2" t="s">
        <v>528</v>
      </c>
      <c r="J5145" s="14" t="s">
        <v>8199</v>
      </c>
      <c r="K5145" s="14" t="s">
        <v>8199</v>
      </c>
      <c r="L5145" s="14" t="s">
        <v>8199</v>
      </c>
      <c r="M5145" s="14" t="s">
        <v>8199</v>
      </c>
      <c r="N5145" s="14" t="s">
        <v>8199</v>
      </c>
      <c r="O5145" s="14" t="s">
        <v>8199</v>
      </c>
    </row>
    <row r="5146" spans="1:15" x14ac:dyDescent="0.25">
      <c r="A5146">
        <v>600</v>
      </c>
      <c r="B5146">
        <v>651150</v>
      </c>
      <c r="C5146">
        <v>5</v>
      </c>
      <c r="D5146" t="s">
        <v>6696</v>
      </c>
      <c r="E5146" s="3">
        <v>150</v>
      </c>
      <c r="F5146">
        <v>250</v>
      </c>
      <c r="G5146" s="2" t="s">
        <v>528</v>
      </c>
      <c r="H5146" s="2" t="s">
        <v>528</v>
      </c>
      <c r="I5146" s="2" t="s">
        <v>528</v>
      </c>
      <c r="J5146" s="14" t="s">
        <v>8199</v>
      </c>
      <c r="K5146" s="14" t="s">
        <v>8199</v>
      </c>
      <c r="L5146" s="14" t="s">
        <v>8199</v>
      </c>
      <c r="M5146" s="14" t="s">
        <v>8199</v>
      </c>
      <c r="N5146" s="14" t="s">
        <v>8199</v>
      </c>
      <c r="O5146" s="14" t="s">
        <v>8199</v>
      </c>
    </row>
    <row r="5147" spans="1:15" x14ac:dyDescent="0.25">
      <c r="A5147">
        <v>600</v>
      </c>
      <c r="B5147">
        <v>651200</v>
      </c>
      <c r="C5147">
        <v>8</v>
      </c>
      <c r="D5147" t="s">
        <v>6697</v>
      </c>
      <c r="E5147" s="3">
        <v>172</v>
      </c>
      <c r="F5147">
        <v>250</v>
      </c>
      <c r="G5147" s="2" t="s">
        <v>528</v>
      </c>
      <c r="H5147" s="2" t="s">
        <v>528</v>
      </c>
      <c r="I5147" s="2" t="s">
        <v>528</v>
      </c>
      <c r="J5147" s="14" t="s">
        <v>8199</v>
      </c>
      <c r="K5147" s="14" t="s">
        <v>8199</v>
      </c>
      <c r="L5147" s="14" t="s">
        <v>8199</v>
      </c>
      <c r="M5147" s="14" t="s">
        <v>8199</v>
      </c>
      <c r="N5147" s="14" t="s">
        <v>8199</v>
      </c>
      <c r="O5147" s="14" t="s">
        <v>8199</v>
      </c>
    </row>
    <row r="5148" spans="1:15" x14ac:dyDescent="0.25">
      <c r="A5148">
        <v>600</v>
      </c>
      <c r="B5148">
        <v>651203</v>
      </c>
      <c r="C5148">
        <v>2</v>
      </c>
      <c r="D5148" t="s">
        <v>6698</v>
      </c>
      <c r="E5148" s="3">
        <v>183</v>
      </c>
      <c r="F5148">
        <v>250</v>
      </c>
      <c r="G5148" s="2" t="s">
        <v>528</v>
      </c>
      <c r="H5148" s="2" t="s">
        <v>528</v>
      </c>
      <c r="I5148" s="2" t="s">
        <v>528</v>
      </c>
      <c r="J5148" s="14" t="s">
        <v>8199</v>
      </c>
      <c r="K5148" s="14" t="s">
        <v>8199</v>
      </c>
      <c r="L5148" s="14" t="s">
        <v>8199</v>
      </c>
      <c r="M5148" s="14" t="s">
        <v>8199</v>
      </c>
      <c r="N5148" s="14" t="s">
        <v>8199</v>
      </c>
      <c r="O5148" s="14" t="s">
        <v>8199</v>
      </c>
    </row>
    <row r="5149" spans="1:15" x14ac:dyDescent="0.25">
      <c r="A5149">
        <v>600</v>
      </c>
      <c r="B5149">
        <v>651305</v>
      </c>
      <c r="C5149">
        <v>5</v>
      </c>
      <c r="D5149" t="s">
        <v>6699</v>
      </c>
      <c r="E5149" s="3">
        <v>10551</v>
      </c>
      <c r="F5149">
        <v>636</v>
      </c>
      <c r="G5149" s="2" t="s">
        <v>6700</v>
      </c>
      <c r="H5149" s="2" t="s">
        <v>6700</v>
      </c>
      <c r="I5149" s="2" t="s">
        <v>6700</v>
      </c>
      <c r="J5149" s="14" t="s">
        <v>8199</v>
      </c>
      <c r="K5149" s="14" t="s">
        <v>8199</v>
      </c>
      <c r="L5149" s="14" t="s">
        <v>8199</v>
      </c>
      <c r="M5149" s="14" t="s">
        <v>8199</v>
      </c>
      <c r="N5149" s="14" t="s">
        <v>8199</v>
      </c>
      <c r="O5149" s="14" t="s">
        <v>8199</v>
      </c>
    </row>
    <row r="5150" spans="1:15" x14ac:dyDescent="0.25">
      <c r="A5150">
        <v>600</v>
      </c>
      <c r="B5150">
        <v>651311</v>
      </c>
      <c r="C5150">
        <v>3</v>
      </c>
      <c r="D5150" t="s">
        <v>6701</v>
      </c>
      <c r="E5150" s="3">
        <v>330</v>
      </c>
      <c r="F5150">
        <v>250</v>
      </c>
      <c r="G5150" s="2" t="s">
        <v>528</v>
      </c>
      <c r="H5150" s="2" t="s">
        <v>528</v>
      </c>
      <c r="I5150" s="2" t="s">
        <v>528</v>
      </c>
      <c r="J5150" s="14" t="s">
        <v>8199</v>
      </c>
      <c r="K5150" s="14" t="s">
        <v>8199</v>
      </c>
      <c r="L5150" s="14" t="s">
        <v>8199</v>
      </c>
      <c r="M5150" s="14" t="s">
        <v>8199</v>
      </c>
      <c r="N5150" s="14" t="s">
        <v>8199</v>
      </c>
      <c r="O5150" s="14" t="s">
        <v>8199</v>
      </c>
    </row>
    <row r="5151" spans="1:15" x14ac:dyDescent="0.25">
      <c r="A5151">
        <v>600</v>
      </c>
      <c r="B5151">
        <v>651315</v>
      </c>
      <c r="C5151">
        <v>4</v>
      </c>
      <c r="D5151" t="s">
        <v>6702</v>
      </c>
      <c r="E5151" s="3">
        <v>506</v>
      </c>
      <c r="F5151">
        <v>250</v>
      </c>
      <c r="G5151" s="2" t="s">
        <v>528</v>
      </c>
      <c r="H5151" s="2" t="s">
        <v>528</v>
      </c>
      <c r="I5151" s="2" t="s">
        <v>528</v>
      </c>
      <c r="J5151" s="14" t="s">
        <v>8199</v>
      </c>
      <c r="K5151" s="14" t="s">
        <v>8199</v>
      </c>
      <c r="L5151" s="14" t="s">
        <v>8199</v>
      </c>
      <c r="M5151" s="14" t="s">
        <v>8199</v>
      </c>
      <c r="N5151" s="14" t="s">
        <v>8199</v>
      </c>
      <c r="O5151" s="14" t="s">
        <v>8199</v>
      </c>
    </row>
    <row r="5152" spans="1:15" x14ac:dyDescent="0.25">
      <c r="A5152">
        <v>600</v>
      </c>
      <c r="B5152">
        <v>651327</v>
      </c>
      <c r="C5152">
        <v>9</v>
      </c>
      <c r="D5152" t="s">
        <v>6703</v>
      </c>
      <c r="E5152" s="3">
        <v>89.5</v>
      </c>
      <c r="F5152">
        <v>250</v>
      </c>
      <c r="G5152" s="2" t="s">
        <v>528</v>
      </c>
      <c r="H5152" s="2" t="s">
        <v>528</v>
      </c>
      <c r="I5152" s="2" t="s">
        <v>528</v>
      </c>
      <c r="J5152" s="14" t="s">
        <v>8199</v>
      </c>
      <c r="K5152" s="14" t="s">
        <v>8199</v>
      </c>
      <c r="L5152" s="14" t="s">
        <v>8199</v>
      </c>
      <c r="M5152" s="14" t="s">
        <v>8199</v>
      </c>
      <c r="N5152" s="14" t="s">
        <v>8199</v>
      </c>
      <c r="O5152" s="14" t="s">
        <v>8199</v>
      </c>
    </row>
    <row r="5153" spans="1:15" x14ac:dyDescent="0.25">
      <c r="A5153">
        <v>600</v>
      </c>
      <c r="B5153">
        <v>651350</v>
      </c>
      <c r="C5153">
        <v>1</v>
      </c>
      <c r="D5153" t="s">
        <v>6704</v>
      </c>
      <c r="E5153" s="3">
        <v>8</v>
      </c>
      <c r="F5153">
        <v>250</v>
      </c>
      <c r="G5153" s="2" t="s">
        <v>528</v>
      </c>
      <c r="H5153" s="2" t="s">
        <v>528</v>
      </c>
      <c r="I5153" s="2" t="s">
        <v>528</v>
      </c>
      <c r="J5153" s="14" t="s">
        <v>8199</v>
      </c>
      <c r="K5153" s="14" t="s">
        <v>8199</v>
      </c>
      <c r="L5153" s="14" t="s">
        <v>8199</v>
      </c>
      <c r="M5153" s="14" t="s">
        <v>8199</v>
      </c>
      <c r="N5153" s="14" t="s">
        <v>8199</v>
      </c>
      <c r="O5153" s="14" t="s">
        <v>8199</v>
      </c>
    </row>
    <row r="5154" spans="1:15" x14ac:dyDescent="0.25">
      <c r="A5154">
        <v>600</v>
      </c>
      <c r="B5154">
        <v>651375</v>
      </c>
      <c r="C5154">
        <v>8</v>
      </c>
      <c r="D5154" t="s">
        <v>6705</v>
      </c>
      <c r="E5154" s="3">
        <v>10</v>
      </c>
      <c r="F5154">
        <v>250</v>
      </c>
      <c r="G5154" s="2" t="s">
        <v>528</v>
      </c>
      <c r="H5154" s="2" t="s">
        <v>528</v>
      </c>
      <c r="I5154" s="2" t="s">
        <v>528</v>
      </c>
      <c r="J5154" s="14" t="s">
        <v>8199</v>
      </c>
      <c r="K5154" s="14" t="s">
        <v>8199</v>
      </c>
      <c r="L5154" s="14" t="s">
        <v>8199</v>
      </c>
      <c r="M5154" s="14" t="s">
        <v>8199</v>
      </c>
      <c r="N5154" s="14" t="s">
        <v>8199</v>
      </c>
      <c r="O5154" s="14" t="s">
        <v>8199</v>
      </c>
    </row>
    <row r="5155" spans="1:15" x14ac:dyDescent="0.25">
      <c r="A5155">
        <v>600</v>
      </c>
      <c r="B5155">
        <v>651400</v>
      </c>
      <c r="C5155">
        <v>4</v>
      </c>
      <c r="D5155" t="s">
        <v>6706</v>
      </c>
      <c r="E5155" s="3">
        <v>8</v>
      </c>
      <c r="F5155">
        <v>250</v>
      </c>
      <c r="G5155" s="2" t="s">
        <v>528</v>
      </c>
      <c r="H5155" s="2" t="s">
        <v>528</v>
      </c>
      <c r="I5155" s="2" t="s">
        <v>528</v>
      </c>
      <c r="J5155" s="14" t="s">
        <v>8199</v>
      </c>
      <c r="K5155" s="14" t="s">
        <v>8199</v>
      </c>
      <c r="L5155" s="14" t="s">
        <v>8199</v>
      </c>
      <c r="M5155" s="14" t="s">
        <v>8199</v>
      </c>
      <c r="N5155" s="14" t="s">
        <v>8199</v>
      </c>
      <c r="O5155" s="14" t="s">
        <v>8199</v>
      </c>
    </row>
    <row r="5156" spans="1:15" x14ac:dyDescent="0.25">
      <c r="A5156">
        <v>600</v>
      </c>
      <c r="B5156">
        <v>651650</v>
      </c>
      <c r="C5156">
        <v>4</v>
      </c>
      <c r="D5156" t="s">
        <v>6707</v>
      </c>
      <c r="E5156" s="3">
        <v>386</v>
      </c>
      <c r="F5156">
        <v>250</v>
      </c>
      <c r="G5156" s="2" t="s">
        <v>528</v>
      </c>
      <c r="H5156" s="2" t="s">
        <v>528</v>
      </c>
      <c r="I5156" s="2" t="s">
        <v>528</v>
      </c>
      <c r="J5156" s="14" t="s">
        <v>8199</v>
      </c>
      <c r="K5156" s="14" t="s">
        <v>8199</v>
      </c>
      <c r="L5156" s="14" t="s">
        <v>8199</v>
      </c>
      <c r="M5156" s="14" t="s">
        <v>8199</v>
      </c>
      <c r="N5156" s="14" t="s">
        <v>8199</v>
      </c>
      <c r="O5156" s="14" t="s">
        <v>8199</v>
      </c>
    </row>
    <row r="5157" spans="1:15" x14ac:dyDescent="0.25">
      <c r="A5157">
        <v>600</v>
      </c>
      <c r="B5157">
        <v>651665</v>
      </c>
      <c r="C5157">
        <v>2</v>
      </c>
      <c r="D5157" t="s">
        <v>6708</v>
      </c>
      <c r="E5157" s="3">
        <v>16.5</v>
      </c>
      <c r="F5157">
        <v>250</v>
      </c>
      <c r="G5157" s="2" t="s">
        <v>528</v>
      </c>
      <c r="H5157" s="2" t="s">
        <v>528</v>
      </c>
      <c r="I5157" s="2" t="s">
        <v>528</v>
      </c>
      <c r="J5157" s="14" t="s">
        <v>8199</v>
      </c>
      <c r="K5157" s="14" t="s">
        <v>8199</v>
      </c>
      <c r="L5157" s="14" t="s">
        <v>8199</v>
      </c>
      <c r="M5157" s="14" t="s">
        <v>8199</v>
      </c>
      <c r="N5157" s="14" t="s">
        <v>8199</v>
      </c>
      <c r="O5157" s="14" t="s">
        <v>8199</v>
      </c>
    </row>
    <row r="5158" spans="1:15" x14ac:dyDescent="0.25">
      <c r="A5158">
        <v>600</v>
      </c>
      <c r="B5158">
        <v>651670</v>
      </c>
      <c r="C5158">
        <v>2</v>
      </c>
      <c r="D5158" t="s">
        <v>6709</v>
      </c>
      <c r="E5158" s="3">
        <v>12.5</v>
      </c>
      <c r="F5158">
        <v>250</v>
      </c>
      <c r="G5158" s="2" t="s">
        <v>528</v>
      </c>
      <c r="H5158" s="2" t="s">
        <v>528</v>
      </c>
      <c r="I5158" s="2" t="s">
        <v>528</v>
      </c>
      <c r="J5158" s="14" t="s">
        <v>8199</v>
      </c>
      <c r="K5158" s="14" t="s">
        <v>8199</v>
      </c>
      <c r="L5158" s="14" t="s">
        <v>8199</v>
      </c>
      <c r="M5158" s="14" t="s">
        <v>8199</v>
      </c>
      <c r="N5158" s="14" t="s">
        <v>8199</v>
      </c>
      <c r="O5158" s="14" t="s">
        <v>8199</v>
      </c>
    </row>
    <row r="5159" spans="1:15" x14ac:dyDescent="0.25">
      <c r="A5159">
        <v>600</v>
      </c>
      <c r="B5159">
        <v>651672</v>
      </c>
      <c r="C5159">
        <v>8</v>
      </c>
      <c r="D5159" t="s">
        <v>6710</v>
      </c>
      <c r="E5159" s="3">
        <v>34.5</v>
      </c>
      <c r="F5159">
        <v>250</v>
      </c>
      <c r="G5159" s="2" t="s">
        <v>528</v>
      </c>
      <c r="H5159" s="2" t="s">
        <v>528</v>
      </c>
      <c r="I5159" s="2" t="s">
        <v>528</v>
      </c>
      <c r="J5159" s="14" t="s">
        <v>8199</v>
      </c>
      <c r="K5159" s="14" t="s">
        <v>8199</v>
      </c>
      <c r="L5159" s="14" t="s">
        <v>8199</v>
      </c>
      <c r="M5159" s="14" t="s">
        <v>8199</v>
      </c>
      <c r="N5159" s="14" t="s">
        <v>8199</v>
      </c>
      <c r="O5159" s="14" t="s">
        <v>8199</v>
      </c>
    </row>
    <row r="5160" spans="1:15" x14ac:dyDescent="0.25">
      <c r="A5160">
        <v>600</v>
      </c>
      <c r="B5160">
        <v>651675</v>
      </c>
      <c r="C5160">
        <v>1</v>
      </c>
      <c r="D5160" t="s">
        <v>6711</v>
      </c>
      <c r="E5160" s="3">
        <v>150</v>
      </c>
      <c r="F5160">
        <v>250</v>
      </c>
      <c r="G5160" s="2" t="s">
        <v>528</v>
      </c>
      <c r="H5160" s="2" t="s">
        <v>528</v>
      </c>
      <c r="I5160" s="2" t="s">
        <v>528</v>
      </c>
      <c r="J5160" s="14" t="s">
        <v>8199</v>
      </c>
      <c r="K5160" s="14" t="s">
        <v>8199</v>
      </c>
      <c r="L5160" s="14" t="s">
        <v>8199</v>
      </c>
      <c r="M5160" s="14" t="s">
        <v>8199</v>
      </c>
      <c r="N5160" s="14" t="s">
        <v>8199</v>
      </c>
      <c r="O5160" s="14" t="s">
        <v>8199</v>
      </c>
    </row>
    <row r="5161" spans="1:15" x14ac:dyDescent="0.25">
      <c r="A5161">
        <v>600</v>
      </c>
      <c r="B5161">
        <v>651680</v>
      </c>
      <c r="C5161">
        <v>1</v>
      </c>
      <c r="D5161" t="s">
        <v>6712</v>
      </c>
      <c r="E5161" s="3">
        <v>8</v>
      </c>
      <c r="F5161">
        <v>250</v>
      </c>
      <c r="G5161" s="2" t="s">
        <v>528</v>
      </c>
      <c r="H5161" s="2" t="s">
        <v>528</v>
      </c>
      <c r="I5161" s="2" t="s">
        <v>528</v>
      </c>
      <c r="J5161" s="14" t="s">
        <v>8199</v>
      </c>
      <c r="K5161" s="14" t="s">
        <v>8199</v>
      </c>
      <c r="L5161" s="14" t="s">
        <v>8199</v>
      </c>
      <c r="M5161" s="14" t="s">
        <v>8199</v>
      </c>
      <c r="N5161" s="14" t="s">
        <v>8199</v>
      </c>
      <c r="O5161" s="14" t="s">
        <v>8199</v>
      </c>
    </row>
    <row r="5162" spans="1:15" x14ac:dyDescent="0.25">
      <c r="A5162">
        <v>600</v>
      </c>
      <c r="B5162">
        <v>651681</v>
      </c>
      <c r="C5162">
        <v>9</v>
      </c>
      <c r="D5162" t="s">
        <v>6713</v>
      </c>
      <c r="E5162" s="3">
        <v>8</v>
      </c>
      <c r="F5162">
        <v>250</v>
      </c>
      <c r="G5162" s="2" t="s">
        <v>528</v>
      </c>
      <c r="H5162" s="2" t="s">
        <v>528</v>
      </c>
      <c r="I5162" s="2" t="s">
        <v>528</v>
      </c>
      <c r="J5162" s="14" t="s">
        <v>8199</v>
      </c>
      <c r="K5162" s="14" t="s">
        <v>8199</v>
      </c>
      <c r="L5162" s="14" t="s">
        <v>8199</v>
      </c>
      <c r="M5162" s="14" t="s">
        <v>8199</v>
      </c>
      <c r="N5162" s="14" t="s">
        <v>8199</v>
      </c>
      <c r="O5162" s="14" t="s">
        <v>8199</v>
      </c>
    </row>
    <row r="5163" spans="1:15" x14ac:dyDescent="0.25">
      <c r="A5163">
        <v>600</v>
      </c>
      <c r="B5163">
        <v>651682</v>
      </c>
      <c r="C5163">
        <v>7</v>
      </c>
      <c r="D5163" t="s">
        <v>6714</v>
      </c>
      <c r="E5163" s="3">
        <v>9</v>
      </c>
      <c r="F5163">
        <v>250</v>
      </c>
      <c r="G5163" s="2" t="s">
        <v>528</v>
      </c>
      <c r="H5163" s="2" t="s">
        <v>528</v>
      </c>
      <c r="I5163" s="2" t="s">
        <v>528</v>
      </c>
      <c r="J5163" s="14" t="s">
        <v>8199</v>
      </c>
      <c r="K5163" s="14" t="s">
        <v>8199</v>
      </c>
      <c r="L5163" s="14" t="s">
        <v>8199</v>
      </c>
      <c r="M5163" s="14" t="s">
        <v>8199</v>
      </c>
      <c r="N5163" s="14" t="s">
        <v>8199</v>
      </c>
      <c r="O5163" s="14" t="s">
        <v>8199</v>
      </c>
    </row>
    <row r="5164" spans="1:15" x14ac:dyDescent="0.25">
      <c r="A5164">
        <v>600</v>
      </c>
      <c r="B5164">
        <v>651689</v>
      </c>
      <c r="C5164">
        <v>2</v>
      </c>
      <c r="D5164" t="s">
        <v>6715</v>
      </c>
      <c r="E5164" s="3">
        <v>8</v>
      </c>
      <c r="F5164">
        <v>250</v>
      </c>
      <c r="G5164" s="2" t="s">
        <v>528</v>
      </c>
      <c r="H5164" s="2" t="s">
        <v>528</v>
      </c>
      <c r="I5164" s="2" t="s">
        <v>528</v>
      </c>
      <c r="J5164" s="14" t="s">
        <v>8199</v>
      </c>
      <c r="K5164" s="14" t="s">
        <v>8199</v>
      </c>
      <c r="L5164" s="14" t="s">
        <v>8199</v>
      </c>
      <c r="M5164" s="14" t="s">
        <v>8199</v>
      </c>
      <c r="N5164" s="14" t="s">
        <v>8199</v>
      </c>
      <c r="O5164" s="14" t="s">
        <v>8199</v>
      </c>
    </row>
    <row r="5165" spans="1:15" x14ac:dyDescent="0.25">
      <c r="A5165">
        <v>600</v>
      </c>
      <c r="B5165">
        <v>651693</v>
      </c>
      <c r="C5165">
        <v>4</v>
      </c>
      <c r="D5165" t="s">
        <v>6716</v>
      </c>
      <c r="E5165" s="3">
        <v>31</v>
      </c>
      <c r="F5165">
        <v>636</v>
      </c>
      <c r="G5165" s="2" t="s">
        <v>5777</v>
      </c>
      <c r="H5165" s="2" t="s">
        <v>5777</v>
      </c>
      <c r="I5165" s="2" t="s">
        <v>5777</v>
      </c>
      <c r="J5165" s="14" t="s">
        <v>8199</v>
      </c>
      <c r="K5165" s="14" t="s">
        <v>8199</v>
      </c>
      <c r="L5165" s="14" t="s">
        <v>8199</v>
      </c>
      <c r="M5165" s="14" t="s">
        <v>8199</v>
      </c>
      <c r="N5165" s="14" t="s">
        <v>8199</v>
      </c>
      <c r="O5165" s="14" t="s">
        <v>8199</v>
      </c>
    </row>
    <row r="5166" spans="1:15" x14ac:dyDescent="0.25">
      <c r="A5166">
        <v>600</v>
      </c>
      <c r="B5166">
        <v>651750</v>
      </c>
      <c r="C5166">
        <v>2</v>
      </c>
      <c r="D5166" t="s">
        <v>6717</v>
      </c>
      <c r="E5166" s="3">
        <v>1065</v>
      </c>
      <c r="F5166">
        <v>250</v>
      </c>
      <c r="G5166" s="2" t="s">
        <v>528</v>
      </c>
      <c r="H5166" s="2" t="s">
        <v>528</v>
      </c>
      <c r="I5166" s="2" t="s">
        <v>528</v>
      </c>
      <c r="J5166" s="14" t="s">
        <v>8199</v>
      </c>
      <c r="K5166" s="14" t="s">
        <v>8199</v>
      </c>
      <c r="L5166" s="14" t="s">
        <v>8199</v>
      </c>
      <c r="M5166" s="14" t="s">
        <v>8199</v>
      </c>
      <c r="N5166" s="14" t="s">
        <v>8199</v>
      </c>
      <c r="O5166" s="14" t="s">
        <v>8199</v>
      </c>
    </row>
    <row r="5167" spans="1:15" x14ac:dyDescent="0.25">
      <c r="A5167">
        <v>600</v>
      </c>
      <c r="B5167">
        <v>651790</v>
      </c>
      <c r="C5167">
        <v>8</v>
      </c>
      <c r="D5167" t="s">
        <v>6718</v>
      </c>
      <c r="E5167" s="3">
        <v>14.5</v>
      </c>
      <c r="F5167">
        <v>250</v>
      </c>
      <c r="G5167" s="2" t="s">
        <v>528</v>
      </c>
      <c r="H5167" s="2" t="s">
        <v>528</v>
      </c>
      <c r="I5167" s="2" t="s">
        <v>528</v>
      </c>
      <c r="J5167" s="14" t="s">
        <v>8199</v>
      </c>
      <c r="K5167" s="14" t="s">
        <v>8199</v>
      </c>
      <c r="L5167" s="14" t="s">
        <v>8199</v>
      </c>
      <c r="M5167" s="14" t="s">
        <v>8199</v>
      </c>
      <c r="N5167" s="14" t="s">
        <v>8199</v>
      </c>
      <c r="O5167" s="14" t="s">
        <v>8199</v>
      </c>
    </row>
    <row r="5168" spans="1:15" x14ac:dyDescent="0.25">
      <c r="A5168">
        <v>600</v>
      </c>
      <c r="B5168">
        <v>651860</v>
      </c>
      <c r="C5168">
        <v>9</v>
      </c>
      <c r="D5168" t="s">
        <v>6719</v>
      </c>
      <c r="E5168" s="3">
        <v>13.5</v>
      </c>
      <c r="F5168">
        <v>250</v>
      </c>
      <c r="G5168" s="2" t="s">
        <v>528</v>
      </c>
      <c r="H5168" s="2" t="s">
        <v>528</v>
      </c>
      <c r="I5168" s="2" t="s">
        <v>528</v>
      </c>
      <c r="J5168" s="14" t="s">
        <v>8199</v>
      </c>
      <c r="K5168" s="14" t="s">
        <v>8199</v>
      </c>
      <c r="L5168" s="14" t="s">
        <v>8199</v>
      </c>
      <c r="M5168" s="14" t="s">
        <v>8199</v>
      </c>
      <c r="N5168" s="14" t="s">
        <v>8199</v>
      </c>
      <c r="O5168" s="14" t="s">
        <v>8199</v>
      </c>
    </row>
    <row r="5169" spans="1:15" x14ac:dyDescent="0.25">
      <c r="A5169">
        <v>600</v>
      </c>
      <c r="B5169">
        <v>651865</v>
      </c>
      <c r="C5169">
        <v>8</v>
      </c>
      <c r="D5169" t="s">
        <v>6720</v>
      </c>
      <c r="E5169" s="3">
        <v>397.5</v>
      </c>
      <c r="F5169">
        <v>250</v>
      </c>
      <c r="G5169" s="2" t="s">
        <v>528</v>
      </c>
      <c r="H5169" s="2" t="s">
        <v>528</v>
      </c>
      <c r="I5169" s="2" t="s">
        <v>528</v>
      </c>
      <c r="J5169" s="14" t="s">
        <v>8199</v>
      </c>
      <c r="K5169" s="14" t="s">
        <v>8199</v>
      </c>
      <c r="L5169" s="14" t="s">
        <v>8199</v>
      </c>
      <c r="M5169" s="14" t="s">
        <v>8199</v>
      </c>
      <c r="N5169" s="14" t="s">
        <v>8199</v>
      </c>
      <c r="O5169" s="14" t="s">
        <v>8199</v>
      </c>
    </row>
    <row r="5170" spans="1:15" x14ac:dyDescent="0.25">
      <c r="A5170">
        <v>600</v>
      </c>
      <c r="B5170">
        <v>651869</v>
      </c>
      <c r="C5170">
        <v>0</v>
      </c>
      <c r="D5170" t="s">
        <v>6721</v>
      </c>
      <c r="E5170" s="3">
        <v>48</v>
      </c>
      <c r="F5170">
        <v>250</v>
      </c>
      <c r="G5170" s="2" t="s">
        <v>528</v>
      </c>
      <c r="H5170" s="2" t="s">
        <v>528</v>
      </c>
      <c r="I5170" s="2" t="s">
        <v>528</v>
      </c>
      <c r="J5170" s="14" t="s">
        <v>8199</v>
      </c>
      <c r="K5170" s="14" t="s">
        <v>8199</v>
      </c>
      <c r="L5170" s="14" t="s">
        <v>8199</v>
      </c>
      <c r="M5170" s="14" t="s">
        <v>8199</v>
      </c>
      <c r="N5170" s="14" t="s">
        <v>8199</v>
      </c>
      <c r="O5170" s="14" t="s">
        <v>8199</v>
      </c>
    </row>
    <row r="5171" spans="1:15" x14ac:dyDescent="0.25">
      <c r="A5171">
        <v>600</v>
      </c>
      <c r="B5171">
        <v>651870</v>
      </c>
      <c r="C5171">
        <v>8</v>
      </c>
      <c r="D5171" t="s">
        <v>6722</v>
      </c>
      <c r="E5171" s="3">
        <v>69.5</v>
      </c>
      <c r="F5171">
        <v>250</v>
      </c>
      <c r="G5171" s="2" t="s">
        <v>528</v>
      </c>
      <c r="H5171" s="2" t="s">
        <v>528</v>
      </c>
      <c r="I5171" s="2" t="s">
        <v>528</v>
      </c>
      <c r="J5171" s="14" t="s">
        <v>8199</v>
      </c>
      <c r="K5171" s="14" t="s">
        <v>8199</v>
      </c>
      <c r="L5171" s="14" t="s">
        <v>8199</v>
      </c>
      <c r="M5171" s="14" t="s">
        <v>8199</v>
      </c>
      <c r="N5171" s="14" t="s">
        <v>8199</v>
      </c>
      <c r="O5171" s="14" t="s">
        <v>8199</v>
      </c>
    </row>
    <row r="5172" spans="1:15" x14ac:dyDescent="0.25">
      <c r="A5172">
        <v>600</v>
      </c>
      <c r="B5172">
        <v>651871</v>
      </c>
      <c r="C5172">
        <v>6</v>
      </c>
      <c r="D5172" t="s">
        <v>6723</v>
      </c>
      <c r="E5172" s="3">
        <v>13.5</v>
      </c>
      <c r="F5172">
        <v>636</v>
      </c>
      <c r="G5172" s="2" t="s">
        <v>528</v>
      </c>
      <c r="H5172" s="2" t="s">
        <v>528</v>
      </c>
      <c r="I5172" s="2" t="s">
        <v>528</v>
      </c>
      <c r="J5172" s="14" t="s">
        <v>8199</v>
      </c>
      <c r="K5172" s="14" t="s">
        <v>8199</v>
      </c>
      <c r="L5172" s="14" t="s">
        <v>8199</v>
      </c>
      <c r="M5172" s="14" t="s">
        <v>8199</v>
      </c>
      <c r="N5172" s="14" t="s">
        <v>8199</v>
      </c>
      <c r="O5172" s="14" t="s">
        <v>8199</v>
      </c>
    </row>
    <row r="5173" spans="1:15" x14ac:dyDescent="0.25">
      <c r="A5173">
        <v>600</v>
      </c>
      <c r="B5173">
        <v>651872</v>
      </c>
      <c r="C5173">
        <v>4</v>
      </c>
      <c r="D5173" t="s">
        <v>6724</v>
      </c>
      <c r="E5173" s="3">
        <v>2.5</v>
      </c>
      <c r="F5173">
        <v>250</v>
      </c>
      <c r="G5173" s="2" t="s">
        <v>528</v>
      </c>
      <c r="H5173" s="2" t="s">
        <v>528</v>
      </c>
      <c r="I5173" s="2" t="s">
        <v>528</v>
      </c>
      <c r="J5173" s="14" t="s">
        <v>8199</v>
      </c>
      <c r="K5173" s="14" t="s">
        <v>8199</v>
      </c>
      <c r="L5173" s="14" t="s">
        <v>8199</v>
      </c>
      <c r="M5173" s="14" t="s">
        <v>8199</v>
      </c>
      <c r="N5173" s="14" t="s">
        <v>8199</v>
      </c>
      <c r="O5173" s="14" t="s">
        <v>8199</v>
      </c>
    </row>
    <row r="5174" spans="1:15" x14ac:dyDescent="0.25">
      <c r="A5174">
        <v>600</v>
      </c>
      <c r="B5174">
        <v>651873</v>
      </c>
      <c r="C5174">
        <v>2</v>
      </c>
      <c r="D5174" t="s">
        <v>6725</v>
      </c>
      <c r="E5174" s="3">
        <v>8</v>
      </c>
      <c r="F5174">
        <v>250</v>
      </c>
      <c r="G5174" s="2" t="s">
        <v>528</v>
      </c>
      <c r="H5174" s="2" t="s">
        <v>528</v>
      </c>
      <c r="I5174" s="2" t="s">
        <v>528</v>
      </c>
      <c r="J5174" s="14" t="s">
        <v>8199</v>
      </c>
      <c r="K5174" s="14" t="s">
        <v>8199</v>
      </c>
      <c r="L5174" s="14" t="s">
        <v>8199</v>
      </c>
      <c r="M5174" s="14" t="s">
        <v>8199</v>
      </c>
      <c r="N5174" s="14" t="s">
        <v>8199</v>
      </c>
      <c r="O5174" s="14" t="s">
        <v>8199</v>
      </c>
    </row>
    <row r="5175" spans="1:15" x14ac:dyDescent="0.25">
      <c r="A5175">
        <v>600</v>
      </c>
      <c r="B5175">
        <v>651874</v>
      </c>
      <c r="C5175">
        <v>0</v>
      </c>
      <c r="D5175" t="s">
        <v>6726</v>
      </c>
      <c r="E5175" s="3">
        <v>2.5</v>
      </c>
      <c r="F5175">
        <v>250</v>
      </c>
      <c r="G5175" s="2" t="s">
        <v>528</v>
      </c>
      <c r="H5175" s="2" t="s">
        <v>528</v>
      </c>
      <c r="I5175" s="2" t="s">
        <v>528</v>
      </c>
      <c r="J5175" s="14" t="s">
        <v>8199</v>
      </c>
      <c r="K5175" s="14" t="s">
        <v>8199</v>
      </c>
      <c r="L5175" s="14" t="s">
        <v>8199</v>
      </c>
      <c r="M5175" s="14" t="s">
        <v>8199</v>
      </c>
      <c r="N5175" s="14" t="s">
        <v>8199</v>
      </c>
      <c r="O5175" s="14" t="s">
        <v>8199</v>
      </c>
    </row>
    <row r="5176" spans="1:15" x14ac:dyDescent="0.25">
      <c r="A5176">
        <v>600</v>
      </c>
      <c r="B5176">
        <v>651875</v>
      </c>
      <c r="C5176">
        <v>7</v>
      </c>
      <c r="D5176" t="s">
        <v>6727</v>
      </c>
      <c r="E5176" s="3">
        <v>34</v>
      </c>
      <c r="F5176">
        <v>250</v>
      </c>
      <c r="G5176" s="2" t="s">
        <v>528</v>
      </c>
      <c r="H5176" s="2" t="s">
        <v>528</v>
      </c>
      <c r="I5176" s="2" t="s">
        <v>528</v>
      </c>
      <c r="J5176" s="14" t="s">
        <v>8199</v>
      </c>
      <c r="K5176" s="14" t="s">
        <v>8199</v>
      </c>
      <c r="L5176" s="14" t="s">
        <v>8199</v>
      </c>
      <c r="M5176" s="14" t="s">
        <v>8199</v>
      </c>
      <c r="N5176" s="14" t="s">
        <v>8199</v>
      </c>
      <c r="O5176" s="14" t="s">
        <v>8199</v>
      </c>
    </row>
    <row r="5177" spans="1:15" x14ac:dyDescent="0.25">
      <c r="A5177">
        <v>600</v>
      </c>
      <c r="B5177">
        <v>651876</v>
      </c>
      <c r="C5177">
        <v>5</v>
      </c>
      <c r="D5177" t="s">
        <v>6728</v>
      </c>
      <c r="E5177" s="3">
        <v>11</v>
      </c>
      <c r="F5177">
        <v>250</v>
      </c>
      <c r="G5177" s="2" t="s">
        <v>528</v>
      </c>
      <c r="H5177" s="2" t="s">
        <v>528</v>
      </c>
      <c r="I5177" s="2" t="s">
        <v>528</v>
      </c>
      <c r="J5177" s="14" t="s">
        <v>8199</v>
      </c>
      <c r="K5177" s="14" t="s">
        <v>8199</v>
      </c>
      <c r="L5177" s="14" t="s">
        <v>8199</v>
      </c>
      <c r="M5177" s="14" t="s">
        <v>8199</v>
      </c>
      <c r="N5177" s="14" t="s">
        <v>8199</v>
      </c>
      <c r="O5177" s="14" t="s">
        <v>8199</v>
      </c>
    </row>
    <row r="5178" spans="1:15" x14ac:dyDescent="0.25">
      <c r="A5178">
        <v>600</v>
      </c>
      <c r="B5178">
        <v>651877</v>
      </c>
      <c r="C5178">
        <v>3</v>
      </c>
      <c r="D5178" t="s">
        <v>6729</v>
      </c>
      <c r="E5178" s="3">
        <v>11</v>
      </c>
      <c r="F5178">
        <v>250</v>
      </c>
      <c r="G5178" s="2" t="s">
        <v>528</v>
      </c>
      <c r="H5178" s="2" t="s">
        <v>528</v>
      </c>
      <c r="I5178" s="2" t="s">
        <v>528</v>
      </c>
      <c r="J5178" s="14" t="s">
        <v>8199</v>
      </c>
      <c r="K5178" s="14" t="s">
        <v>8199</v>
      </c>
      <c r="L5178" s="14" t="s">
        <v>8199</v>
      </c>
      <c r="M5178" s="14" t="s">
        <v>8199</v>
      </c>
      <c r="N5178" s="14" t="s">
        <v>8199</v>
      </c>
      <c r="O5178" s="14" t="s">
        <v>8199</v>
      </c>
    </row>
    <row r="5179" spans="1:15" x14ac:dyDescent="0.25">
      <c r="A5179">
        <v>600</v>
      </c>
      <c r="B5179">
        <v>651900</v>
      </c>
      <c r="C5179">
        <v>3</v>
      </c>
      <c r="D5179" t="s">
        <v>6730</v>
      </c>
      <c r="E5179" s="3">
        <v>2.5</v>
      </c>
      <c r="F5179">
        <v>250</v>
      </c>
      <c r="G5179" s="2" t="s">
        <v>528</v>
      </c>
      <c r="H5179" s="2" t="s">
        <v>528</v>
      </c>
      <c r="I5179" s="2" t="s">
        <v>528</v>
      </c>
      <c r="J5179" s="14" t="s">
        <v>8199</v>
      </c>
      <c r="K5179" s="14" t="s">
        <v>8199</v>
      </c>
      <c r="L5179" s="14" t="s">
        <v>8199</v>
      </c>
      <c r="M5179" s="14" t="s">
        <v>8199</v>
      </c>
      <c r="N5179" s="14" t="s">
        <v>8199</v>
      </c>
      <c r="O5179" s="14" t="s">
        <v>8199</v>
      </c>
    </row>
    <row r="5180" spans="1:15" x14ac:dyDescent="0.25">
      <c r="A5180">
        <v>600</v>
      </c>
      <c r="B5180">
        <v>651933</v>
      </c>
      <c r="C5180">
        <v>4</v>
      </c>
      <c r="D5180" t="s">
        <v>6731</v>
      </c>
      <c r="E5180" s="3">
        <v>8</v>
      </c>
      <c r="F5180">
        <v>250</v>
      </c>
      <c r="G5180" s="2" t="s">
        <v>528</v>
      </c>
      <c r="H5180" s="2" t="s">
        <v>528</v>
      </c>
      <c r="I5180" s="2" t="s">
        <v>528</v>
      </c>
      <c r="J5180" s="14" t="s">
        <v>8199</v>
      </c>
      <c r="K5180" s="14" t="s">
        <v>8199</v>
      </c>
      <c r="L5180" s="14" t="s">
        <v>8199</v>
      </c>
      <c r="M5180" s="14" t="s">
        <v>8199</v>
      </c>
      <c r="N5180" s="14" t="s">
        <v>8199</v>
      </c>
      <c r="O5180" s="14" t="s">
        <v>8199</v>
      </c>
    </row>
    <row r="5181" spans="1:15" x14ac:dyDescent="0.25">
      <c r="A5181">
        <v>600</v>
      </c>
      <c r="B5181">
        <v>652050</v>
      </c>
      <c r="C5181">
        <v>6</v>
      </c>
      <c r="D5181" t="s">
        <v>6732</v>
      </c>
      <c r="E5181" s="3">
        <v>8</v>
      </c>
      <c r="F5181">
        <v>250</v>
      </c>
      <c r="G5181" s="2" t="s">
        <v>528</v>
      </c>
      <c r="H5181" s="2" t="s">
        <v>528</v>
      </c>
      <c r="I5181" s="2" t="s">
        <v>528</v>
      </c>
      <c r="J5181" s="14" t="s">
        <v>8199</v>
      </c>
      <c r="K5181" s="14" t="s">
        <v>8199</v>
      </c>
      <c r="L5181" s="14" t="s">
        <v>8199</v>
      </c>
      <c r="M5181" s="14" t="s">
        <v>8199</v>
      </c>
      <c r="N5181" s="14" t="s">
        <v>8199</v>
      </c>
      <c r="O5181" s="14" t="s">
        <v>8199</v>
      </c>
    </row>
    <row r="5182" spans="1:15" x14ac:dyDescent="0.25">
      <c r="A5182">
        <v>600</v>
      </c>
      <c r="B5182">
        <v>652100</v>
      </c>
      <c r="C5182">
        <v>9</v>
      </c>
      <c r="D5182" t="s">
        <v>6733</v>
      </c>
      <c r="E5182" s="3">
        <v>8</v>
      </c>
      <c r="F5182">
        <v>250</v>
      </c>
      <c r="G5182" s="2" t="s">
        <v>528</v>
      </c>
      <c r="H5182" s="2" t="s">
        <v>528</v>
      </c>
      <c r="I5182" s="2" t="s">
        <v>528</v>
      </c>
      <c r="J5182" s="14" t="s">
        <v>8199</v>
      </c>
      <c r="K5182" s="14" t="s">
        <v>8199</v>
      </c>
      <c r="L5182" s="14" t="s">
        <v>8199</v>
      </c>
      <c r="M5182" s="14" t="s">
        <v>8199</v>
      </c>
      <c r="N5182" s="14" t="s">
        <v>8199</v>
      </c>
      <c r="O5182" s="14" t="s">
        <v>8199</v>
      </c>
    </row>
    <row r="5183" spans="1:15" x14ac:dyDescent="0.25">
      <c r="A5183">
        <v>600</v>
      </c>
      <c r="B5183">
        <v>652491</v>
      </c>
      <c r="C5183">
        <v>2</v>
      </c>
      <c r="D5183" t="s">
        <v>6734</v>
      </c>
      <c r="E5183" s="3">
        <v>162</v>
      </c>
      <c r="F5183">
        <v>250</v>
      </c>
      <c r="G5183" s="2" t="s">
        <v>528</v>
      </c>
      <c r="H5183" s="2" t="s">
        <v>528</v>
      </c>
      <c r="I5183" s="2" t="s">
        <v>528</v>
      </c>
      <c r="J5183" s="14" t="s">
        <v>8199</v>
      </c>
      <c r="K5183" s="14" t="s">
        <v>8199</v>
      </c>
      <c r="L5183" s="14" t="s">
        <v>8199</v>
      </c>
      <c r="M5183" s="14" t="s">
        <v>8199</v>
      </c>
      <c r="N5183" s="14" t="s">
        <v>8199</v>
      </c>
      <c r="O5183" s="14" t="s">
        <v>8199</v>
      </c>
    </row>
    <row r="5184" spans="1:15" x14ac:dyDescent="0.25">
      <c r="A5184">
        <v>600</v>
      </c>
      <c r="B5184">
        <v>652500</v>
      </c>
      <c r="C5184">
        <v>0</v>
      </c>
      <c r="D5184" t="s">
        <v>6735</v>
      </c>
      <c r="E5184" s="3">
        <v>131</v>
      </c>
      <c r="F5184">
        <v>250</v>
      </c>
      <c r="G5184" s="2" t="s">
        <v>528</v>
      </c>
      <c r="H5184" s="2" t="s">
        <v>528</v>
      </c>
      <c r="I5184" s="2" t="s">
        <v>528</v>
      </c>
      <c r="J5184" s="14" t="s">
        <v>8199</v>
      </c>
      <c r="K5184" s="14" t="s">
        <v>8199</v>
      </c>
      <c r="L5184" s="14" t="s">
        <v>8199</v>
      </c>
      <c r="M5184" s="14" t="s">
        <v>8199</v>
      </c>
      <c r="N5184" s="14" t="s">
        <v>8199</v>
      </c>
      <c r="O5184" s="14" t="s">
        <v>8199</v>
      </c>
    </row>
    <row r="5185" spans="1:15" x14ac:dyDescent="0.25">
      <c r="A5185">
        <v>600</v>
      </c>
      <c r="B5185">
        <v>652550</v>
      </c>
      <c r="C5185">
        <v>5</v>
      </c>
      <c r="D5185" t="s">
        <v>6736</v>
      </c>
      <c r="E5185" s="3">
        <v>37.5</v>
      </c>
      <c r="F5185">
        <v>250</v>
      </c>
      <c r="G5185" s="2" t="s">
        <v>528</v>
      </c>
      <c r="H5185" s="2" t="s">
        <v>528</v>
      </c>
      <c r="I5185" s="2" t="s">
        <v>528</v>
      </c>
      <c r="J5185" s="14" t="s">
        <v>8199</v>
      </c>
      <c r="K5185" s="14" t="s">
        <v>8199</v>
      </c>
      <c r="L5185" s="14" t="s">
        <v>8199</v>
      </c>
      <c r="M5185" s="14" t="s">
        <v>8199</v>
      </c>
      <c r="N5185" s="14" t="s">
        <v>8199</v>
      </c>
      <c r="O5185" s="14" t="s">
        <v>8199</v>
      </c>
    </row>
    <row r="5186" spans="1:15" x14ac:dyDescent="0.25">
      <c r="A5186">
        <v>600</v>
      </c>
      <c r="B5186">
        <v>652572</v>
      </c>
      <c r="C5186">
        <v>9</v>
      </c>
      <c r="D5186" t="s">
        <v>6737</v>
      </c>
      <c r="E5186" s="3">
        <v>15.5</v>
      </c>
      <c r="F5186">
        <v>250</v>
      </c>
      <c r="G5186" s="2" t="s">
        <v>528</v>
      </c>
      <c r="H5186" s="2" t="s">
        <v>528</v>
      </c>
      <c r="I5186" s="2" t="s">
        <v>528</v>
      </c>
      <c r="J5186" s="14" t="s">
        <v>8199</v>
      </c>
      <c r="K5186" s="14" t="s">
        <v>8199</v>
      </c>
      <c r="L5186" s="14" t="s">
        <v>8199</v>
      </c>
      <c r="M5186" s="14" t="s">
        <v>8199</v>
      </c>
      <c r="N5186" s="14" t="s">
        <v>8199</v>
      </c>
      <c r="O5186" s="14" t="s">
        <v>8199</v>
      </c>
    </row>
    <row r="5187" spans="1:15" x14ac:dyDescent="0.25">
      <c r="A5187">
        <v>600</v>
      </c>
      <c r="B5187">
        <v>652600</v>
      </c>
      <c r="C5187">
        <v>8</v>
      </c>
      <c r="D5187" t="s">
        <v>6738</v>
      </c>
      <c r="E5187" s="3">
        <v>410</v>
      </c>
      <c r="F5187">
        <v>250</v>
      </c>
      <c r="G5187" s="2" t="s">
        <v>528</v>
      </c>
      <c r="H5187" s="2" t="s">
        <v>528</v>
      </c>
      <c r="I5187" s="2" t="s">
        <v>528</v>
      </c>
      <c r="J5187" s="14" t="s">
        <v>8199</v>
      </c>
      <c r="K5187" s="14" t="s">
        <v>8199</v>
      </c>
      <c r="L5187" s="14" t="s">
        <v>8199</v>
      </c>
      <c r="M5187" s="14" t="s">
        <v>8199</v>
      </c>
      <c r="N5187" s="14" t="s">
        <v>8199</v>
      </c>
      <c r="O5187" s="14" t="s">
        <v>8199</v>
      </c>
    </row>
    <row r="5188" spans="1:15" x14ac:dyDescent="0.25">
      <c r="A5188">
        <v>600</v>
      </c>
      <c r="B5188">
        <v>652606</v>
      </c>
      <c r="C5188">
        <v>5</v>
      </c>
      <c r="D5188" t="s">
        <v>6739</v>
      </c>
      <c r="E5188" s="3">
        <v>5.5</v>
      </c>
      <c r="F5188">
        <v>250</v>
      </c>
      <c r="G5188" s="2" t="s">
        <v>528</v>
      </c>
      <c r="H5188" s="2" t="s">
        <v>528</v>
      </c>
      <c r="I5188" s="2" t="s">
        <v>528</v>
      </c>
      <c r="J5188" s="14" t="s">
        <v>8199</v>
      </c>
      <c r="K5188" s="14" t="s">
        <v>8199</v>
      </c>
      <c r="L5188" s="14" t="s">
        <v>8199</v>
      </c>
      <c r="M5188" s="14" t="s">
        <v>8199</v>
      </c>
      <c r="N5188" s="14" t="s">
        <v>8199</v>
      </c>
      <c r="O5188" s="14" t="s">
        <v>8199</v>
      </c>
    </row>
    <row r="5189" spans="1:15" x14ac:dyDescent="0.25">
      <c r="A5189">
        <v>600</v>
      </c>
      <c r="B5189">
        <v>652750</v>
      </c>
      <c r="C5189">
        <v>1</v>
      </c>
      <c r="D5189" t="s">
        <v>6740</v>
      </c>
      <c r="E5189" s="3">
        <v>7</v>
      </c>
      <c r="F5189">
        <v>250</v>
      </c>
      <c r="G5189" s="2" t="s">
        <v>528</v>
      </c>
      <c r="H5189" s="2" t="s">
        <v>528</v>
      </c>
      <c r="I5189" s="2" t="s">
        <v>528</v>
      </c>
      <c r="J5189" s="14" t="s">
        <v>8199</v>
      </c>
      <c r="K5189" s="14" t="s">
        <v>8199</v>
      </c>
      <c r="L5189" s="14" t="s">
        <v>8199</v>
      </c>
      <c r="M5189" s="14" t="s">
        <v>8199</v>
      </c>
      <c r="N5189" s="14" t="s">
        <v>8199</v>
      </c>
      <c r="O5189" s="14" t="s">
        <v>8199</v>
      </c>
    </row>
    <row r="5190" spans="1:15" x14ac:dyDescent="0.25">
      <c r="A5190">
        <v>600</v>
      </c>
      <c r="B5190">
        <v>652780</v>
      </c>
      <c r="C5190">
        <v>8</v>
      </c>
      <c r="D5190" t="s">
        <v>6741</v>
      </c>
      <c r="E5190" s="3">
        <v>19</v>
      </c>
      <c r="F5190">
        <v>250</v>
      </c>
      <c r="G5190" s="2" t="s">
        <v>528</v>
      </c>
      <c r="H5190" s="2" t="s">
        <v>528</v>
      </c>
      <c r="I5190" s="2" t="s">
        <v>528</v>
      </c>
      <c r="J5190" s="14" t="s">
        <v>8199</v>
      </c>
      <c r="K5190" s="14" t="s">
        <v>8199</v>
      </c>
      <c r="L5190" s="14" t="s">
        <v>8199</v>
      </c>
      <c r="M5190" s="14" t="s">
        <v>8199</v>
      </c>
      <c r="N5190" s="14" t="s">
        <v>8199</v>
      </c>
      <c r="O5190" s="14" t="s">
        <v>8199</v>
      </c>
    </row>
    <row r="5191" spans="1:15" x14ac:dyDescent="0.25">
      <c r="A5191">
        <v>600</v>
      </c>
      <c r="B5191">
        <v>652900</v>
      </c>
      <c r="C5191">
        <v>2</v>
      </c>
      <c r="D5191" t="s">
        <v>6742</v>
      </c>
      <c r="E5191" s="3">
        <v>8</v>
      </c>
      <c r="F5191">
        <v>250</v>
      </c>
      <c r="G5191" s="2" t="s">
        <v>528</v>
      </c>
      <c r="H5191" s="2" t="s">
        <v>528</v>
      </c>
      <c r="I5191" s="2" t="s">
        <v>528</v>
      </c>
      <c r="J5191" s="14" t="s">
        <v>8199</v>
      </c>
      <c r="K5191" s="14" t="s">
        <v>8199</v>
      </c>
      <c r="L5191" s="14" t="s">
        <v>8199</v>
      </c>
      <c r="M5191" s="14" t="s">
        <v>8199</v>
      </c>
      <c r="N5191" s="14" t="s">
        <v>8199</v>
      </c>
      <c r="O5191" s="14" t="s">
        <v>8199</v>
      </c>
    </row>
    <row r="5192" spans="1:15" x14ac:dyDescent="0.25">
      <c r="A5192">
        <v>600</v>
      </c>
      <c r="B5192">
        <v>652950</v>
      </c>
      <c r="C5192">
        <v>7</v>
      </c>
      <c r="D5192" t="s">
        <v>6743</v>
      </c>
      <c r="E5192" s="3">
        <v>31</v>
      </c>
      <c r="F5192">
        <v>250</v>
      </c>
      <c r="G5192" s="2" t="s">
        <v>528</v>
      </c>
      <c r="H5192" s="2" t="s">
        <v>528</v>
      </c>
      <c r="I5192" s="2" t="s">
        <v>528</v>
      </c>
      <c r="J5192" s="14" t="s">
        <v>8199</v>
      </c>
      <c r="K5192" s="14" t="s">
        <v>8199</v>
      </c>
      <c r="L5192" s="14" t="s">
        <v>8199</v>
      </c>
      <c r="M5192" s="14" t="s">
        <v>8199</v>
      </c>
      <c r="N5192" s="14" t="s">
        <v>8199</v>
      </c>
      <c r="O5192" s="14" t="s">
        <v>8199</v>
      </c>
    </row>
    <row r="5193" spans="1:15" x14ac:dyDescent="0.25">
      <c r="A5193">
        <v>600</v>
      </c>
      <c r="B5193">
        <v>653000</v>
      </c>
      <c r="C5193">
        <v>0</v>
      </c>
      <c r="D5193" t="s">
        <v>6744</v>
      </c>
      <c r="E5193" s="3">
        <v>2.5</v>
      </c>
      <c r="F5193">
        <v>250</v>
      </c>
      <c r="G5193" s="2" t="s">
        <v>528</v>
      </c>
      <c r="H5193" s="2" t="s">
        <v>528</v>
      </c>
      <c r="I5193" s="2" t="s">
        <v>528</v>
      </c>
      <c r="J5193" s="14" t="s">
        <v>8199</v>
      </c>
      <c r="K5193" s="14" t="s">
        <v>8199</v>
      </c>
      <c r="L5193" s="14" t="s">
        <v>8199</v>
      </c>
      <c r="M5193" s="14" t="s">
        <v>8199</v>
      </c>
      <c r="N5193" s="14" t="s">
        <v>8199</v>
      </c>
      <c r="O5193" s="14" t="s">
        <v>8199</v>
      </c>
    </row>
    <row r="5194" spans="1:15" x14ac:dyDescent="0.25">
      <c r="A5194">
        <v>600</v>
      </c>
      <c r="B5194">
        <v>653100</v>
      </c>
      <c r="C5194">
        <v>8</v>
      </c>
      <c r="D5194" t="s">
        <v>6745</v>
      </c>
      <c r="E5194" s="3">
        <v>902</v>
      </c>
      <c r="F5194">
        <v>636</v>
      </c>
      <c r="G5194" s="2" t="s">
        <v>6746</v>
      </c>
      <c r="H5194" s="2" t="s">
        <v>6746</v>
      </c>
      <c r="I5194" s="2" t="s">
        <v>6746</v>
      </c>
      <c r="J5194" s="14" t="s">
        <v>8199</v>
      </c>
      <c r="K5194" s="14" t="s">
        <v>8199</v>
      </c>
      <c r="L5194" s="14" t="s">
        <v>8199</v>
      </c>
      <c r="M5194" s="14" t="s">
        <v>8199</v>
      </c>
      <c r="N5194" s="14" t="s">
        <v>8199</v>
      </c>
      <c r="O5194" s="14" t="s">
        <v>8199</v>
      </c>
    </row>
    <row r="5195" spans="1:15" x14ac:dyDescent="0.25">
      <c r="A5195">
        <v>600</v>
      </c>
      <c r="B5195">
        <v>653107</v>
      </c>
      <c r="C5195">
        <v>3</v>
      </c>
      <c r="D5195" t="s">
        <v>6747</v>
      </c>
      <c r="E5195" s="3">
        <v>34.5</v>
      </c>
      <c r="F5195">
        <v>250</v>
      </c>
      <c r="G5195" s="2" t="s">
        <v>528</v>
      </c>
      <c r="H5195" s="2" t="s">
        <v>528</v>
      </c>
      <c r="I5195" s="2" t="s">
        <v>528</v>
      </c>
      <c r="J5195" s="14" t="s">
        <v>8199</v>
      </c>
      <c r="K5195" s="14" t="s">
        <v>8199</v>
      </c>
      <c r="L5195" s="14" t="s">
        <v>8199</v>
      </c>
      <c r="M5195" s="14" t="s">
        <v>8199</v>
      </c>
      <c r="N5195" s="14" t="s">
        <v>8199</v>
      </c>
      <c r="O5195" s="14" t="s">
        <v>8199</v>
      </c>
    </row>
    <row r="5196" spans="1:15" x14ac:dyDescent="0.25">
      <c r="A5196">
        <v>600</v>
      </c>
      <c r="B5196">
        <v>653125</v>
      </c>
      <c r="C5196">
        <v>5</v>
      </c>
      <c r="D5196" t="s">
        <v>6748</v>
      </c>
      <c r="E5196" s="3">
        <v>301.5</v>
      </c>
      <c r="F5196">
        <v>636</v>
      </c>
      <c r="G5196" s="2" t="s">
        <v>6749</v>
      </c>
      <c r="H5196" s="2" t="s">
        <v>6749</v>
      </c>
      <c r="I5196" s="2" t="s">
        <v>6749</v>
      </c>
      <c r="J5196" s="14" t="s">
        <v>8199</v>
      </c>
      <c r="K5196" s="14" t="s">
        <v>8199</v>
      </c>
      <c r="L5196" s="14" t="s">
        <v>8199</v>
      </c>
      <c r="M5196" s="14" t="s">
        <v>8199</v>
      </c>
      <c r="N5196" s="14" t="s">
        <v>8199</v>
      </c>
      <c r="O5196" s="14" t="s">
        <v>8199</v>
      </c>
    </row>
    <row r="5197" spans="1:15" x14ac:dyDescent="0.25">
      <c r="A5197">
        <v>600</v>
      </c>
      <c r="B5197">
        <v>653150</v>
      </c>
      <c r="C5197">
        <v>3</v>
      </c>
      <c r="D5197" t="s">
        <v>6750</v>
      </c>
      <c r="E5197" s="3">
        <v>8</v>
      </c>
      <c r="F5197">
        <v>250</v>
      </c>
      <c r="G5197" s="2" t="s">
        <v>528</v>
      </c>
      <c r="H5197" s="2" t="s">
        <v>528</v>
      </c>
      <c r="I5197" s="2" t="s">
        <v>528</v>
      </c>
      <c r="J5197" s="14" t="s">
        <v>8199</v>
      </c>
      <c r="K5197" s="14" t="s">
        <v>8199</v>
      </c>
      <c r="L5197" s="14" t="s">
        <v>8199</v>
      </c>
      <c r="M5197" s="14" t="s">
        <v>8199</v>
      </c>
      <c r="N5197" s="14" t="s">
        <v>8199</v>
      </c>
      <c r="O5197" s="14" t="s">
        <v>8199</v>
      </c>
    </row>
    <row r="5198" spans="1:15" x14ac:dyDescent="0.25">
      <c r="A5198">
        <v>600</v>
      </c>
      <c r="B5198">
        <v>653200</v>
      </c>
      <c r="C5198">
        <v>6</v>
      </c>
      <c r="D5198" t="s">
        <v>6751</v>
      </c>
      <c r="E5198" s="3">
        <v>8</v>
      </c>
      <c r="F5198">
        <v>250</v>
      </c>
      <c r="G5198" s="2" t="s">
        <v>528</v>
      </c>
      <c r="H5198" s="2" t="s">
        <v>528</v>
      </c>
      <c r="I5198" s="2" t="s">
        <v>528</v>
      </c>
      <c r="J5198" s="14" t="s">
        <v>8199</v>
      </c>
      <c r="K5198" s="14" t="s">
        <v>8199</v>
      </c>
      <c r="L5198" s="14" t="s">
        <v>8199</v>
      </c>
      <c r="M5198" s="14" t="s">
        <v>8199</v>
      </c>
      <c r="N5198" s="14" t="s">
        <v>8199</v>
      </c>
      <c r="O5198" s="14" t="s">
        <v>8199</v>
      </c>
    </row>
    <row r="5199" spans="1:15" x14ac:dyDescent="0.25">
      <c r="A5199">
        <v>600</v>
      </c>
      <c r="B5199">
        <v>653300</v>
      </c>
      <c r="C5199">
        <v>4</v>
      </c>
      <c r="D5199" t="s">
        <v>6752</v>
      </c>
      <c r="E5199" s="3">
        <v>3.5</v>
      </c>
      <c r="F5199">
        <v>250</v>
      </c>
      <c r="G5199" s="2" t="s">
        <v>528</v>
      </c>
      <c r="H5199" s="2" t="s">
        <v>528</v>
      </c>
      <c r="I5199" s="2" t="s">
        <v>528</v>
      </c>
      <c r="J5199" s="14" t="s">
        <v>8199</v>
      </c>
      <c r="K5199" s="14" t="s">
        <v>8199</v>
      </c>
      <c r="L5199" s="14" t="s">
        <v>8199</v>
      </c>
      <c r="M5199" s="14" t="s">
        <v>8199</v>
      </c>
      <c r="N5199" s="14" t="s">
        <v>8199</v>
      </c>
      <c r="O5199" s="14" t="s">
        <v>8199</v>
      </c>
    </row>
    <row r="5200" spans="1:15" x14ac:dyDescent="0.25">
      <c r="A5200">
        <v>600</v>
      </c>
      <c r="B5200">
        <v>653350</v>
      </c>
      <c r="C5200">
        <v>9</v>
      </c>
      <c r="D5200" t="s">
        <v>6753</v>
      </c>
      <c r="E5200" s="3">
        <v>8</v>
      </c>
      <c r="F5200">
        <v>250</v>
      </c>
      <c r="G5200" s="2" t="s">
        <v>528</v>
      </c>
      <c r="H5200" s="2" t="s">
        <v>528</v>
      </c>
      <c r="I5200" s="2" t="s">
        <v>528</v>
      </c>
      <c r="J5200" s="14" t="s">
        <v>8199</v>
      </c>
      <c r="K5200" s="14" t="s">
        <v>8199</v>
      </c>
      <c r="L5200" s="14" t="s">
        <v>8199</v>
      </c>
      <c r="M5200" s="14" t="s">
        <v>8199</v>
      </c>
      <c r="N5200" s="14" t="s">
        <v>8199</v>
      </c>
      <c r="O5200" s="14" t="s">
        <v>8199</v>
      </c>
    </row>
    <row r="5201" spans="1:15" x14ac:dyDescent="0.25">
      <c r="A5201">
        <v>600</v>
      </c>
      <c r="B5201">
        <v>653375</v>
      </c>
      <c r="C5201">
        <v>6</v>
      </c>
      <c r="D5201" t="s">
        <v>6754</v>
      </c>
      <c r="E5201" s="3">
        <v>8</v>
      </c>
      <c r="F5201">
        <v>250</v>
      </c>
      <c r="G5201" s="2" t="s">
        <v>528</v>
      </c>
      <c r="H5201" s="2" t="s">
        <v>528</v>
      </c>
      <c r="I5201" s="2" t="s">
        <v>528</v>
      </c>
      <c r="J5201" s="14" t="s">
        <v>8199</v>
      </c>
      <c r="K5201" s="14" t="s">
        <v>8199</v>
      </c>
      <c r="L5201" s="14" t="s">
        <v>8199</v>
      </c>
      <c r="M5201" s="14" t="s">
        <v>8199</v>
      </c>
      <c r="N5201" s="14" t="s">
        <v>8199</v>
      </c>
      <c r="O5201" s="14" t="s">
        <v>8199</v>
      </c>
    </row>
    <row r="5202" spans="1:15" x14ac:dyDescent="0.25">
      <c r="A5202">
        <v>600</v>
      </c>
      <c r="B5202">
        <v>653400</v>
      </c>
      <c r="C5202">
        <v>2</v>
      </c>
      <c r="D5202" t="s">
        <v>6755</v>
      </c>
      <c r="E5202" s="3">
        <v>8</v>
      </c>
      <c r="F5202">
        <v>250</v>
      </c>
      <c r="G5202" s="2" t="s">
        <v>528</v>
      </c>
      <c r="H5202" s="2" t="s">
        <v>528</v>
      </c>
      <c r="I5202" s="2" t="s">
        <v>528</v>
      </c>
      <c r="J5202" s="14" t="s">
        <v>8199</v>
      </c>
      <c r="K5202" s="14" t="s">
        <v>8199</v>
      </c>
      <c r="L5202" s="14" t="s">
        <v>8199</v>
      </c>
      <c r="M5202" s="14" t="s">
        <v>8199</v>
      </c>
      <c r="N5202" s="14" t="s">
        <v>8199</v>
      </c>
      <c r="O5202" s="14" t="s">
        <v>8199</v>
      </c>
    </row>
    <row r="5203" spans="1:15" x14ac:dyDescent="0.25">
      <c r="A5203">
        <v>600</v>
      </c>
      <c r="B5203">
        <v>653450</v>
      </c>
      <c r="C5203">
        <v>7</v>
      </c>
      <c r="D5203" t="s">
        <v>6756</v>
      </c>
      <c r="E5203" s="3">
        <v>8</v>
      </c>
      <c r="F5203">
        <v>250</v>
      </c>
      <c r="G5203" s="2" t="s">
        <v>528</v>
      </c>
      <c r="H5203" s="2" t="s">
        <v>528</v>
      </c>
      <c r="I5203" s="2" t="s">
        <v>528</v>
      </c>
      <c r="J5203" s="14" t="s">
        <v>8199</v>
      </c>
      <c r="K5203" s="14" t="s">
        <v>8199</v>
      </c>
      <c r="L5203" s="14" t="s">
        <v>8199</v>
      </c>
      <c r="M5203" s="14" t="s">
        <v>8199</v>
      </c>
      <c r="N5203" s="14" t="s">
        <v>8199</v>
      </c>
      <c r="O5203" s="14" t="s">
        <v>8199</v>
      </c>
    </row>
    <row r="5204" spans="1:15" x14ac:dyDescent="0.25">
      <c r="A5204">
        <v>600</v>
      </c>
      <c r="B5204">
        <v>653500</v>
      </c>
      <c r="C5204">
        <v>9</v>
      </c>
      <c r="D5204" t="s">
        <v>6757</v>
      </c>
      <c r="E5204" s="3">
        <v>74</v>
      </c>
      <c r="F5204">
        <v>250</v>
      </c>
      <c r="G5204" s="2" t="s">
        <v>528</v>
      </c>
      <c r="H5204" s="2" t="s">
        <v>528</v>
      </c>
      <c r="I5204" s="2" t="s">
        <v>528</v>
      </c>
      <c r="J5204" s="14" t="s">
        <v>8199</v>
      </c>
      <c r="K5204" s="14" t="s">
        <v>8199</v>
      </c>
      <c r="L5204" s="14" t="s">
        <v>8199</v>
      </c>
      <c r="M5204" s="14" t="s">
        <v>8199</v>
      </c>
      <c r="N5204" s="14" t="s">
        <v>8199</v>
      </c>
      <c r="O5204" s="14" t="s">
        <v>8199</v>
      </c>
    </row>
    <row r="5205" spans="1:15" x14ac:dyDescent="0.25">
      <c r="A5205">
        <v>600</v>
      </c>
      <c r="B5205">
        <v>653560</v>
      </c>
      <c r="C5205">
        <v>3</v>
      </c>
      <c r="D5205" t="s">
        <v>6758</v>
      </c>
      <c r="E5205" s="3">
        <v>8</v>
      </c>
      <c r="F5205">
        <v>250</v>
      </c>
      <c r="G5205" s="2" t="s">
        <v>528</v>
      </c>
      <c r="H5205" s="2" t="s">
        <v>528</v>
      </c>
      <c r="I5205" s="2" t="s">
        <v>528</v>
      </c>
      <c r="J5205" s="14" t="s">
        <v>8199</v>
      </c>
      <c r="K5205" s="14" t="s">
        <v>8199</v>
      </c>
      <c r="L5205" s="14" t="s">
        <v>8199</v>
      </c>
      <c r="M5205" s="14" t="s">
        <v>8199</v>
      </c>
      <c r="N5205" s="14" t="s">
        <v>8199</v>
      </c>
      <c r="O5205" s="14" t="s">
        <v>8199</v>
      </c>
    </row>
    <row r="5206" spans="1:15" x14ac:dyDescent="0.25">
      <c r="A5206">
        <v>600</v>
      </c>
      <c r="B5206">
        <v>653583</v>
      </c>
      <c r="C5206">
        <v>5</v>
      </c>
      <c r="D5206" t="s">
        <v>6759</v>
      </c>
      <c r="E5206" s="3">
        <v>8</v>
      </c>
      <c r="F5206">
        <v>250</v>
      </c>
      <c r="G5206" s="2" t="s">
        <v>528</v>
      </c>
      <c r="H5206" s="2" t="s">
        <v>528</v>
      </c>
      <c r="I5206" s="2" t="s">
        <v>528</v>
      </c>
      <c r="J5206" s="14" t="s">
        <v>8199</v>
      </c>
      <c r="K5206" s="14" t="s">
        <v>8199</v>
      </c>
      <c r="L5206" s="14" t="s">
        <v>8199</v>
      </c>
      <c r="M5206" s="14" t="s">
        <v>8199</v>
      </c>
      <c r="N5206" s="14" t="s">
        <v>8199</v>
      </c>
      <c r="O5206" s="14" t="s">
        <v>8199</v>
      </c>
    </row>
    <row r="5207" spans="1:15" x14ac:dyDescent="0.25">
      <c r="A5207">
        <v>600</v>
      </c>
      <c r="B5207">
        <v>653600</v>
      </c>
      <c r="C5207">
        <v>7</v>
      </c>
      <c r="D5207" t="s">
        <v>6760</v>
      </c>
      <c r="E5207" s="3">
        <v>8</v>
      </c>
      <c r="F5207">
        <v>250</v>
      </c>
      <c r="G5207" s="2" t="s">
        <v>528</v>
      </c>
      <c r="H5207" s="2" t="s">
        <v>528</v>
      </c>
      <c r="I5207" s="2" t="s">
        <v>528</v>
      </c>
      <c r="J5207" s="14" t="s">
        <v>8199</v>
      </c>
      <c r="K5207" s="14" t="s">
        <v>8199</v>
      </c>
      <c r="L5207" s="14" t="s">
        <v>8199</v>
      </c>
      <c r="M5207" s="14" t="s">
        <v>8199</v>
      </c>
      <c r="N5207" s="14" t="s">
        <v>8199</v>
      </c>
      <c r="O5207" s="14" t="s">
        <v>8199</v>
      </c>
    </row>
    <row r="5208" spans="1:15" x14ac:dyDescent="0.25">
      <c r="A5208">
        <v>600</v>
      </c>
      <c r="B5208">
        <v>653620</v>
      </c>
      <c r="C5208">
        <v>5</v>
      </c>
      <c r="D5208" t="s">
        <v>6761</v>
      </c>
      <c r="E5208" s="3">
        <v>9</v>
      </c>
      <c r="F5208">
        <v>250</v>
      </c>
      <c r="G5208" s="2" t="s">
        <v>528</v>
      </c>
      <c r="H5208" s="2" t="s">
        <v>528</v>
      </c>
      <c r="I5208" s="2" t="s">
        <v>528</v>
      </c>
      <c r="J5208" s="14" t="s">
        <v>8199</v>
      </c>
      <c r="K5208" s="14" t="s">
        <v>8199</v>
      </c>
      <c r="L5208" s="14" t="s">
        <v>8199</v>
      </c>
      <c r="M5208" s="14" t="s">
        <v>8199</v>
      </c>
      <c r="N5208" s="14" t="s">
        <v>8199</v>
      </c>
      <c r="O5208" s="14" t="s">
        <v>8199</v>
      </c>
    </row>
    <row r="5209" spans="1:15" x14ac:dyDescent="0.25">
      <c r="A5209">
        <v>600</v>
      </c>
      <c r="B5209">
        <v>653630</v>
      </c>
      <c r="C5209">
        <v>4</v>
      </c>
      <c r="D5209" t="s">
        <v>6762</v>
      </c>
      <c r="E5209" s="3">
        <v>21</v>
      </c>
      <c r="F5209">
        <v>250</v>
      </c>
      <c r="G5209" s="2" t="s">
        <v>528</v>
      </c>
      <c r="H5209" s="2" t="s">
        <v>528</v>
      </c>
      <c r="I5209" s="2" t="s">
        <v>528</v>
      </c>
      <c r="J5209" s="14" t="s">
        <v>8199</v>
      </c>
      <c r="K5209" s="14" t="s">
        <v>8199</v>
      </c>
      <c r="L5209" s="14" t="s">
        <v>8199</v>
      </c>
      <c r="M5209" s="14" t="s">
        <v>8199</v>
      </c>
      <c r="N5209" s="14" t="s">
        <v>8199</v>
      </c>
      <c r="O5209" s="14" t="s">
        <v>8199</v>
      </c>
    </row>
    <row r="5210" spans="1:15" x14ac:dyDescent="0.25">
      <c r="A5210">
        <v>600</v>
      </c>
      <c r="B5210">
        <v>653934</v>
      </c>
      <c r="C5210">
        <v>0</v>
      </c>
      <c r="D5210" t="s">
        <v>6763</v>
      </c>
      <c r="E5210" s="3">
        <v>2749</v>
      </c>
      <c r="F5210">
        <v>636</v>
      </c>
      <c r="G5210" s="2" t="s">
        <v>6764</v>
      </c>
      <c r="H5210" s="2" t="s">
        <v>6764</v>
      </c>
      <c r="I5210" s="2" t="s">
        <v>6764</v>
      </c>
      <c r="J5210" s="14" t="s">
        <v>8199</v>
      </c>
      <c r="K5210" s="14" t="s">
        <v>8199</v>
      </c>
      <c r="L5210" s="14" t="s">
        <v>8199</v>
      </c>
      <c r="M5210" s="14" t="s">
        <v>8199</v>
      </c>
      <c r="N5210" s="14" t="s">
        <v>8199</v>
      </c>
      <c r="O5210" s="14" t="s">
        <v>8199</v>
      </c>
    </row>
    <row r="5211" spans="1:15" x14ac:dyDescent="0.25">
      <c r="A5211">
        <v>600</v>
      </c>
      <c r="B5211">
        <v>654050</v>
      </c>
      <c r="C5211">
        <v>4</v>
      </c>
      <c r="D5211" t="s">
        <v>6765</v>
      </c>
      <c r="E5211" s="3">
        <v>8</v>
      </c>
      <c r="F5211">
        <v>250</v>
      </c>
      <c r="G5211" s="2" t="s">
        <v>528</v>
      </c>
      <c r="H5211" s="2" t="s">
        <v>528</v>
      </c>
      <c r="I5211" s="2" t="s">
        <v>528</v>
      </c>
      <c r="J5211" s="14" t="s">
        <v>8199</v>
      </c>
      <c r="K5211" s="14" t="s">
        <v>8199</v>
      </c>
      <c r="L5211" s="14" t="s">
        <v>8199</v>
      </c>
      <c r="M5211" s="14" t="s">
        <v>8199</v>
      </c>
      <c r="N5211" s="14" t="s">
        <v>8199</v>
      </c>
      <c r="O5211" s="14" t="s">
        <v>8199</v>
      </c>
    </row>
    <row r="5212" spans="1:15" x14ac:dyDescent="0.25">
      <c r="A5212">
        <v>600</v>
      </c>
      <c r="B5212">
        <v>654075</v>
      </c>
      <c r="C5212">
        <v>1</v>
      </c>
      <c r="D5212" t="s">
        <v>6766</v>
      </c>
      <c r="E5212" s="3">
        <v>131</v>
      </c>
      <c r="F5212">
        <v>636</v>
      </c>
      <c r="G5212" s="2" t="s">
        <v>6767</v>
      </c>
      <c r="H5212" s="2" t="s">
        <v>6767</v>
      </c>
      <c r="I5212" s="2" t="s">
        <v>6767</v>
      </c>
      <c r="J5212" s="14" t="s">
        <v>8199</v>
      </c>
      <c r="K5212" s="14" t="s">
        <v>8199</v>
      </c>
      <c r="L5212" s="14" t="s">
        <v>8199</v>
      </c>
      <c r="M5212" s="14" t="s">
        <v>8199</v>
      </c>
      <c r="N5212" s="14" t="s">
        <v>8199</v>
      </c>
      <c r="O5212" s="14" t="s">
        <v>8199</v>
      </c>
    </row>
    <row r="5213" spans="1:15" x14ac:dyDescent="0.25">
      <c r="A5213">
        <v>600</v>
      </c>
      <c r="B5213">
        <v>654100</v>
      </c>
      <c r="C5213">
        <v>7</v>
      </c>
      <c r="D5213" t="s">
        <v>6768</v>
      </c>
      <c r="E5213" s="3">
        <v>8</v>
      </c>
      <c r="F5213">
        <v>250</v>
      </c>
      <c r="G5213" s="2" t="s">
        <v>528</v>
      </c>
      <c r="H5213" s="2" t="s">
        <v>528</v>
      </c>
      <c r="I5213" s="2" t="s">
        <v>528</v>
      </c>
      <c r="J5213" s="14" t="s">
        <v>8199</v>
      </c>
      <c r="K5213" s="14" t="s">
        <v>8199</v>
      </c>
      <c r="L5213" s="14" t="s">
        <v>8199</v>
      </c>
      <c r="M5213" s="14" t="s">
        <v>8199</v>
      </c>
      <c r="N5213" s="14" t="s">
        <v>8199</v>
      </c>
      <c r="O5213" s="14" t="s">
        <v>8199</v>
      </c>
    </row>
    <row r="5214" spans="1:15" x14ac:dyDescent="0.25">
      <c r="A5214">
        <v>600</v>
      </c>
      <c r="B5214">
        <v>654150</v>
      </c>
      <c r="C5214">
        <v>2</v>
      </c>
      <c r="D5214" t="s">
        <v>6769</v>
      </c>
      <c r="E5214" s="3">
        <v>8</v>
      </c>
      <c r="F5214">
        <v>250</v>
      </c>
      <c r="G5214" s="2" t="s">
        <v>528</v>
      </c>
      <c r="H5214" s="2" t="s">
        <v>528</v>
      </c>
      <c r="I5214" s="2" t="s">
        <v>528</v>
      </c>
      <c r="J5214" s="14" t="s">
        <v>8199</v>
      </c>
      <c r="K5214" s="14" t="s">
        <v>8199</v>
      </c>
      <c r="L5214" s="14" t="s">
        <v>8199</v>
      </c>
      <c r="M5214" s="14" t="s">
        <v>8199</v>
      </c>
      <c r="N5214" s="14" t="s">
        <v>8199</v>
      </c>
      <c r="O5214" s="14" t="s">
        <v>8199</v>
      </c>
    </row>
    <row r="5215" spans="1:15" x14ac:dyDescent="0.25">
      <c r="A5215">
        <v>600</v>
      </c>
      <c r="B5215">
        <v>654200</v>
      </c>
      <c r="C5215">
        <v>5</v>
      </c>
      <c r="D5215" t="s">
        <v>6770</v>
      </c>
      <c r="E5215" s="3">
        <v>131</v>
      </c>
      <c r="F5215">
        <v>636</v>
      </c>
      <c r="G5215" s="2" t="s">
        <v>6767</v>
      </c>
      <c r="H5215" s="2" t="s">
        <v>6767</v>
      </c>
      <c r="I5215" s="2" t="s">
        <v>6767</v>
      </c>
      <c r="J5215" s="14" t="s">
        <v>8199</v>
      </c>
      <c r="K5215" s="14" t="s">
        <v>8199</v>
      </c>
      <c r="L5215" s="14" t="s">
        <v>8199</v>
      </c>
      <c r="M5215" s="14" t="s">
        <v>8199</v>
      </c>
      <c r="N5215" s="14" t="s">
        <v>8199</v>
      </c>
      <c r="O5215" s="14" t="s">
        <v>8199</v>
      </c>
    </row>
    <row r="5216" spans="1:15" x14ac:dyDescent="0.25">
      <c r="A5216">
        <v>600</v>
      </c>
      <c r="B5216">
        <v>654205</v>
      </c>
      <c r="C5216">
        <v>4</v>
      </c>
      <c r="D5216" t="s">
        <v>6771</v>
      </c>
      <c r="E5216" s="3">
        <v>87</v>
      </c>
      <c r="F5216">
        <v>250</v>
      </c>
      <c r="G5216" s="2" t="s">
        <v>528</v>
      </c>
      <c r="H5216" s="2" t="s">
        <v>528</v>
      </c>
      <c r="I5216" s="2" t="s">
        <v>528</v>
      </c>
      <c r="J5216" s="14" t="s">
        <v>8199</v>
      </c>
      <c r="K5216" s="14" t="s">
        <v>8199</v>
      </c>
      <c r="L5216" s="14" t="s">
        <v>8199</v>
      </c>
      <c r="M5216" s="14" t="s">
        <v>8199</v>
      </c>
      <c r="N5216" s="14" t="s">
        <v>8199</v>
      </c>
      <c r="O5216" s="14" t="s">
        <v>8199</v>
      </c>
    </row>
    <row r="5217" spans="1:15" x14ac:dyDescent="0.25">
      <c r="A5217">
        <v>600</v>
      </c>
      <c r="B5217">
        <v>654209</v>
      </c>
      <c r="C5217">
        <v>6</v>
      </c>
      <c r="D5217" t="s">
        <v>6772</v>
      </c>
      <c r="E5217" s="3">
        <v>34.5</v>
      </c>
      <c r="F5217">
        <v>270</v>
      </c>
      <c r="G5217" s="2" t="s">
        <v>528</v>
      </c>
      <c r="H5217" s="2" t="s">
        <v>528</v>
      </c>
      <c r="I5217" s="2" t="s">
        <v>528</v>
      </c>
      <c r="J5217" s="14" t="s">
        <v>8199</v>
      </c>
      <c r="K5217" s="14" t="s">
        <v>8199</v>
      </c>
      <c r="L5217" s="14" t="s">
        <v>8199</v>
      </c>
      <c r="M5217" s="14" t="s">
        <v>8199</v>
      </c>
      <c r="N5217" s="14" t="s">
        <v>8199</v>
      </c>
      <c r="O5217" s="14" t="s">
        <v>8199</v>
      </c>
    </row>
    <row r="5218" spans="1:15" x14ac:dyDescent="0.25">
      <c r="A5218">
        <v>600</v>
      </c>
      <c r="B5218">
        <v>654210</v>
      </c>
      <c r="C5218">
        <v>4</v>
      </c>
      <c r="D5218" t="s">
        <v>6773</v>
      </c>
      <c r="E5218" s="3">
        <v>8</v>
      </c>
      <c r="F5218">
        <v>250</v>
      </c>
      <c r="G5218" s="2" t="s">
        <v>528</v>
      </c>
      <c r="H5218" s="2" t="s">
        <v>528</v>
      </c>
      <c r="I5218" s="2" t="s">
        <v>528</v>
      </c>
      <c r="J5218" s="14" t="s">
        <v>8199</v>
      </c>
      <c r="K5218" s="14" t="s">
        <v>8199</v>
      </c>
      <c r="L5218" s="14" t="s">
        <v>8199</v>
      </c>
      <c r="M5218" s="14" t="s">
        <v>8199</v>
      </c>
      <c r="N5218" s="14" t="s">
        <v>8199</v>
      </c>
      <c r="O5218" s="14" t="s">
        <v>8199</v>
      </c>
    </row>
    <row r="5219" spans="1:15" x14ac:dyDescent="0.25">
      <c r="A5219">
        <v>600</v>
      </c>
      <c r="B5219">
        <v>654211</v>
      </c>
      <c r="C5219">
        <v>2</v>
      </c>
      <c r="D5219" t="s">
        <v>6774</v>
      </c>
      <c r="E5219" s="3">
        <v>34.5</v>
      </c>
      <c r="F5219">
        <v>250</v>
      </c>
      <c r="G5219" s="2" t="s">
        <v>528</v>
      </c>
      <c r="H5219" s="2" t="s">
        <v>528</v>
      </c>
      <c r="I5219" s="2" t="s">
        <v>528</v>
      </c>
      <c r="J5219" s="14" t="s">
        <v>8199</v>
      </c>
      <c r="K5219" s="14" t="s">
        <v>8199</v>
      </c>
      <c r="L5219" s="14" t="s">
        <v>8199</v>
      </c>
      <c r="M5219" s="14" t="s">
        <v>8199</v>
      </c>
      <c r="N5219" s="14" t="s">
        <v>8199</v>
      </c>
      <c r="O5219" s="14" t="s">
        <v>8199</v>
      </c>
    </row>
    <row r="5220" spans="1:15" x14ac:dyDescent="0.25">
      <c r="A5220">
        <v>600</v>
      </c>
      <c r="B5220">
        <v>654212</v>
      </c>
      <c r="C5220">
        <v>0</v>
      </c>
      <c r="D5220" t="s">
        <v>6775</v>
      </c>
      <c r="E5220" s="3">
        <v>36.5</v>
      </c>
      <c r="F5220">
        <v>636</v>
      </c>
      <c r="G5220" s="2" t="s">
        <v>2572</v>
      </c>
      <c r="H5220" s="2" t="s">
        <v>2572</v>
      </c>
      <c r="I5220" s="2" t="s">
        <v>2572</v>
      </c>
      <c r="J5220" s="14" t="s">
        <v>8199</v>
      </c>
      <c r="K5220" s="14" t="s">
        <v>8199</v>
      </c>
      <c r="L5220" s="14" t="s">
        <v>8199</v>
      </c>
      <c r="M5220" s="14" t="s">
        <v>8199</v>
      </c>
      <c r="N5220" s="14" t="s">
        <v>8199</v>
      </c>
      <c r="O5220" s="14" t="s">
        <v>8199</v>
      </c>
    </row>
    <row r="5221" spans="1:15" x14ac:dyDescent="0.25">
      <c r="A5221">
        <v>600</v>
      </c>
      <c r="B5221">
        <v>654213</v>
      </c>
      <c r="C5221">
        <v>8</v>
      </c>
      <c r="D5221" t="s">
        <v>6776</v>
      </c>
      <c r="E5221" s="3">
        <v>11</v>
      </c>
      <c r="F5221">
        <v>250</v>
      </c>
      <c r="G5221" s="2" t="s">
        <v>528</v>
      </c>
      <c r="H5221" s="2" t="s">
        <v>528</v>
      </c>
      <c r="I5221" s="2" t="s">
        <v>528</v>
      </c>
      <c r="J5221" s="14" t="s">
        <v>8199</v>
      </c>
      <c r="K5221" s="14" t="s">
        <v>8199</v>
      </c>
      <c r="L5221" s="14" t="s">
        <v>8199</v>
      </c>
      <c r="M5221" s="14" t="s">
        <v>8199</v>
      </c>
      <c r="N5221" s="14" t="s">
        <v>8199</v>
      </c>
      <c r="O5221" s="14" t="s">
        <v>8199</v>
      </c>
    </row>
    <row r="5222" spans="1:15" x14ac:dyDescent="0.25">
      <c r="A5222">
        <v>600</v>
      </c>
      <c r="B5222">
        <v>654232</v>
      </c>
      <c r="C5222">
        <v>8</v>
      </c>
      <c r="D5222" t="s">
        <v>6777</v>
      </c>
      <c r="E5222" s="3">
        <v>34.5</v>
      </c>
      <c r="F5222">
        <v>250</v>
      </c>
      <c r="G5222" s="2" t="s">
        <v>528</v>
      </c>
      <c r="H5222" s="2" t="s">
        <v>528</v>
      </c>
      <c r="I5222" s="2" t="s">
        <v>528</v>
      </c>
      <c r="J5222" s="14" t="s">
        <v>8199</v>
      </c>
      <c r="K5222" s="14" t="s">
        <v>8199</v>
      </c>
      <c r="L5222" s="14" t="s">
        <v>8199</v>
      </c>
      <c r="M5222" s="14" t="s">
        <v>8199</v>
      </c>
      <c r="N5222" s="14" t="s">
        <v>8199</v>
      </c>
      <c r="O5222" s="14" t="s">
        <v>8199</v>
      </c>
    </row>
    <row r="5223" spans="1:15" x14ac:dyDescent="0.25">
      <c r="A5223">
        <v>600</v>
      </c>
      <c r="B5223">
        <v>654240</v>
      </c>
      <c r="C5223">
        <v>1</v>
      </c>
      <c r="D5223" t="s">
        <v>6778</v>
      </c>
      <c r="E5223" s="3">
        <v>41</v>
      </c>
      <c r="F5223">
        <v>250</v>
      </c>
      <c r="G5223" s="2" t="s">
        <v>528</v>
      </c>
      <c r="H5223" s="2" t="s">
        <v>528</v>
      </c>
      <c r="I5223" s="2" t="s">
        <v>528</v>
      </c>
      <c r="J5223" s="14" t="s">
        <v>8199</v>
      </c>
      <c r="K5223" s="14" t="s">
        <v>8199</v>
      </c>
      <c r="L5223" s="14" t="s">
        <v>8199</v>
      </c>
      <c r="M5223" s="14" t="s">
        <v>8199</v>
      </c>
      <c r="N5223" s="14" t="s">
        <v>8199</v>
      </c>
      <c r="O5223" s="14" t="s">
        <v>8199</v>
      </c>
    </row>
    <row r="5224" spans="1:15" x14ac:dyDescent="0.25">
      <c r="A5224">
        <v>600</v>
      </c>
      <c r="B5224">
        <v>654259</v>
      </c>
      <c r="C5224">
        <v>1</v>
      </c>
      <c r="D5224" t="s">
        <v>6779</v>
      </c>
      <c r="E5224" s="3">
        <v>38.5</v>
      </c>
      <c r="F5224">
        <v>636</v>
      </c>
      <c r="G5224" s="2" t="s">
        <v>6780</v>
      </c>
      <c r="H5224" s="2" t="s">
        <v>6780</v>
      </c>
      <c r="I5224" s="2" t="s">
        <v>6780</v>
      </c>
      <c r="J5224" s="14" t="s">
        <v>8199</v>
      </c>
      <c r="K5224" s="14" t="s">
        <v>8199</v>
      </c>
      <c r="L5224" s="14" t="s">
        <v>8199</v>
      </c>
      <c r="M5224" s="14" t="s">
        <v>8199</v>
      </c>
      <c r="N5224" s="14" t="s">
        <v>8199</v>
      </c>
      <c r="O5224" s="14" t="s">
        <v>8199</v>
      </c>
    </row>
    <row r="5225" spans="1:15" x14ac:dyDescent="0.25">
      <c r="A5225">
        <v>600</v>
      </c>
      <c r="B5225">
        <v>654260</v>
      </c>
      <c r="C5225">
        <v>9</v>
      </c>
      <c r="D5225" t="s">
        <v>6781</v>
      </c>
      <c r="E5225" s="3">
        <v>125</v>
      </c>
      <c r="F5225">
        <v>250</v>
      </c>
      <c r="G5225" s="2" t="s">
        <v>528</v>
      </c>
      <c r="H5225" s="2" t="s">
        <v>528</v>
      </c>
      <c r="I5225" s="2" t="s">
        <v>528</v>
      </c>
      <c r="J5225" s="14" t="s">
        <v>8199</v>
      </c>
      <c r="K5225" s="14" t="s">
        <v>8199</v>
      </c>
      <c r="L5225" s="14" t="s">
        <v>8199</v>
      </c>
      <c r="M5225" s="14" t="s">
        <v>8199</v>
      </c>
      <c r="N5225" s="14" t="s">
        <v>8199</v>
      </c>
      <c r="O5225" s="14" t="s">
        <v>8199</v>
      </c>
    </row>
    <row r="5226" spans="1:15" x14ac:dyDescent="0.25">
      <c r="A5226">
        <v>600</v>
      </c>
      <c r="B5226">
        <v>654261</v>
      </c>
      <c r="C5226">
        <v>7</v>
      </c>
      <c r="D5226" t="s">
        <v>6782</v>
      </c>
      <c r="E5226" s="3">
        <v>58</v>
      </c>
      <c r="F5226">
        <v>636</v>
      </c>
      <c r="G5226" s="2" t="s">
        <v>6780</v>
      </c>
      <c r="H5226" s="2" t="s">
        <v>6780</v>
      </c>
      <c r="I5226" s="2" t="s">
        <v>6780</v>
      </c>
      <c r="J5226" s="14" t="s">
        <v>8199</v>
      </c>
      <c r="K5226" s="14" t="s">
        <v>8199</v>
      </c>
      <c r="L5226" s="14" t="s">
        <v>8199</v>
      </c>
      <c r="M5226" s="14" t="s">
        <v>8199</v>
      </c>
      <c r="N5226" s="14" t="s">
        <v>8199</v>
      </c>
      <c r="O5226" s="14" t="s">
        <v>8199</v>
      </c>
    </row>
    <row r="5227" spans="1:15" x14ac:dyDescent="0.25">
      <c r="A5227">
        <v>600</v>
      </c>
      <c r="B5227">
        <v>654262</v>
      </c>
      <c r="C5227">
        <v>5</v>
      </c>
      <c r="D5227" t="s">
        <v>6783</v>
      </c>
      <c r="E5227" s="3">
        <v>133.5</v>
      </c>
      <c r="F5227">
        <v>250</v>
      </c>
      <c r="G5227" s="2" t="s">
        <v>528</v>
      </c>
      <c r="H5227" s="2" t="s">
        <v>528</v>
      </c>
      <c r="I5227" s="2" t="s">
        <v>528</v>
      </c>
      <c r="J5227" s="14" t="s">
        <v>8199</v>
      </c>
      <c r="K5227" s="14" t="s">
        <v>8199</v>
      </c>
      <c r="L5227" s="14" t="s">
        <v>8199</v>
      </c>
      <c r="M5227" s="14" t="s">
        <v>8199</v>
      </c>
      <c r="N5227" s="14" t="s">
        <v>8199</v>
      </c>
      <c r="O5227" s="14" t="s">
        <v>8199</v>
      </c>
    </row>
    <row r="5228" spans="1:15" x14ac:dyDescent="0.25">
      <c r="A5228">
        <v>600</v>
      </c>
      <c r="B5228">
        <v>654263</v>
      </c>
      <c r="C5228">
        <v>3</v>
      </c>
      <c r="D5228" t="s">
        <v>6784</v>
      </c>
      <c r="E5228" s="3">
        <v>46.5</v>
      </c>
      <c r="F5228">
        <v>636</v>
      </c>
      <c r="G5228" s="2" t="s">
        <v>6780</v>
      </c>
      <c r="H5228" s="2" t="s">
        <v>6780</v>
      </c>
      <c r="I5228" s="2" t="s">
        <v>6780</v>
      </c>
      <c r="J5228" s="14" t="s">
        <v>8199</v>
      </c>
      <c r="K5228" s="14" t="s">
        <v>8199</v>
      </c>
      <c r="L5228" s="14" t="s">
        <v>8199</v>
      </c>
      <c r="M5228" s="14" t="s">
        <v>8199</v>
      </c>
      <c r="N5228" s="14" t="s">
        <v>8199</v>
      </c>
      <c r="O5228" s="14" t="s">
        <v>8199</v>
      </c>
    </row>
    <row r="5229" spans="1:15" x14ac:dyDescent="0.25">
      <c r="A5229">
        <v>600</v>
      </c>
      <c r="B5229">
        <v>654264</v>
      </c>
      <c r="C5229">
        <v>1</v>
      </c>
      <c r="D5229" t="s">
        <v>6785</v>
      </c>
      <c r="E5229" s="3">
        <v>40</v>
      </c>
      <c r="F5229">
        <v>636</v>
      </c>
      <c r="G5229" s="2" t="s">
        <v>6780</v>
      </c>
      <c r="H5229" s="2" t="s">
        <v>6780</v>
      </c>
      <c r="I5229" s="2" t="s">
        <v>6780</v>
      </c>
      <c r="J5229" s="14" t="s">
        <v>8199</v>
      </c>
      <c r="K5229" s="14" t="s">
        <v>8199</v>
      </c>
      <c r="L5229" s="14" t="s">
        <v>8199</v>
      </c>
      <c r="M5229" s="14" t="s">
        <v>8199</v>
      </c>
      <c r="N5229" s="14" t="s">
        <v>8199</v>
      </c>
      <c r="O5229" s="14" t="s">
        <v>8199</v>
      </c>
    </row>
    <row r="5230" spans="1:15" x14ac:dyDescent="0.25">
      <c r="A5230">
        <v>600</v>
      </c>
      <c r="B5230">
        <v>654265</v>
      </c>
      <c r="C5230">
        <v>8</v>
      </c>
      <c r="D5230" t="s">
        <v>6786</v>
      </c>
      <c r="E5230" s="3">
        <v>107</v>
      </c>
      <c r="F5230">
        <v>250</v>
      </c>
      <c r="G5230" s="2" t="s">
        <v>528</v>
      </c>
      <c r="H5230" s="2" t="s">
        <v>528</v>
      </c>
      <c r="I5230" s="2" t="s">
        <v>528</v>
      </c>
      <c r="J5230" s="14" t="s">
        <v>8199</v>
      </c>
      <c r="K5230" s="14" t="s">
        <v>8199</v>
      </c>
      <c r="L5230" s="14" t="s">
        <v>8199</v>
      </c>
      <c r="M5230" s="14" t="s">
        <v>8199</v>
      </c>
      <c r="N5230" s="14" t="s">
        <v>8199</v>
      </c>
      <c r="O5230" s="14" t="s">
        <v>8199</v>
      </c>
    </row>
    <row r="5231" spans="1:15" x14ac:dyDescent="0.25">
      <c r="A5231">
        <v>600</v>
      </c>
      <c r="B5231">
        <v>654266</v>
      </c>
      <c r="C5231">
        <v>6</v>
      </c>
      <c r="D5231" t="s">
        <v>6787</v>
      </c>
      <c r="E5231" s="3">
        <v>431.5</v>
      </c>
      <c r="F5231">
        <v>250</v>
      </c>
      <c r="G5231" s="2" t="s">
        <v>528</v>
      </c>
      <c r="H5231" s="2" t="s">
        <v>528</v>
      </c>
      <c r="I5231" s="2" t="s">
        <v>528</v>
      </c>
      <c r="J5231" s="14" t="s">
        <v>8199</v>
      </c>
      <c r="K5231" s="14" t="s">
        <v>8199</v>
      </c>
      <c r="L5231" s="14" t="s">
        <v>8199</v>
      </c>
      <c r="M5231" s="14" t="s">
        <v>8199</v>
      </c>
      <c r="N5231" s="14" t="s">
        <v>8199</v>
      </c>
      <c r="O5231" s="14" t="s">
        <v>8199</v>
      </c>
    </row>
    <row r="5232" spans="1:15" x14ac:dyDescent="0.25">
      <c r="A5232">
        <v>600</v>
      </c>
      <c r="B5232">
        <v>654269</v>
      </c>
      <c r="C5232">
        <v>0</v>
      </c>
      <c r="D5232" t="s">
        <v>6788</v>
      </c>
      <c r="E5232" s="3">
        <v>24.5</v>
      </c>
      <c r="F5232">
        <v>250</v>
      </c>
      <c r="G5232" s="2" t="s">
        <v>528</v>
      </c>
      <c r="H5232" s="2" t="s">
        <v>528</v>
      </c>
      <c r="I5232" s="2" t="s">
        <v>528</v>
      </c>
      <c r="J5232" s="14" t="s">
        <v>8199</v>
      </c>
      <c r="K5232" s="14" t="s">
        <v>8199</v>
      </c>
      <c r="L5232" s="14" t="s">
        <v>8199</v>
      </c>
      <c r="M5232" s="14" t="s">
        <v>8199</v>
      </c>
      <c r="N5232" s="14" t="s">
        <v>8199</v>
      </c>
      <c r="O5232" s="14" t="s">
        <v>8199</v>
      </c>
    </row>
    <row r="5233" spans="1:15" x14ac:dyDescent="0.25">
      <c r="A5233">
        <v>600</v>
      </c>
      <c r="B5233">
        <v>654550</v>
      </c>
      <c r="C5233">
        <v>3</v>
      </c>
      <c r="D5233" t="s">
        <v>6789</v>
      </c>
      <c r="E5233" s="3">
        <v>730</v>
      </c>
      <c r="F5233">
        <v>250</v>
      </c>
      <c r="G5233" s="2" t="s">
        <v>528</v>
      </c>
      <c r="H5233" s="2" t="s">
        <v>528</v>
      </c>
      <c r="I5233" s="2" t="s">
        <v>528</v>
      </c>
      <c r="J5233" s="14" t="s">
        <v>8199</v>
      </c>
      <c r="K5233" s="14" t="s">
        <v>8199</v>
      </c>
      <c r="L5233" s="14" t="s">
        <v>8199</v>
      </c>
      <c r="M5233" s="14" t="s">
        <v>8199</v>
      </c>
      <c r="N5233" s="14" t="s">
        <v>8199</v>
      </c>
      <c r="O5233" s="14" t="s">
        <v>8199</v>
      </c>
    </row>
    <row r="5234" spans="1:15" x14ac:dyDescent="0.25">
      <c r="A5234">
        <v>600</v>
      </c>
      <c r="B5234">
        <v>654553</v>
      </c>
      <c r="C5234">
        <v>7</v>
      </c>
      <c r="D5234" t="s">
        <v>6790</v>
      </c>
      <c r="E5234" s="3">
        <v>8</v>
      </c>
      <c r="F5234">
        <v>250</v>
      </c>
      <c r="G5234" s="2" t="s">
        <v>528</v>
      </c>
      <c r="H5234" s="2" t="s">
        <v>528</v>
      </c>
      <c r="I5234" s="2" t="s">
        <v>528</v>
      </c>
      <c r="J5234" s="14" t="s">
        <v>8199</v>
      </c>
      <c r="K5234" s="14" t="s">
        <v>8199</v>
      </c>
      <c r="L5234" s="14" t="s">
        <v>8199</v>
      </c>
      <c r="M5234" s="14" t="s">
        <v>8199</v>
      </c>
      <c r="N5234" s="14" t="s">
        <v>8199</v>
      </c>
      <c r="O5234" s="14" t="s">
        <v>8199</v>
      </c>
    </row>
    <row r="5235" spans="1:15" x14ac:dyDescent="0.25">
      <c r="A5235">
        <v>600</v>
      </c>
      <c r="B5235">
        <v>654555</v>
      </c>
      <c r="C5235">
        <v>2</v>
      </c>
      <c r="D5235" t="s">
        <v>6791</v>
      </c>
      <c r="E5235" s="3">
        <v>8</v>
      </c>
      <c r="F5235">
        <v>250</v>
      </c>
      <c r="G5235" s="2" t="s">
        <v>528</v>
      </c>
      <c r="H5235" s="2" t="s">
        <v>528</v>
      </c>
      <c r="I5235" s="2" t="s">
        <v>528</v>
      </c>
      <c r="J5235" s="14" t="s">
        <v>8199</v>
      </c>
      <c r="K5235" s="14" t="s">
        <v>8199</v>
      </c>
      <c r="L5235" s="14" t="s">
        <v>8199</v>
      </c>
      <c r="M5235" s="14" t="s">
        <v>8199</v>
      </c>
      <c r="N5235" s="14" t="s">
        <v>8199</v>
      </c>
      <c r="O5235" s="14" t="s">
        <v>8199</v>
      </c>
    </row>
    <row r="5236" spans="1:15" x14ac:dyDescent="0.25">
      <c r="A5236">
        <v>600</v>
      </c>
      <c r="B5236">
        <v>654556</v>
      </c>
      <c r="C5236">
        <v>0</v>
      </c>
      <c r="D5236" t="s">
        <v>6792</v>
      </c>
      <c r="E5236" s="3">
        <v>10</v>
      </c>
      <c r="F5236">
        <v>250</v>
      </c>
      <c r="G5236" s="2" t="s">
        <v>528</v>
      </c>
      <c r="H5236" s="2" t="s">
        <v>528</v>
      </c>
      <c r="I5236" s="2" t="s">
        <v>528</v>
      </c>
      <c r="J5236" s="14" t="s">
        <v>8199</v>
      </c>
      <c r="K5236" s="14" t="s">
        <v>8199</v>
      </c>
      <c r="L5236" s="14" t="s">
        <v>8199</v>
      </c>
      <c r="M5236" s="14" t="s">
        <v>8199</v>
      </c>
      <c r="N5236" s="14" t="s">
        <v>8199</v>
      </c>
      <c r="O5236" s="14" t="s">
        <v>8199</v>
      </c>
    </row>
    <row r="5237" spans="1:15" x14ac:dyDescent="0.25">
      <c r="A5237">
        <v>600</v>
      </c>
      <c r="B5237">
        <v>654600</v>
      </c>
      <c r="C5237">
        <v>6</v>
      </c>
      <c r="D5237" t="s">
        <v>6793</v>
      </c>
      <c r="E5237" s="3">
        <v>240</v>
      </c>
      <c r="F5237">
        <v>636</v>
      </c>
      <c r="G5237" s="2" t="s">
        <v>6794</v>
      </c>
      <c r="H5237" s="2" t="s">
        <v>6794</v>
      </c>
      <c r="I5237" s="2" t="s">
        <v>6794</v>
      </c>
      <c r="J5237" s="14" t="s">
        <v>8199</v>
      </c>
      <c r="K5237" s="14" t="s">
        <v>8199</v>
      </c>
      <c r="L5237" s="14" t="s">
        <v>8199</v>
      </c>
      <c r="M5237" s="14" t="s">
        <v>8199</v>
      </c>
      <c r="N5237" s="14" t="s">
        <v>8199</v>
      </c>
      <c r="O5237" s="14" t="s">
        <v>8199</v>
      </c>
    </row>
    <row r="5238" spans="1:15" x14ac:dyDescent="0.25">
      <c r="A5238">
        <v>600</v>
      </c>
      <c r="B5238">
        <v>654750</v>
      </c>
      <c r="C5238">
        <v>9</v>
      </c>
      <c r="D5238" t="s">
        <v>6795</v>
      </c>
      <c r="E5238" s="3">
        <v>26.5</v>
      </c>
      <c r="F5238">
        <v>250</v>
      </c>
      <c r="G5238" s="2" t="s">
        <v>528</v>
      </c>
      <c r="H5238" s="2" t="s">
        <v>528</v>
      </c>
      <c r="I5238" s="2" t="s">
        <v>528</v>
      </c>
      <c r="J5238" s="14" t="s">
        <v>8199</v>
      </c>
      <c r="K5238" s="14" t="s">
        <v>8199</v>
      </c>
      <c r="L5238" s="14" t="s">
        <v>8199</v>
      </c>
      <c r="M5238" s="14" t="s">
        <v>8199</v>
      </c>
      <c r="N5238" s="14" t="s">
        <v>8199</v>
      </c>
      <c r="O5238" s="14" t="s">
        <v>8199</v>
      </c>
    </row>
    <row r="5239" spans="1:15" x14ac:dyDescent="0.25">
      <c r="A5239">
        <v>600</v>
      </c>
      <c r="B5239">
        <v>654763</v>
      </c>
      <c r="C5239">
        <v>2</v>
      </c>
      <c r="D5239" t="s">
        <v>6796</v>
      </c>
      <c r="E5239" s="3">
        <v>70.5</v>
      </c>
      <c r="F5239">
        <v>250</v>
      </c>
      <c r="G5239" s="2" t="s">
        <v>528</v>
      </c>
      <c r="H5239" s="2" t="s">
        <v>528</v>
      </c>
      <c r="I5239" s="2" t="s">
        <v>528</v>
      </c>
      <c r="J5239" s="14" t="s">
        <v>8199</v>
      </c>
      <c r="K5239" s="14" t="s">
        <v>8199</v>
      </c>
      <c r="L5239" s="14" t="s">
        <v>8199</v>
      </c>
      <c r="M5239" s="14" t="s">
        <v>8199</v>
      </c>
      <c r="N5239" s="14" t="s">
        <v>8199</v>
      </c>
      <c r="O5239" s="14" t="s">
        <v>8199</v>
      </c>
    </row>
    <row r="5240" spans="1:15" x14ac:dyDescent="0.25">
      <c r="A5240">
        <v>600</v>
      </c>
      <c r="B5240">
        <v>654809</v>
      </c>
      <c r="C5240">
        <v>3</v>
      </c>
      <c r="D5240" t="s">
        <v>6797</v>
      </c>
      <c r="E5240" s="3">
        <v>13.5</v>
      </c>
      <c r="F5240">
        <v>636</v>
      </c>
      <c r="G5240" s="2" t="s">
        <v>5983</v>
      </c>
      <c r="H5240" s="2" t="s">
        <v>5983</v>
      </c>
      <c r="I5240" s="2" t="s">
        <v>5983</v>
      </c>
      <c r="J5240" s="14" t="s">
        <v>8199</v>
      </c>
      <c r="K5240" s="14" t="s">
        <v>8199</v>
      </c>
      <c r="L5240" s="14" t="s">
        <v>8199</v>
      </c>
      <c r="M5240" s="14" t="s">
        <v>8199</v>
      </c>
      <c r="N5240" s="14" t="s">
        <v>8199</v>
      </c>
      <c r="O5240" s="14" t="s">
        <v>8199</v>
      </c>
    </row>
    <row r="5241" spans="1:15" x14ac:dyDescent="0.25">
      <c r="A5241">
        <v>600</v>
      </c>
      <c r="B5241">
        <v>654824</v>
      </c>
      <c r="C5241">
        <v>2</v>
      </c>
      <c r="D5241" t="s">
        <v>6798</v>
      </c>
      <c r="E5241" s="3">
        <v>11</v>
      </c>
      <c r="F5241">
        <v>250</v>
      </c>
      <c r="G5241" s="2" t="s">
        <v>528</v>
      </c>
      <c r="H5241" s="2" t="s">
        <v>528</v>
      </c>
      <c r="I5241" s="2" t="s">
        <v>528</v>
      </c>
      <c r="J5241" s="14" t="s">
        <v>8199</v>
      </c>
      <c r="K5241" s="14" t="s">
        <v>8199</v>
      </c>
      <c r="L5241" s="14" t="s">
        <v>8199</v>
      </c>
      <c r="M5241" s="14" t="s">
        <v>8199</v>
      </c>
      <c r="N5241" s="14" t="s">
        <v>8199</v>
      </c>
      <c r="O5241" s="14" t="s">
        <v>8199</v>
      </c>
    </row>
    <row r="5242" spans="1:15" x14ac:dyDescent="0.25">
      <c r="A5242">
        <v>600</v>
      </c>
      <c r="B5242">
        <v>654850</v>
      </c>
      <c r="C5242">
        <v>7</v>
      </c>
      <c r="D5242" t="s">
        <v>6799</v>
      </c>
      <c r="E5242" s="3">
        <v>103.5</v>
      </c>
      <c r="F5242">
        <v>250</v>
      </c>
      <c r="G5242" s="2" t="s">
        <v>528</v>
      </c>
      <c r="H5242" s="2" t="s">
        <v>528</v>
      </c>
      <c r="I5242" s="2" t="s">
        <v>528</v>
      </c>
      <c r="J5242" s="14" t="s">
        <v>8199</v>
      </c>
      <c r="K5242" s="14" t="s">
        <v>8199</v>
      </c>
      <c r="L5242" s="14" t="s">
        <v>8199</v>
      </c>
      <c r="M5242" s="14" t="s">
        <v>8199</v>
      </c>
      <c r="N5242" s="14" t="s">
        <v>8199</v>
      </c>
      <c r="O5242" s="14" t="s">
        <v>8199</v>
      </c>
    </row>
    <row r="5243" spans="1:15" x14ac:dyDescent="0.25">
      <c r="A5243">
        <v>600</v>
      </c>
      <c r="B5243">
        <v>655000</v>
      </c>
      <c r="C5243">
        <v>8</v>
      </c>
      <c r="D5243" t="s">
        <v>6800</v>
      </c>
      <c r="E5243" s="3">
        <v>17</v>
      </c>
      <c r="F5243">
        <v>250</v>
      </c>
      <c r="G5243" s="2" t="s">
        <v>528</v>
      </c>
      <c r="H5243" s="2" t="s">
        <v>528</v>
      </c>
      <c r="I5243" s="2" t="s">
        <v>528</v>
      </c>
      <c r="J5243" s="14" t="s">
        <v>8199</v>
      </c>
      <c r="K5243" s="14" t="s">
        <v>8199</v>
      </c>
      <c r="L5243" s="14" t="s">
        <v>8199</v>
      </c>
      <c r="M5243" s="14" t="s">
        <v>8199</v>
      </c>
      <c r="N5243" s="14" t="s">
        <v>8199</v>
      </c>
      <c r="O5243" s="14" t="s">
        <v>8199</v>
      </c>
    </row>
    <row r="5244" spans="1:15" x14ac:dyDescent="0.25">
      <c r="A5244">
        <v>600</v>
      </c>
      <c r="B5244">
        <v>655050</v>
      </c>
      <c r="C5244">
        <v>3</v>
      </c>
      <c r="D5244" t="s">
        <v>6801</v>
      </c>
      <c r="E5244" s="3">
        <v>5</v>
      </c>
      <c r="F5244">
        <v>250</v>
      </c>
      <c r="G5244" s="2" t="s">
        <v>528</v>
      </c>
      <c r="H5244" s="2" t="s">
        <v>528</v>
      </c>
      <c r="I5244" s="2" t="s">
        <v>528</v>
      </c>
      <c r="J5244" s="14" t="s">
        <v>8199</v>
      </c>
      <c r="K5244" s="14" t="s">
        <v>8199</v>
      </c>
      <c r="L5244" s="14" t="s">
        <v>8199</v>
      </c>
      <c r="M5244" s="14" t="s">
        <v>8199</v>
      </c>
      <c r="N5244" s="14" t="s">
        <v>8199</v>
      </c>
      <c r="O5244" s="14" t="s">
        <v>8199</v>
      </c>
    </row>
    <row r="5245" spans="1:15" x14ac:dyDescent="0.25">
      <c r="A5245">
        <v>600</v>
      </c>
      <c r="B5245">
        <v>655100</v>
      </c>
      <c r="C5245">
        <v>6</v>
      </c>
      <c r="D5245" t="s">
        <v>6802</v>
      </c>
      <c r="E5245" s="3">
        <v>116</v>
      </c>
      <c r="F5245">
        <v>250</v>
      </c>
      <c r="G5245" s="2" t="s">
        <v>528</v>
      </c>
      <c r="H5245" s="2" t="s">
        <v>528</v>
      </c>
      <c r="I5245" s="2" t="s">
        <v>528</v>
      </c>
      <c r="J5245" s="14" t="s">
        <v>8199</v>
      </c>
      <c r="K5245" s="14" t="s">
        <v>8199</v>
      </c>
      <c r="L5245" s="14" t="s">
        <v>8199</v>
      </c>
      <c r="M5245" s="14" t="s">
        <v>8199</v>
      </c>
      <c r="N5245" s="14" t="s">
        <v>8199</v>
      </c>
      <c r="O5245" s="14" t="s">
        <v>8199</v>
      </c>
    </row>
    <row r="5246" spans="1:15" x14ac:dyDescent="0.25">
      <c r="A5246">
        <v>600</v>
      </c>
      <c r="B5246">
        <v>655137</v>
      </c>
      <c r="C5246">
        <v>8</v>
      </c>
      <c r="D5246" t="s">
        <v>6803</v>
      </c>
      <c r="E5246" s="3">
        <v>7</v>
      </c>
      <c r="F5246">
        <v>250</v>
      </c>
      <c r="G5246" s="2" t="s">
        <v>528</v>
      </c>
      <c r="H5246" s="2" t="s">
        <v>528</v>
      </c>
      <c r="I5246" s="2" t="s">
        <v>528</v>
      </c>
      <c r="J5246" s="14" t="s">
        <v>8199</v>
      </c>
      <c r="K5246" s="14" t="s">
        <v>8199</v>
      </c>
      <c r="L5246" s="14" t="s">
        <v>8199</v>
      </c>
      <c r="M5246" s="14" t="s">
        <v>8199</v>
      </c>
      <c r="N5246" s="14" t="s">
        <v>8199</v>
      </c>
      <c r="O5246" s="14" t="s">
        <v>8199</v>
      </c>
    </row>
    <row r="5247" spans="1:15" x14ac:dyDescent="0.25">
      <c r="A5247">
        <v>600</v>
      </c>
      <c r="B5247">
        <v>655190</v>
      </c>
      <c r="C5247">
        <v>7</v>
      </c>
      <c r="D5247" t="s">
        <v>6804</v>
      </c>
      <c r="E5247" s="3">
        <v>394</v>
      </c>
      <c r="F5247">
        <v>250</v>
      </c>
      <c r="G5247" s="2" t="s">
        <v>528</v>
      </c>
      <c r="H5247" s="2" t="s">
        <v>528</v>
      </c>
      <c r="I5247" s="2" t="s">
        <v>528</v>
      </c>
      <c r="J5247" s="14" t="s">
        <v>8199</v>
      </c>
      <c r="K5247" s="14" t="s">
        <v>8199</v>
      </c>
      <c r="L5247" s="14" t="s">
        <v>8199</v>
      </c>
      <c r="M5247" s="14" t="s">
        <v>8199</v>
      </c>
      <c r="N5247" s="14" t="s">
        <v>8199</v>
      </c>
      <c r="O5247" s="14" t="s">
        <v>8199</v>
      </c>
    </row>
    <row r="5248" spans="1:15" x14ac:dyDescent="0.25">
      <c r="A5248">
        <v>600</v>
      </c>
      <c r="B5248">
        <v>655200</v>
      </c>
      <c r="C5248">
        <v>4</v>
      </c>
      <c r="D5248" t="s">
        <v>6805</v>
      </c>
      <c r="E5248" s="3">
        <v>51</v>
      </c>
      <c r="F5248">
        <v>250</v>
      </c>
      <c r="G5248" s="2" t="s">
        <v>528</v>
      </c>
      <c r="H5248" s="2" t="s">
        <v>528</v>
      </c>
      <c r="I5248" s="2" t="s">
        <v>528</v>
      </c>
      <c r="J5248" s="14" t="s">
        <v>8199</v>
      </c>
      <c r="K5248" s="14" t="s">
        <v>8199</v>
      </c>
      <c r="L5248" s="14" t="s">
        <v>8199</v>
      </c>
      <c r="M5248" s="14" t="s">
        <v>8199</v>
      </c>
      <c r="N5248" s="14" t="s">
        <v>8199</v>
      </c>
      <c r="O5248" s="14" t="s">
        <v>8199</v>
      </c>
    </row>
    <row r="5249" spans="1:15" x14ac:dyDescent="0.25">
      <c r="A5249">
        <v>600</v>
      </c>
      <c r="B5249">
        <v>655202</v>
      </c>
      <c r="C5249">
        <v>0</v>
      </c>
      <c r="D5249" t="s">
        <v>6806</v>
      </c>
      <c r="E5249" s="3">
        <v>260</v>
      </c>
      <c r="F5249">
        <v>636</v>
      </c>
      <c r="G5249" s="2" t="s">
        <v>6807</v>
      </c>
      <c r="H5249" s="2" t="s">
        <v>6807</v>
      </c>
      <c r="I5249" s="2" t="s">
        <v>6807</v>
      </c>
      <c r="J5249" s="14" t="s">
        <v>8199</v>
      </c>
      <c r="K5249" s="14" t="s">
        <v>8199</v>
      </c>
      <c r="L5249" s="14" t="s">
        <v>8199</v>
      </c>
      <c r="M5249" s="14" t="s">
        <v>8199</v>
      </c>
      <c r="N5249" s="14" t="s">
        <v>8199</v>
      </c>
      <c r="O5249" s="14" t="s">
        <v>8199</v>
      </c>
    </row>
    <row r="5250" spans="1:15" x14ac:dyDescent="0.25">
      <c r="A5250">
        <v>600</v>
      </c>
      <c r="B5250">
        <v>655250</v>
      </c>
      <c r="C5250">
        <v>9</v>
      </c>
      <c r="D5250" t="s">
        <v>6808</v>
      </c>
      <c r="E5250" s="3">
        <v>8</v>
      </c>
      <c r="F5250">
        <v>250</v>
      </c>
      <c r="G5250" s="2" t="s">
        <v>528</v>
      </c>
      <c r="H5250" s="2" t="s">
        <v>528</v>
      </c>
      <c r="I5250" s="2" t="s">
        <v>528</v>
      </c>
      <c r="J5250" s="14" t="s">
        <v>8199</v>
      </c>
      <c r="K5250" s="14" t="s">
        <v>8199</v>
      </c>
      <c r="L5250" s="14" t="s">
        <v>8199</v>
      </c>
      <c r="M5250" s="14" t="s">
        <v>8199</v>
      </c>
      <c r="N5250" s="14" t="s">
        <v>8199</v>
      </c>
      <c r="O5250" s="14" t="s">
        <v>8199</v>
      </c>
    </row>
    <row r="5251" spans="1:15" x14ac:dyDescent="0.25">
      <c r="A5251">
        <v>600</v>
      </c>
      <c r="B5251">
        <v>655450</v>
      </c>
      <c r="C5251">
        <v>5</v>
      </c>
      <c r="D5251" t="s">
        <v>6809</v>
      </c>
      <c r="E5251" s="3">
        <v>107</v>
      </c>
      <c r="F5251">
        <v>636</v>
      </c>
      <c r="G5251" s="2" t="s">
        <v>4952</v>
      </c>
      <c r="H5251" s="2" t="s">
        <v>4952</v>
      </c>
      <c r="I5251" s="2" t="s">
        <v>4952</v>
      </c>
      <c r="J5251" s="14" t="s">
        <v>8199</v>
      </c>
      <c r="K5251" s="14" t="s">
        <v>8199</v>
      </c>
      <c r="L5251" s="14" t="s">
        <v>8199</v>
      </c>
      <c r="M5251" s="14" t="s">
        <v>8199</v>
      </c>
      <c r="N5251" s="14" t="s">
        <v>8199</v>
      </c>
      <c r="O5251" s="14" t="s">
        <v>8199</v>
      </c>
    </row>
    <row r="5252" spans="1:15" x14ac:dyDescent="0.25">
      <c r="A5252">
        <v>600</v>
      </c>
      <c r="B5252">
        <v>655550</v>
      </c>
      <c r="C5252">
        <v>2</v>
      </c>
      <c r="D5252" t="s">
        <v>6810</v>
      </c>
      <c r="E5252" s="3">
        <v>12.5</v>
      </c>
      <c r="F5252">
        <v>250</v>
      </c>
      <c r="G5252" s="2" t="s">
        <v>528</v>
      </c>
      <c r="H5252" s="2" t="s">
        <v>528</v>
      </c>
      <c r="I5252" s="2" t="s">
        <v>528</v>
      </c>
      <c r="J5252" s="14" t="s">
        <v>8199</v>
      </c>
      <c r="K5252" s="14" t="s">
        <v>8199</v>
      </c>
      <c r="L5252" s="14" t="s">
        <v>8199</v>
      </c>
      <c r="M5252" s="14" t="s">
        <v>8199</v>
      </c>
      <c r="N5252" s="14" t="s">
        <v>8199</v>
      </c>
      <c r="O5252" s="14" t="s">
        <v>8199</v>
      </c>
    </row>
    <row r="5253" spans="1:15" x14ac:dyDescent="0.25">
      <c r="A5253">
        <v>600</v>
      </c>
      <c r="B5253">
        <v>655671</v>
      </c>
      <c r="C5253">
        <v>6</v>
      </c>
      <c r="D5253" t="s">
        <v>6811</v>
      </c>
      <c r="E5253" s="3">
        <v>5</v>
      </c>
      <c r="F5253">
        <v>250</v>
      </c>
      <c r="G5253" s="2" t="s">
        <v>528</v>
      </c>
      <c r="H5253" s="2" t="s">
        <v>528</v>
      </c>
      <c r="I5253" s="2" t="s">
        <v>528</v>
      </c>
      <c r="J5253" s="14" t="s">
        <v>8199</v>
      </c>
      <c r="K5253" s="14" t="s">
        <v>8199</v>
      </c>
      <c r="L5253" s="14" t="s">
        <v>8199</v>
      </c>
      <c r="M5253" s="14" t="s">
        <v>8199</v>
      </c>
      <c r="N5253" s="14" t="s">
        <v>8199</v>
      </c>
      <c r="O5253" s="14" t="s">
        <v>8199</v>
      </c>
    </row>
    <row r="5254" spans="1:15" x14ac:dyDescent="0.25">
      <c r="A5254">
        <v>600</v>
      </c>
      <c r="B5254">
        <v>655673</v>
      </c>
      <c r="C5254">
        <v>2</v>
      </c>
      <c r="D5254" t="s">
        <v>6812</v>
      </c>
      <c r="E5254" s="3">
        <v>5.5</v>
      </c>
      <c r="F5254">
        <v>250</v>
      </c>
      <c r="G5254" s="2" t="s">
        <v>528</v>
      </c>
      <c r="H5254" s="2" t="s">
        <v>528</v>
      </c>
      <c r="I5254" s="2" t="s">
        <v>528</v>
      </c>
      <c r="J5254" s="14" t="s">
        <v>8199</v>
      </c>
      <c r="K5254" s="14" t="s">
        <v>8199</v>
      </c>
      <c r="L5254" s="14" t="s">
        <v>8199</v>
      </c>
      <c r="M5254" s="14" t="s">
        <v>8199</v>
      </c>
      <c r="N5254" s="14" t="s">
        <v>8199</v>
      </c>
      <c r="O5254" s="14" t="s">
        <v>8199</v>
      </c>
    </row>
    <row r="5255" spans="1:15" x14ac:dyDescent="0.25">
      <c r="A5255">
        <v>600</v>
      </c>
      <c r="B5255">
        <v>655674</v>
      </c>
      <c r="C5255">
        <v>0</v>
      </c>
      <c r="D5255" t="s">
        <v>6813</v>
      </c>
      <c r="E5255" s="3">
        <v>5.5</v>
      </c>
      <c r="F5255">
        <v>250</v>
      </c>
      <c r="G5255" s="2" t="s">
        <v>528</v>
      </c>
      <c r="H5255" s="2" t="s">
        <v>528</v>
      </c>
      <c r="I5255" s="2" t="s">
        <v>528</v>
      </c>
      <c r="J5255" s="14" t="s">
        <v>8199</v>
      </c>
      <c r="K5255" s="14" t="s">
        <v>8199</v>
      </c>
      <c r="L5255" s="14" t="s">
        <v>8199</v>
      </c>
      <c r="M5255" s="14" t="s">
        <v>8199</v>
      </c>
      <c r="N5255" s="14" t="s">
        <v>8199</v>
      </c>
      <c r="O5255" s="14" t="s">
        <v>8199</v>
      </c>
    </row>
    <row r="5256" spans="1:15" x14ac:dyDescent="0.25">
      <c r="A5256">
        <v>600</v>
      </c>
      <c r="B5256">
        <v>655675</v>
      </c>
      <c r="C5256">
        <v>7</v>
      </c>
      <c r="D5256" t="s">
        <v>6814</v>
      </c>
      <c r="E5256" s="3">
        <v>10</v>
      </c>
      <c r="F5256">
        <v>250</v>
      </c>
      <c r="G5256" s="2" t="s">
        <v>528</v>
      </c>
      <c r="H5256" s="2" t="s">
        <v>528</v>
      </c>
      <c r="I5256" s="2" t="s">
        <v>528</v>
      </c>
      <c r="J5256" s="14" t="s">
        <v>8199</v>
      </c>
      <c r="K5256" s="14" t="s">
        <v>8199</v>
      </c>
      <c r="L5256" s="14" t="s">
        <v>8199</v>
      </c>
      <c r="M5256" s="14" t="s">
        <v>8199</v>
      </c>
      <c r="N5256" s="14" t="s">
        <v>8199</v>
      </c>
      <c r="O5256" s="14" t="s">
        <v>8199</v>
      </c>
    </row>
    <row r="5257" spans="1:15" x14ac:dyDescent="0.25">
      <c r="A5257">
        <v>600</v>
      </c>
      <c r="B5257">
        <v>655676</v>
      </c>
      <c r="C5257">
        <v>5</v>
      </c>
      <c r="D5257" t="s">
        <v>6815</v>
      </c>
      <c r="E5257" s="3">
        <v>1.5</v>
      </c>
      <c r="F5257">
        <v>250</v>
      </c>
      <c r="G5257" s="2" t="s">
        <v>528</v>
      </c>
      <c r="H5257" s="2" t="s">
        <v>528</v>
      </c>
      <c r="I5257" s="2" t="s">
        <v>528</v>
      </c>
      <c r="J5257" s="14" t="s">
        <v>8199</v>
      </c>
      <c r="K5257" s="14" t="s">
        <v>8199</v>
      </c>
      <c r="L5257" s="14" t="s">
        <v>8199</v>
      </c>
      <c r="M5257" s="14" t="s">
        <v>8199</v>
      </c>
      <c r="N5257" s="14" t="s">
        <v>8199</v>
      </c>
      <c r="O5257" s="14" t="s">
        <v>8199</v>
      </c>
    </row>
    <row r="5258" spans="1:15" x14ac:dyDescent="0.25">
      <c r="A5258">
        <v>600</v>
      </c>
      <c r="B5258">
        <v>655677</v>
      </c>
      <c r="C5258">
        <v>3</v>
      </c>
      <c r="D5258" t="s">
        <v>6816</v>
      </c>
      <c r="E5258" s="3">
        <v>8</v>
      </c>
      <c r="F5258">
        <v>250</v>
      </c>
      <c r="G5258" s="2" t="s">
        <v>528</v>
      </c>
      <c r="H5258" s="2" t="s">
        <v>528</v>
      </c>
      <c r="I5258" s="2" t="s">
        <v>528</v>
      </c>
      <c r="J5258" s="14" t="s">
        <v>8199</v>
      </c>
      <c r="K5258" s="14" t="s">
        <v>8199</v>
      </c>
      <c r="L5258" s="14" t="s">
        <v>8199</v>
      </c>
      <c r="M5258" s="14" t="s">
        <v>8199</v>
      </c>
      <c r="N5258" s="14" t="s">
        <v>8199</v>
      </c>
      <c r="O5258" s="14" t="s">
        <v>8199</v>
      </c>
    </row>
    <row r="5259" spans="1:15" x14ac:dyDescent="0.25">
      <c r="A5259">
        <v>600</v>
      </c>
      <c r="B5259">
        <v>655700</v>
      </c>
      <c r="C5259">
        <v>3</v>
      </c>
      <c r="D5259" t="s">
        <v>6817</v>
      </c>
      <c r="E5259" s="3">
        <v>0</v>
      </c>
      <c r="F5259">
        <v>250</v>
      </c>
      <c r="G5259" s="2" t="s">
        <v>528</v>
      </c>
      <c r="H5259" s="2" t="s">
        <v>528</v>
      </c>
      <c r="I5259" s="2" t="s">
        <v>528</v>
      </c>
      <c r="J5259" s="14" t="s">
        <v>8199</v>
      </c>
      <c r="K5259" s="14" t="s">
        <v>8199</v>
      </c>
      <c r="L5259" s="14" t="s">
        <v>8199</v>
      </c>
      <c r="M5259" s="14" t="s">
        <v>8199</v>
      </c>
      <c r="N5259" s="14" t="s">
        <v>8199</v>
      </c>
      <c r="O5259" s="14" t="s">
        <v>8199</v>
      </c>
    </row>
    <row r="5260" spans="1:15" x14ac:dyDescent="0.25">
      <c r="A5260">
        <v>600</v>
      </c>
      <c r="B5260">
        <v>655835</v>
      </c>
      <c r="C5260">
        <v>7</v>
      </c>
      <c r="D5260" t="s">
        <v>6818</v>
      </c>
      <c r="E5260" s="3">
        <v>21</v>
      </c>
      <c r="F5260">
        <v>250</v>
      </c>
      <c r="G5260" s="2" t="s">
        <v>528</v>
      </c>
      <c r="H5260" s="2" t="s">
        <v>528</v>
      </c>
      <c r="I5260" s="2" t="s">
        <v>528</v>
      </c>
      <c r="J5260" s="14" t="s">
        <v>8199</v>
      </c>
      <c r="K5260" s="14" t="s">
        <v>8199</v>
      </c>
      <c r="L5260" s="14" t="s">
        <v>8199</v>
      </c>
      <c r="M5260" s="14" t="s">
        <v>8199</v>
      </c>
      <c r="N5260" s="14" t="s">
        <v>8199</v>
      </c>
      <c r="O5260" s="14" t="s">
        <v>8199</v>
      </c>
    </row>
    <row r="5261" spans="1:15" x14ac:dyDescent="0.25">
      <c r="A5261">
        <v>600</v>
      </c>
      <c r="B5261">
        <v>655850</v>
      </c>
      <c r="C5261">
        <v>6</v>
      </c>
      <c r="D5261" t="s">
        <v>6819</v>
      </c>
      <c r="E5261" s="3">
        <v>21</v>
      </c>
      <c r="F5261">
        <v>250</v>
      </c>
      <c r="G5261" s="2" t="s">
        <v>528</v>
      </c>
      <c r="H5261" s="2" t="s">
        <v>528</v>
      </c>
      <c r="I5261" s="2" t="s">
        <v>528</v>
      </c>
      <c r="J5261" s="14" t="s">
        <v>8199</v>
      </c>
      <c r="K5261" s="14" t="s">
        <v>8199</v>
      </c>
      <c r="L5261" s="14" t="s">
        <v>8199</v>
      </c>
      <c r="M5261" s="14" t="s">
        <v>8199</v>
      </c>
      <c r="N5261" s="14" t="s">
        <v>8199</v>
      </c>
      <c r="O5261" s="14" t="s">
        <v>8199</v>
      </c>
    </row>
    <row r="5262" spans="1:15" x14ac:dyDescent="0.25">
      <c r="A5262">
        <v>600</v>
      </c>
      <c r="B5262">
        <v>655855</v>
      </c>
      <c r="C5262">
        <v>5</v>
      </c>
      <c r="D5262" t="s">
        <v>6820</v>
      </c>
      <c r="E5262" s="3">
        <v>21</v>
      </c>
      <c r="F5262">
        <v>250</v>
      </c>
      <c r="G5262" s="2" t="s">
        <v>528</v>
      </c>
      <c r="H5262" s="2" t="s">
        <v>528</v>
      </c>
      <c r="I5262" s="2" t="s">
        <v>528</v>
      </c>
      <c r="J5262" s="14" t="s">
        <v>8199</v>
      </c>
      <c r="K5262" s="14" t="s">
        <v>8199</v>
      </c>
      <c r="L5262" s="14" t="s">
        <v>8199</v>
      </c>
      <c r="M5262" s="14" t="s">
        <v>8199</v>
      </c>
      <c r="N5262" s="14" t="s">
        <v>8199</v>
      </c>
      <c r="O5262" s="14" t="s">
        <v>8199</v>
      </c>
    </row>
    <row r="5263" spans="1:15" x14ac:dyDescent="0.25">
      <c r="A5263">
        <v>600</v>
      </c>
      <c r="B5263">
        <v>656019</v>
      </c>
      <c r="C5263">
        <v>7</v>
      </c>
      <c r="D5263" t="s">
        <v>6821</v>
      </c>
      <c r="E5263" s="3">
        <v>14.5</v>
      </c>
      <c r="F5263">
        <v>250</v>
      </c>
      <c r="G5263" s="2" t="s">
        <v>528</v>
      </c>
      <c r="H5263" s="2" t="s">
        <v>528</v>
      </c>
      <c r="I5263" s="2" t="s">
        <v>528</v>
      </c>
      <c r="J5263" s="14" t="s">
        <v>8199</v>
      </c>
      <c r="K5263" s="14" t="s">
        <v>8199</v>
      </c>
      <c r="L5263" s="14" t="s">
        <v>8199</v>
      </c>
      <c r="M5263" s="14" t="s">
        <v>8199</v>
      </c>
      <c r="N5263" s="14" t="s">
        <v>8199</v>
      </c>
      <c r="O5263" s="14" t="s">
        <v>8199</v>
      </c>
    </row>
    <row r="5264" spans="1:15" x14ac:dyDescent="0.25">
      <c r="A5264">
        <v>600</v>
      </c>
      <c r="B5264">
        <v>656021</v>
      </c>
      <c r="C5264">
        <v>3</v>
      </c>
      <c r="D5264" t="s">
        <v>6822</v>
      </c>
      <c r="E5264" s="3">
        <v>14.5</v>
      </c>
      <c r="F5264">
        <v>250</v>
      </c>
      <c r="G5264" s="2" t="s">
        <v>528</v>
      </c>
      <c r="H5264" s="2" t="s">
        <v>528</v>
      </c>
      <c r="I5264" s="2" t="s">
        <v>528</v>
      </c>
      <c r="J5264" s="14" t="s">
        <v>8199</v>
      </c>
      <c r="K5264" s="14" t="s">
        <v>8199</v>
      </c>
      <c r="L5264" s="14" t="s">
        <v>8199</v>
      </c>
      <c r="M5264" s="14" t="s">
        <v>8199</v>
      </c>
      <c r="N5264" s="14" t="s">
        <v>8199</v>
      </c>
      <c r="O5264" s="14" t="s">
        <v>8199</v>
      </c>
    </row>
    <row r="5265" spans="1:15" x14ac:dyDescent="0.25">
      <c r="A5265">
        <v>600</v>
      </c>
      <c r="B5265">
        <v>656024</v>
      </c>
      <c r="C5265">
        <v>7</v>
      </c>
      <c r="D5265" t="s">
        <v>6823</v>
      </c>
      <c r="E5265" s="3">
        <v>5</v>
      </c>
      <c r="F5265">
        <v>250</v>
      </c>
      <c r="G5265" s="2" t="s">
        <v>528</v>
      </c>
      <c r="H5265" s="2" t="s">
        <v>528</v>
      </c>
      <c r="I5265" s="2" t="s">
        <v>528</v>
      </c>
      <c r="J5265" s="14" t="s">
        <v>8199</v>
      </c>
      <c r="K5265" s="14" t="s">
        <v>8199</v>
      </c>
      <c r="L5265" s="14" t="s">
        <v>8199</v>
      </c>
      <c r="M5265" s="14" t="s">
        <v>8199</v>
      </c>
      <c r="N5265" s="14" t="s">
        <v>8199</v>
      </c>
      <c r="O5265" s="14" t="s">
        <v>8199</v>
      </c>
    </row>
    <row r="5266" spans="1:15" x14ac:dyDescent="0.25">
      <c r="A5266">
        <v>600</v>
      </c>
      <c r="B5266">
        <v>656026</v>
      </c>
      <c r="C5266">
        <v>2</v>
      </c>
      <c r="D5266" t="s">
        <v>6824</v>
      </c>
      <c r="E5266" s="3">
        <v>10</v>
      </c>
      <c r="F5266">
        <v>250</v>
      </c>
      <c r="G5266" s="2" t="s">
        <v>528</v>
      </c>
      <c r="H5266" s="2" t="s">
        <v>528</v>
      </c>
      <c r="I5266" s="2" t="s">
        <v>528</v>
      </c>
      <c r="J5266" s="14" t="s">
        <v>8199</v>
      </c>
      <c r="K5266" s="14" t="s">
        <v>8199</v>
      </c>
      <c r="L5266" s="14" t="s">
        <v>8199</v>
      </c>
      <c r="M5266" s="14" t="s">
        <v>8199</v>
      </c>
      <c r="N5266" s="14" t="s">
        <v>8199</v>
      </c>
      <c r="O5266" s="14" t="s">
        <v>8199</v>
      </c>
    </row>
    <row r="5267" spans="1:15" x14ac:dyDescent="0.25">
      <c r="A5267">
        <v>600</v>
      </c>
      <c r="B5267">
        <v>656028</v>
      </c>
      <c r="C5267">
        <v>8</v>
      </c>
      <c r="D5267" t="s">
        <v>6825</v>
      </c>
      <c r="E5267" s="3">
        <v>78</v>
      </c>
      <c r="F5267">
        <v>250</v>
      </c>
      <c r="G5267" s="2" t="s">
        <v>528</v>
      </c>
      <c r="H5267" s="2" t="s">
        <v>528</v>
      </c>
      <c r="I5267" s="2" t="s">
        <v>528</v>
      </c>
      <c r="J5267" s="14" t="s">
        <v>8199</v>
      </c>
      <c r="K5267" s="14" t="s">
        <v>8199</v>
      </c>
      <c r="L5267" s="14" t="s">
        <v>8199</v>
      </c>
      <c r="M5267" s="14" t="s">
        <v>8199</v>
      </c>
      <c r="N5267" s="14" t="s">
        <v>8199</v>
      </c>
      <c r="O5267" s="14" t="s">
        <v>8199</v>
      </c>
    </row>
    <row r="5268" spans="1:15" x14ac:dyDescent="0.25">
      <c r="A5268">
        <v>600</v>
      </c>
      <c r="B5268">
        <v>656100</v>
      </c>
      <c r="C5268">
        <v>5</v>
      </c>
      <c r="D5268" t="s">
        <v>6826</v>
      </c>
      <c r="E5268" s="3">
        <v>12</v>
      </c>
      <c r="F5268">
        <v>250</v>
      </c>
      <c r="G5268" s="2" t="s">
        <v>528</v>
      </c>
      <c r="H5268" s="2" t="s">
        <v>528</v>
      </c>
      <c r="I5268" s="2" t="s">
        <v>528</v>
      </c>
      <c r="J5268" s="14" t="s">
        <v>8199</v>
      </c>
      <c r="K5268" s="14" t="s">
        <v>8199</v>
      </c>
      <c r="L5268" s="14" t="s">
        <v>8199</v>
      </c>
      <c r="M5268" s="14" t="s">
        <v>8199</v>
      </c>
      <c r="N5268" s="14" t="s">
        <v>8199</v>
      </c>
      <c r="O5268" s="14" t="s">
        <v>8199</v>
      </c>
    </row>
    <row r="5269" spans="1:15" x14ac:dyDescent="0.25">
      <c r="A5269">
        <v>600</v>
      </c>
      <c r="B5269">
        <v>656105</v>
      </c>
      <c r="C5269">
        <v>4</v>
      </c>
      <c r="D5269" t="s">
        <v>6827</v>
      </c>
      <c r="E5269" s="3">
        <v>11</v>
      </c>
      <c r="F5269">
        <v>250</v>
      </c>
      <c r="G5269" s="2" t="s">
        <v>528</v>
      </c>
      <c r="H5269" s="2" t="s">
        <v>528</v>
      </c>
      <c r="I5269" s="2" t="s">
        <v>528</v>
      </c>
      <c r="J5269" s="14" t="s">
        <v>8199</v>
      </c>
      <c r="K5269" s="14" t="s">
        <v>8199</v>
      </c>
      <c r="L5269" s="14" t="s">
        <v>8199</v>
      </c>
      <c r="M5269" s="14" t="s">
        <v>8199</v>
      </c>
      <c r="N5269" s="14" t="s">
        <v>8199</v>
      </c>
      <c r="O5269" s="14" t="s">
        <v>8199</v>
      </c>
    </row>
    <row r="5270" spans="1:15" x14ac:dyDescent="0.25">
      <c r="A5270">
        <v>600</v>
      </c>
      <c r="B5270">
        <v>656200</v>
      </c>
      <c r="C5270">
        <v>3</v>
      </c>
      <c r="D5270" t="s">
        <v>6828</v>
      </c>
      <c r="E5270" s="3">
        <v>75</v>
      </c>
      <c r="F5270">
        <v>250</v>
      </c>
      <c r="G5270" s="2" t="s">
        <v>528</v>
      </c>
      <c r="H5270" s="2" t="s">
        <v>528</v>
      </c>
      <c r="I5270" s="2" t="s">
        <v>528</v>
      </c>
      <c r="J5270" s="14" t="s">
        <v>8199</v>
      </c>
      <c r="K5270" s="14" t="s">
        <v>8199</v>
      </c>
      <c r="L5270" s="14" t="s">
        <v>8199</v>
      </c>
      <c r="M5270" s="14" t="s">
        <v>8199</v>
      </c>
      <c r="N5270" s="14" t="s">
        <v>8199</v>
      </c>
      <c r="O5270" s="14" t="s">
        <v>8199</v>
      </c>
    </row>
    <row r="5271" spans="1:15" x14ac:dyDescent="0.25">
      <c r="A5271">
        <v>600</v>
      </c>
      <c r="B5271">
        <v>656300</v>
      </c>
      <c r="C5271">
        <v>1</v>
      </c>
      <c r="D5271" t="s">
        <v>6829</v>
      </c>
      <c r="E5271" s="3">
        <v>268</v>
      </c>
      <c r="F5271">
        <v>636</v>
      </c>
      <c r="G5271" s="2" t="s">
        <v>6830</v>
      </c>
      <c r="H5271" s="2" t="s">
        <v>6830</v>
      </c>
      <c r="I5271" s="2" t="s">
        <v>6830</v>
      </c>
      <c r="J5271" s="14" t="s">
        <v>8199</v>
      </c>
      <c r="K5271" s="14" t="s">
        <v>8199</v>
      </c>
      <c r="L5271" s="14" t="s">
        <v>8199</v>
      </c>
      <c r="M5271" s="14" t="s">
        <v>8199</v>
      </c>
      <c r="N5271" s="14" t="s">
        <v>8199</v>
      </c>
      <c r="O5271" s="14" t="s">
        <v>8199</v>
      </c>
    </row>
    <row r="5272" spans="1:15" x14ac:dyDescent="0.25">
      <c r="A5272">
        <v>600</v>
      </c>
      <c r="B5272">
        <v>656309</v>
      </c>
      <c r="C5272">
        <v>2</v>
      </c>
      <c r="D5272" t="s">
        <v>6831</v>
      </c>
      <c r="E5272" s="3">
        <v>5</v>
      </c>
      <c r="F5272">
        <v>250</v>
      </c>
      <c r="G5272" s="2" t="s">
        <v>528</v>
      </c>
      <c r="H5272" s="2" t="s">
        <v>528</v>
      </c>
      <c r="I5272" s="2" t="s">
        <v>528</v>
      </c>
      <c r="J5272" s="14" t="s">
        <v>8199</v>
      </c>
      <c r="K5272" s="14" t="s">
        <v>8199</v>
      </c>
      <c r="L5272" s="14" t="s">
        <v>8199</v>
      </c>
      <c r="M5272" s="14" t="s">
        <v>8199</v>
      </c>
      <c r="N5272" s="14" t="s">
        <v>8199</v>
      </c>
      <c r="O5272" s="14" t="s">
        <v>8199</v>
      </c>
    </row>
    <row r="5273" spans="1:15" x14ac:dyDescent="0.25">
      <c r="A5273">
        <v>600</v>
      </c>
      <c r="B5273">
        <v>656310</v>
      </c>
      <c r="C5273">
        <v>0</v>
      </c>
      <c r="D5273" t="s">
        <v>6832</v>
      </c>
      <c r="E5273" s="3">
        <v>8</v>
      </c>
      <c r="F5273">
        <v>250</v>
      </c>
      <c r="G5273" s="2" t="s">
        <v>528</v>
      </c>
      <c r="H5273" s="2" t="s">
        <v>528</v>
      </c>
      <c r="I5273" s="2" t="s">
        <v>528</v>
      </c>
      <c r="J5273" s="14" t="s">
        <v>8199</v>
      </c>
      <c r="K5273" s="14" t="s">
        <v>8199</v>
      </c>
      <c r="L5273" s="14" t="s">
        <v>8199</v>
      </c>
      <c r="M5273" s="14" t="s">
        <v>8199</v>
      </c>
      <c r="N5273" s="14" t="s">
        <v>8199</v>
      </c>
      <c r="O5273" s="14" t="s">
        <v>8199</v>
      </c>
    </row>
    <row r="5274" spans="1:15" x14ac:dyDescent="0.25">
      <c r="A5274">
        <v>600</v>
      </c>
      <c r="B5274">
        <v>656311</v>
      </c>
      <c r="C5274">
        <v>8</v>
      </c>
      <c r="D5274" t="s">
        <v>6833</v>
      </c>
      <c r="E5274" s="3">
        <v>8</v>
      </c>
      <c r="F5274">
        <v>250</v>
      </c>
      <c r="G5274" s="2" t="s">
        <v>528</v>
      </c>
      <c r="H5274" s="2" t="s">
        <v>528</v>
      </c>
      <c r="I5274" s="2" t="s">
        <v>528</v>
      </c>
      <c r="J5274" s="14" t="s">
        <v>8199</v>
      </c>
      <c r="K5274" s="14" t="s">
        <v>8199</v>
      </c>
      <c r="L5274" s="14" t="s">
        <v>8199</v>
      </c>
      <c r="M5274" s="14" t="s">
        <v>8199</v>
      </c>
      <c r="N5274" s="14" t="s">
        <v>8199</v>
      </c>
      <c r="O5274" s="14" t="s">
        <v>8199</v>
      </c>
    </row>
    <row r="5275" spans="1:15" x14ac:dyDescent="0.25">
      <c r="A5275">
        <v>600</v>
      </c>
      <c r="B5275">
        <v>656312</v>
      </c>
      <c r="C5275">
        <v>6</v>
      </c>
      <c r="D5275" t="s">
        <v>6834</v>
      </c>
      <c r="E5275" s="3">
        <v>1089</v>
      </c>
      <c r="F5275">
        <v>636</v>
      </c>
      <c r="G5275" s="2" t="s">
        <v>6835</v>
      </c>
      <c r="H5275" s="2" t="s">
        <v>6835</v>
      </c>
      <c r="I5275" s="2" t="s">
        <v>6835</v>
      </c>
      <c r="J5275" s="14" t="s">
        <v>8199</v>
      </c>
      <c r="K5275" s="14" t="s">
        <v>8199</v>
      </c>
      <c r="L5275" s="14" t="s">
        <v>8199</v>
      </c>
      <c r="M5275" s="14" t="s">
        <v>8199</v>
      </c>
      <c r="N5275" s="14" t="s">
        <v>8199</v>
      </c>
      <c r="O5275" s="14" t="s">
        <v>8199</v>
      </c>
    </row>
    <row r="5276" spans="1:15" x14ac:dyDescent="0.25">
      <c r="A5276">
        <v>600</v>
      </c>
      <c r="B5276">
        <v>656313</v>
      </c>
      <c r="C5276">
        <v>4</v>
      </c>
      <c r="D5276" t="s">
        <v>6836</v>
      </c>
      <c r="E5276" s="3">
        <v>19</v>
      </c>
      <c r="F5276">
        <v>636</v>
      </c>
      <c r="G5276" s="2" t="s">
        <v>6837</v>
      </c>
      <c r="H5276" s="2" t="s">
        <v>6837</v>
      </c>
      <c r="I5276" s="2" t="s">
        <v>6837</v>
      </c>
      <c r="J5276" s="14" t="s">
        <v>8199</v>
      </c>
      <c r="K5276" s="14" t="s">
        <v>8199</v>
      </c>
      <c r="L5276" s="14" t="s">
        <v>8199</v>
      </c>
      <c r="M5276" s="14" t="s">
        <v>8199</v>
      </c>
      <c r="N5276" s="14" t="s">
        <v>8199</v>
      </c>
      <c r="O5276" s="14" t="s">
        <v>8199</v>
      </c>
    </row>
    <row r="5277" spans="1:15" x14ac:dyDescent="0.25">
      <c r="A5277">
        <v>600</v>
      </c>
      <c r="B5277">
        <v>656314</v>
      </c>
      <c r="C5277">
        <v>2</v>
      </c>
      <c r="D5277" t="s">
        <v>6838</v>
      </c>
      <c r="E5277" s="3">
        <v>300.5</v>
      </c>
      <c r="F5277">
        <v>250</v>
      </c>
      <c r="G5277" s="2" t="s">
        <v>528</v>
      </c>
      <c r="H5277" s="2" t="s">
        <v>528</v>
      </c>
      <c r="I5277" s="2" t="s">
        <v>528</v>
      </c>
      <c r="J5277" s="14" t="s">
        <v>8199</v>
      </c>
      <c r="K5277" s="14" t="s">
        <v>8199</v>
      </c>
      <c r="L5277" s="14" t="s">
        <v>8199</v>
      </c>
      <c r="M5277" s="14" t="s">
        <v>8199</v>
      </c>
      <c r="N5277" s="14" t="s">
        <v>8199</v>
      </c>
      <c r="O5277" s="14" t="s">
        <v>8199</v>
      </c>
    </row>
    <row r="5278" spans="1:15" x14ac:dyDescent="0.25">
      <c r="A5278">
        <v>600</v>
      </c>
      <c r="B5278">
        <v>656317</v>
      </c>
      <c r="C5278">
        <v>5</v>
      </c>
      <c r="D5278" t="s">
        <v>6839</v>
      </c>
      <c r="E5278" s="3">
        <v>13.5</v>
      </c>
      <c r="F5278">
        <v>636</v>
      </c>
      <c r="G5278" s="2" t="s">
        <v>5849</v>
      </c>
      <c r="H5278" s="2" t="s">
        <v>5849</v>
      </c>
      <c r="I5278" s="2" t="s">
        <v>5849</v>
      </c>
      <c r="J5278" s="14" t="s">
        <v>8199</v>
      </c>
      <c r="K5278" s="14" t="s">
        <v>8199</v>
      </c>
      <c r="L5278" s="14" t="s">
        <v>8199</v>
      </c>
      <c r="M5278" s="14" t="s">
        <v>8199</v>
      </c>
      <c r="N5278" s="14" t="s">
        <v>8199</v>
      </c>
      <c r="O5278" s="14" t="s">
        <v>8199</v>
      </c>
    </row>
    <row r="5279" spans="1:15" x14ac:dyDescent="0.25">
      <c r="A5279">
        <v>600</v>
      </c>
      <c r="B5279">
        <v>656325</v>
      </c>
      <c r="C5279">
        <v>8</v>
      </c>
      <c r="D5279" t="s">
        <v>6840</v>
      </c>
      <c r="E5279" s="3">
        <v>333.5</v>
      </c>
      <c r="F5279">
        <v>636</v>
      </c>
      <c r="G5279" s="2" t="s">
        <v>6841</v>
      </c>
      <c r="H5279" s="2" t="s">
        <v>6841</v>
      </c>
      <c r="I5279" s="2" t="s">
        <v>6841</v>
      </c>
      <c r="J5279" s="14" t="s">
        <v>8199</v>
      </c>
      <c r="K5279" s="14" t="s">
        <v>8199</v>
      </c>
      <c r="L5279" s="14" t="s">
        <v>8199</v>
      </c>
      <c r="M5279" s="14" t="s">
        <v>8199</v>
      </c>
      <c r="N5279" s="14" t="s">
        <v>8199</v>
      </c>
      <c r="O5279" s="14" t="s">
        <v>8199</v>
      </c>
    </row>
    <row r="5280" spans="1:15" x14ac:dyDescent="0.25">
      <c r="A5280">
        <v>600</v>
      </c>
      <c r="B5280">
        <v>656400</v>
      </c>
      <c r="C5280">
        <v>9</v>
      </c>
      <c r="D5280" t="s">
        <v>6842</v>
      </c>
      <c r="E5280" s="3">
        <v>13.5</v>
      </c>
      <c r="F5280">
        <v>250</v>
      </c>
      <c r="G5280" s="2" t="s">
        <v>528</v>
      </c>
      <c r="H5280" s="2" t="s">
        <v>528</v>
      </c>
      <c r="I5280" s="2" t="s">
        <v>528</v>
      </c>
      <c r="J5280" s="14" t="s">
        <v>8199</v>
      </c>
      <c r="K5280" s="14" t="s">
        <v>8199</v>
      </c>
      <c r="L5280" s="14" t="s">
        <v>8199</v>
      </c>
      <c r="M5280" s="14" t="s">
        <v>8199</v>
      </c>
      <c r="N5280" s="14" t="s">
        <v>8199</v>
      </c>
      <c r="O5280" s="14" t="s">
        <v>8199</v>
      </c>
    </row>
    <row r="5281" spans="1:15" x14ac:dyDescent="0.25">
      <c r="A5281">
        <v>600</v>
      </c>
      <c r="B5281">
        <v>656403</v>
      </c>
      <c r="C5281">
        <v>3</v>
      </c>
      <c r="D5281" t="s">
        <v>6843</v>
      </c>
      <c r="E5281" s="3">
        <v>35.5</v>
      </c>
      <c r="F5281">
        <v>250</v>
      </c>
      <c r="G5281" s="2" t="s">
        <v>528</v>
      </c>
      <c r="H5281" s="2" t="s">
        <v>528</v>
      </c>
      <c r="I5281" s="2" t="s">
        <v>528</v>
      </c>
      <c r="J5281" s="14" t="s">
        <v>8199</v>
      </c>
      <c r="K5281" s="14" t="s">
        <v>8199</v>
      </c>
      <c r="L5281" s="14" t="s">
        <v>8199</v>
      </c>
      <c r="M5281" s="14" t="s">
        <v>8199</v>
      </c>
      <c r="N5281" s="14" t="s">
        <v>8199</v>
      </c>
      <c r="O5281" s="14" t="s">
        <v>8199</v>
      </c>
    </row>
    <row r="5282" spans="1:15" x14ac:dyDescent="0.25">
      <c r="A5282">
        <v>600</v>
      </c>
      <c r="B5282">
        <v>656405</v>
      </c>
      <c r="C5282">
        <v>8</v>
      </c>
      <c r="D5282" t="s">
        <v>6844</v>
      </c>
      <c r="E5282" s="3">
        <v>660</v>
      </c>
      <c r="F5282">
        <v>250</v>
      </c>
      <c r="G5282" s="2" t="s">
        <v>528</v>
      </c>
      <c r="H5282" s="2" t="s">
        <v>528</v>
      </c>
      <c r="I5282" s="2" t="s">
        <v>528</v>
      </c>
      <c r="J5282" s="14" t="s">
        <v>8199</v>
      </c>
      <c r="K5282" s="14" t="s">
        <v>8199</v>
      </c>
      <c r="L5282" s="14" t="s">
        <v>8199</v>
      </c>
      <c r="M5282" s="14" t="s">
        <v>8199</v>
      </c>
      <c r="N5282" s="14" t="s">
        <v>8199</v>
      </c>
      <c r="O5282" s="14" t="s">
        <v>8199</v>
      </c>
    </row>
    <row r="5283" spans="1:15" x14ac:dyDescent="0.25">
      <c r="A5283">
        <v>600</v>
      </c>
      <c r="B5283">
        <v>656406</v>
      </c>
      <c r="C5283">
        <v>6</v>
      </c>
      <c r="D5283" t="s">
        <v>6839</v>
      </c>
      <c r="E5283" s="3">
        <v>107</v>
      </c>
      <c r="F5283">
        <v>250</v>
      </c>
      <c r="G5283" s="2" t="s">
        <v>528</v>
      </c>
      <c r="H5283" s="2" t="s">
        <v>528</v>
      </c>
      <c r="I5283" s="2" t="s">
        <v>528</v>
      </c>
      <c r="J5283" s="14" t="s">
        <v>8199</v>
      </c>
      <c r="K5283" s="14" t="s">
        <v>8199</v>
      </c>
      <c r="L5283" s="14" t="s">
        <v>8199</v>
      </c>
      <c r="M5283" s="14" t="s">
        <v>8199</v>
      </c>
      <c r="N5283" s="14" t="s">
        <v>8199</v>
      </c>
      <c r="O5283" s="14" t="s">
        <v>8199</v>
      </c>
    </row>
    <row r="5284" spans="1:15" x14ac:dyDescent="0.25">
      <c r="A5284">
        <v>600</v>
      </c>
      <c r="B5284">
        <v>656430</v>
      </c>
      <c r="C5284">
        <v>6</v>
      </c>
      <c r="D5284" t="s">
        <v>6845</v>
      </c>
      <c r="E5284" s="3">
        <v>76</v>
      </c>
      <c r="F5284">
        <v>250</v>
      </c>
      <c r="G5284" s="2" t="s">
        <v>528</v>
      </c>
      <c r="H5284" s="2" t="s">
        <v>528</v>
      </c>
      <c r="I5284" s="2" t="s">
        <v>528</v>
      </c>
      <c r="J5284" s="14" t="s">
        <v>8199</v>
      </c>
      <c r="K5284" s="14" t="s">
        <v>8199</v>
      </c>
      <c r="L5284" s="14" t="s">
        <v>8199</v>
      </c>
      <c r="M5284" s="14" t="s">
        <v>8199</v>
      </c>
      <c r="N5284" s="14" t="s">
        <v>8199</v>
      </c>
      <c r="O5284" s="14" t="s">
        <v>8199</v>
      </c>
    </row>
    <row r="5285" spans="1:15" x14ac:dyDescent="0.25">
      <c r="A5285">
        <v>600</v>
      </c>
      <c r="B5285">
        <v>656431</v>
      </c>
      <c r="C5285">
        <v>4</v>
      </c>
      <c r="D5285" t="s">
        <v>6846</v>
      </c>
      <c r="E5285" s="3">
        <v>13.5</v>
      </c>
      <c r="F5285">
        <v>250</v>
      </c>
      <c r="G5285" s="2" t="s">
        <v>528</v>
      </c>
      <c r="H5285" s="2" t="s">
        <v>528</v>
      </c>
      <c r="I5285" s="2" t="s">
        <v>528</v>
      </c>
      <c r="J5285" s="14" t="s">
        <v>8199</v>
      </c>
      <c r="K5285" s="14" t="s">
        <v>8199</v>
      </c>
      <c r="L5285" s="14" t="s">
        <v>8199</v>
      </c>
      <c r="M5285" s="14" t="s">
        <v>8199</v>
      </c>
      <c r="N5285" s="14" t="s">
        <v>8199</v>
      </c>
      <c r="O5285" s="14" t="s">
        <v>8199</v>
      </c>
    </row>
    <row r="5286" spans="1:15" x14ac:dyDescent="0.25">
      <c r="A5286">
        <v>600</v>
      </c>
      <c r="B5286">
        <v>656432</v>
      </c>
      <c r="C5286">
        <v>2</v>
      </c>
      <c r="D5286" t="s">
        <v>6847</v>
      </c>
      <c r="E5286" s="3">
        <v>13.5</v>
      </c>
      <c r="F5286">
        <v>250</v>
      </c>
      <c r="G5286" s="2" t="s">
        <v>528</v>
      </c>
      <c r="H5286" s="2" t="s">
        <v>528</v>
      </c>
      <c r="I5286" s="2" t="s">
        <v>528</v>
      </c>
      <c r="J5286" s="14" t="s">
        <v>8199</v>
      </c>
      <c r="K5286" s="14" t="s">
        <v>8199</v>
      </c>
      <c r="L5286" s="14" t="s">
        <v>8199</v>
      </c>
      <c r="M5286" s="14" t="s">
        <v>8199</v>
      </c>
      <c r="N5286" s="14" t="s">
        <v>8199</v>
      </c>
      <c r="O5286" s="14" t="s">
        <v>8199</v>
      </c>
    </row>
    <row r="5287" spans="1:15" x14ac:dyDescent="0.25">
      <c r="A5287">
        <v>600</v>
      </c>
      <c r="B5287">
        <v>656440</v>
      </c>
      <c r="C5287">
        <v>5</v>
      </c>
      <c r="D5287" t="s">
        <v>6848</v>
      </c>
      <c r="E5287" s="3">
        <v>48.5</v>
      </c>
      <c r="F5287">
        <v>250</v>
      </c>
      <c r="G5287" s="2" t="s">
        <v>528</v>
      </c>
      <c r="H5287" s="2" t="s">
        <v>528</v>
      </c>
      <c r="I5287" s="2" t="s">
        <v>528</v>
      </c>
      <c r="J5287" s="14" t="s">
        <v>8199</v>
      </c>
      <c r="K5287" s="14" t="s">
        <v>8199</v>
      </c>
      <c r="L5287" s="14" t="s">
        <v>8199</v>
      </c>
      <c r="M5287" s="14" t="s">
        <v>8199</v>
      </c>
      <c r="N5287" s="14" t="s">
        <v>8199</v>
      </c>
      <c r="O5287" s="14" t="s">
        <v>8199</v>
      </c>
    </row>
    <row r="5288" spans="1:15" x14ac:dyDescent="0.25">
      <c r="A5288">
        <v>600</v>
      </c>
      <c r="B5288">
        <v>656453</v>
      </c>
      <c r="C5288">
        <v>8</v>
      </c>
      <c r="D5288" t="s">
        <v>6849</v>
      </c>
      <c r="E5288" s="3">
        <v>13.5</v>
      </c>
      <c r="F5288">
        <v>636</v>
      </c>
      <c r="G5288" s="2" t="s">
        <v>5849</v>
      </c>
      <c r="H5288" s="2" t="s">
        <v>5849</v>
      </c>
      <c r="I5288" s="2" t="s">
        <v>5849</v>
      </c>
      <c r="J5288" s="14" t="s">
        <v>8199</v>
      </c>
      <c r="K5288" s="14" t="s">
        <v>8199</v>
      </c>
      <c r="L5288" s="14" t="s">
        <v>8199</v>
      </c>
      <c r="M5288" s="14" t="s">
        <v>8199</v>
      </c>
      <c r="N5288" s="14" t="s">
        <v>8199</v>
      </c>
      <c r="O5288" s="14" t="s">
        <v>8199</v>
      </c>
    </row>
    <row r="5289" spans="1:15" x14ac:dyDescent="0.25">
      <c r="A5289">
        <v>600</v>
      </c>
      <c r="B5289">
        <v>656550</v>
      </c>
      <c r="C5289">
        <v>1</v>
      </c>
      <c r="D5289" t="s">
        <v>6850</v>
      </c>
      <c r="E5289" s="3">
        <v>123.5</v>
      </c>
      <c r="F5289">
        <v>250</v>
      </c>
      <c r="G5289" s="2" t="s">
        <v>528</v>
      </c>
      <c r="H5289" s="2" t="s">
        <v>528</v>
      </c>
      <c r="I5289" s="2" t="s">
        <v>528</v>
      </c>
      <c r="J5289" s="14" t="s">
        <v>8199</v>
      </c>
      <c r="K5289" s="14" t="s">
        <v>8199</v>
      </c>
      <c r="L5289" s="14" t="s">
        <v>8199</v>
      </c>
      <c r="M5289" s="14" t="s">
        <v>8199</v>
      </c>
      <c r="N5289" s="14" t="s">
        <v>8199</v>
      </c>
      <c r="O5289" s="14" t="s">
        <v>8199</v>
      </c>
    </row>
    <row r="5290" spans="1:15" x14ac:dyDescent="0.25">
      <c r="A5290">
        <v>600</v>
      </c>
      <c r="B5290">
        <v>656553</v>
      </c>
      <c r="C5290">
        <v>5</v>
      </c>
      <c r="D5290" t="s">
        <v>6851</v>
      </c>
      <c r="E5290" s="3">
        <v>13.5</v>
      </c>
      <c r="F5290">
        <v>250</v>
      </c>
      <c r="G5290" s="2" t="s">
        <v>528</v>
      </c>
      <c r="H5290" s="2" t="s">
        <v>528</v>
      </c>
      <c r="I5290" s="2" t="s">
        <v>528</v>
      </c>
      <c r="J5290" s="14" t="s">
        <v>8199</v>
      </c>
      <c r="K5290" s="14" t="s">
        <v>8199</v>
      </c>
      <c r="L5290" s="14" t="s">
        <v>8199</v>
      </c>
      <c r="M5290" s="14" t="s">
        <v>8199</v>
      </c>
      <c r="N5290" s="14" t="s">
        <v>8199</v>
      </c>
      <c r="O5290" s="14" t="s">
        <v>8199</v>
      </c>
    </row>
    <row r="5291" spans="1:15" x14ac:dyDescent="0.25">
      <c r="A5291">
        <v>600</v>
      </c>
      <c r="B5291">
        <v>656700</v>
      </c>
      <c r="C5291">
        <v>2</v>
      </c>
      <c r="D5291" t="s">
        <v>6852</v>
      </c>
      <c r="E5291" s="3">
        <v>34.5</v>
      </c>
      <c r="F5291">
        <v>250</v>
      </c>
      <c r="G5291" s="2" t="s">
        <v>528</v>
      </c>
      <c r="H5291" s="2" t="s">
        <v>528</v>
      </c>
      <c r="I5291" s="2" t="s">
        <v>528</v>
      </c>
      <c r="J5291" s="14" t="s">
        <v>8199</v>
      </c>
      <c r="K5291" s="14" t="s">
        <v>8199</v>
      </c>
      <c r="L5291" s="14" t="s">
        <v>8199</v>
      </c>
      <c r="M5291" s="14" t="s">
        <v>8199</v>
      </c>
      <c r="N5291" s="14" t="s">
        <v>8199</v>
      </c>
      <c r="O5291" s="14" t="s">
        <v>8199</v>
      </c>
    </row>
    <row r="5292" spans="1:15" x14ac:dyDescent="0.25">
      <c r="A5292">
        <v>600</v>
      </c>
      <c r="B5292">
        <v>656800</v>
      </c>
      <c r="C5292">
        <v>0</v>
      </c>
      <c r="D5292" t="s">
        <v>6853</v>
      </c>
      <c r="E5292" s="3">
        <v>9</v>
      </c>
      <c r="F5292">
        <v>250</v>
      </c>
      <c r="G5292" s="2" t="s">
        <v>528</v>
      </c>
      <c r="H5292" s="2" t="s">
        <v>528</v>
      </c>
      <c r="I5292" s="2" t="s">
        <v>528</v>
      </c>
      <c r="J5292" s="14" t="s">
        <v>8199</v>
      </c>
      <c r="K5292" s="14" t="s">
        <v>8199</v>
      </c>
      <c r="L5292" s="14" t="s">
        <v>8199</v>
      </c>
      <c r="M5292" s="14" t="s">
        <v>8199</v>
      </c>
      <c r="N5292" s="14" t="s">
        <v>8199</v>
      </c>
      <c r="O5292" s="14" t="s">
        <v>8199</v>
      </c>
    </row>
    <row r="5293" spans="1:15" x14ac:dyDescent="0.25">
      <c r="A5293">
        <v>600</v>
      </c>
      <c r="B5293">
        <v>656810</v>
      </c>
      <c r="C5293">
        <v>9</v>
      </c>
      <c r="D5293" t="s">
        <v>6854</v>
      </c>
      <c r="E5293" s="3">
        <v>11</v>
      </c>
      <c r="F5293">
        <v>250</v>
      </c>
      <c r="G5293" s="2" t="s">
        <v>528</v>
      </c>
      <c r="H5293" s="2" t="s">
        <v>528</v>
      </c>
      <c r="I5293" s="2" t="s">
        <v>528</v>
      </c>
      <c r="J5293" s="14" t="s">
        <v>8199</v>
      </c>
      <c r="K5293" s="14" t="s">
        <v>8199</v>
      </c>
      <c r="L5293" s="14" t="s">
        <v>8199</v>
      </c>
      <c r="M5293" s="14" t="s">
        <v>8199</v>
      </c>
      <c r="N5293" s="14" t="s">
        <v>8199</v>
      </c>
      <c r="O5293" s="14" t="s">
        <v>8199</v>
      </c>
    </row>
    <row r="5294" spans="1:15" x14ac:dyDescent="0.25">
      <c r="A5294">
        <v>600</v>
      </c>
      <c r="B5294">
        <v>656813</v>
      </c>
      <c r="C5294">
        <v>3</v>
      </c>
      <c r="D5294" t="s">
        <v>6855</v>
      </c>
      <c r="E5294" s="3">
        <v>8</v>
      </c>
      <c r="F5294">
        <v>250</v>
      </c>
      <c r="G5294" s="2" t="s">
        <v>528</v>
      </c>
      <c r="H5294" s="2" t="s">
        <v>528</v>
      </c>
      <c r="I5294" s="2" t="s">
        <v>528</v>
      </c>
      <c r="J5294" s="14" t="s">
        <v>8199</v>
      </c>
      <c r="K5294" s="14" t="s">
        <v>8199</v>
      </c>
      <c r="L5294" s="14" t="s">
        <v>8199</v>
      </c>
      <c r="M5294" s="14" t="s">
        <v>8199</v>
      </c>
      <c r="N5294" s="14" t="s">
        <v>8199</v>
      </c>
      <c r="O5294" s="14" t="s">
        <v>8199</v>
      </c>
    </row>
    <row r="5295" spans="1:15" x14ac:dyDescent="0.25">
      <c r="A5295">
        <v>600</v>
      </c>
      <c r="B5295">
        <v>656815</v>
      </c>
      <c r="C5295">
        <v>8</v>
      </c>
      <c r="D5295" t="s">
        <v>6856</v>
      </c>
      <c r="E5295" s="3">
        <v>37.5</v>
      </c>
      <c r="F5295">
        <v>250</v>
      </c>
      <c r="G5295" s="2" t="s">
        <v>528</v>
      </c>
      <c r="H5295" s="2" t="s">
        <v>528</v>
      </c>
      <c r="I5295" s="2" t="s">
        <v>528</v>
      </c>
      <c r="J5295" s="14" t="s">
        <v>8199</v>
      </c>
      <c r="K5295" s="14" t="s">
        <v>8199</v>
      </c>
      <c r="L5295" s="14" t="s">
        <v>8199</v>
      </c>
      <c r="M5295" s="14" t="s">
        <v>8199</v>
      </c>
      <c r="N5295" s="14" t="s">
        <v>8199</v>
      </c>
      <c r="O5295" s="14" t="s">
        <v>8199</v>
      </c>
    </row>
    <row r="5296" spans="1:15" x14ac:dyDescent="0.25">
      <c r="A5296">
        <v>600</v>
      </c>
      <c r="B5296">
        <v>656817</v>
      </c>
      <c r="C5296">
        <v>4</v>
      </c>
      <c r="D5296" t="s">
        <v>6858</v>
      </c>
      <c r="E5296" s="3">
        <v>70</v>
      </c>
      <c r="F5296">
        <v>636</v>
      </c>
      <c r="G5296" s="2" t="s">
        <v>6857</v>
      </c>
      <c r="H5296" s="2" t="s">
        <v>6857</v>
      </c>
      <c r="I5296" s="2" t="s">
        <v>6857</v>
      </c>
      <c r="J5296" s="14" t="s">
        <v>8199</v>
      </c>
      <c r="K5296" s="14" t="s">
        <v>8199</v>
      </c>
      <c r="L5296" s="14" t="s">
        <v>8199</v>
      </c>
      <c r="M5296" s="14" t="s">
        <v>8199</v>
      </c>
      <c r="N5296" s="14" t="s">
        <v>8199</v>
      </c>
      <c r="O5296" s="14" t="s">
        <v>8199</v>
      </c>
    </row>
    <row r="5297" spans="1:15" x14ac:dyDescent="0.25">
      <c r="A5297">
        <v>600</v>
      </c>
      <c r="B5297">
        <v>656848</v>
      </c>
      <c r="C5297">
        <v>9</v>
      </c>
      <c r="D5297" t="s">
        <v>6859</v>
      </c>
      <c r="E5297" s="3">
        <v>12.5</v>
      </c>
      <c r="F5297">
        <v>250</v>
      </c>
      <c r="G5297" s="2" t="s">
        <v>528</v>
      </c>
      <c r="H5297" s="2" t="s">
        <v>528</v>
      </c>
      <c r="I5297" s="2" t="s">
        <v>528</v>
      </c>
      <c r="J5297" s="14" t="s">
        <v>8199</v>
      </c>
      <c r="K5297" s="14" t="s">
        <v>8199</v>
      </c>
      <c r="L5297" s="14" t="s">
        <v>8199</v>
      </c>
      <c r="M5297" s="14" t="s">
        <v>8199</v>
      </c>
      <c r="N5297" s="14" t="s">
        <v>8199</v>
      </c>
      <c r="O5297" s="14" t="s">
        <v>8199</v>
      </c>
    </row>
    <row r="5298" spans="1:15" x14ac:dyDescent="0.25">
      <c r="A5298">
        <v>600</v>
      </c>
      <c r="B5298">
        <v>656849</v>
      </c>
      <c r="C5298">
        <v>7</v>
      </c>
      <c r="D5298" t="s">
        <v>6860</v>
      </c>
      <c r="E5298" s="3">
        <v>9</v>
      </c>
      <c r="F5298">
        <v>250</v>
      </c>
      <c r="G5298" s="2" t="s">
        <v>528</v>
      </c>
      <c r="H5298" s="2" t="s">
        <v>528</v>
      </c>
      <c r="I5298" s="2" t="s">
        <v>528</v>
      </c>
      <c r="J5298" s="14" t="s">
        <v>8199</v>
      </c>
      <c r="K5298" s="14" t="s">
        <v>8199</v>
      </c>
      <c r="L5298" s="14" t="s">
        <v>8199</v>
      </c>
      <c r="M5298" s="14" t="s">
        <v>8199</v>
      </c>
      <c r="N5298" s="14" t="s">
        <v>8199</v>
      </c>
      <c r="O5298" s="14" t="s">
        <v>8199</v>
      </c>
    </row>
    <row r="5299" spans="1:15" x14ac:dyDescent="0.25">
      <c r="A5299">
        <v>600</v>
      </c>
      <c r="B5299">
        <v>656850</v>
      </c>
      <c r="C5299">
        <v>5</v>
      </c>
      <c r="D5299" t="s">
        <v>6861</v>
      </c>
      <c r="E5299" s="3">
        <v>19</v>
      </c>
      <c r="F5299">
        <v>250</v>
      </c>
      <c r="G5299" s="2" t="s">
        <v>528</v>
      </c>
      <c r="H5299" s="2" t="s">
        <v>528</v>
      </c>
      <c r="I5299" s="2" t="s">
        <v>528</v>
      </c>
      <c r="J5299" s="14" t="s">
        <v>8199</v>
      </c>
      <c r="K5299" s="14" t="s">
        <v>8199</v>
      </c>
      <c r="L5299" s="14" t="s">
        <v>8199</v>
      </c>
      <c r="M5299" s="14" t="s">
        <v>8199</v>
      </c>
      <c r="N5299" s="14" t="s">
        <v>8199</v>
      </c>
      <c r="O5299" s="14" t="s">
        <v>8199</v>
      </c>
    </row>
    <row r="5300" spans="1:15" x14ac:dyDescent="0.25">
      <c r="A5300">
        <v>600</v>
      </c>
      <c r="B5300">
        <v>656852</v>
      </c>
      <c r="C5300">
        <v>1</v>
      </c>
      <c r="D5300" t="s">
        <v>6862</v>
      </c>
      <c r="E5300" s="3">
        <v>9</v>
      </c>
      <c r="F5300">
        <v>250</v>
      </c>
      <c r="G5300" s="2" t="s">
        <v>528</v>
      </c>
      <c r="H5300" s="2" t="s">
        <v>528</v>
      </c>
      <c r="I5300" s="2" t="s">
        <v>528</v>
      </c>
      <c r="J5300" s="14" t="s">
        <v>8199</v>
      </c>
      <c r="K5300" s="14" t="s">
        <v>8199</v>
      </c>
      <c r="L5300" s="14" t="s">
        <v>8199</v>
      </c>
      <c r="M5300" s="14" t="s">
        <v>8199</v>
      </c>
      <c r="N5300" s="14" t="s">
        <v>8199</v>
      </c>
      <c r="O5300" s="14" t="s">
        <v>8199</v>
      </c>
    </row>
    <row r="5301" spans="1:15" x14ac:dyDescent="0.25">
      <c r="A5301">
        <v>600</v>
      </c>
      <c r="B5301">
        <v>656853</v>
      </c>
      <c r="C5301">
        <v>9</v>
      </c>
      <c r="D5301" t="s">
        <v>6863</v>
      </c>
      <c r="E5301" s="3">
        <v>99</v>
      </c>
      <c r="F5301">
        <v>250</v>
      </c>
      <c r="G5301" s="2" t="s">
        <v>528</v>
      </c>
      <c r="H5301" s="2" t="s">
        <v>528</v>
      </c>
      <c r="I5301" s="2" t="s">
        <v>528</v>
      </c>
      <c r="J5301" s="14" t="s">
        <v>8199</v>
      </c>
      <c r="K5301" s="14" t="s">
        <v>8199</v>
      </c>
      <c r="L5301" s="14" t="s">
        <v>8199</v>
      </c>
      <c r="M5301" s="14" t="s">
        <v>8199</v>
      </c>
      <c r="N5301" s="14" t="s">
        <v>8199</v>
      </c>
      <c r="O5301" s="14" t="s">
        <v>8199</v>
      </c>
    </row>
    <row r="5302" spans="1:15" x14ac:dyDescent="0.25">
      <c r="A5302">
        <v>600</v>
      </c>
      <c r="B5302">
        <v>656854</v>
      </c>
      <c r="C5302">
        <v>7</v>
      </c>
      <c r="D5302" t="s">
        <v>6864</v>
      </c>
      <c r="E5302" s="3">
        <v>34.5</v>
      </c>
      <c r="F5302">
        <v>250</v>
      </c>
      <c r="G5302" s="2" t="s">
        <v>528</v>
      </c>
      <c r="H5302" s="2" t="s">
        <v>528</v>
      </c>
      <c r="I5302" s="2" t="s">
        <v>528</v>
      </c>
      <c r="J5302" s="14" t="s">
        <v>8199</v>
      </c>
      <c r="K5302" s="14" t="s">
        <v>8199</v>
      </c>
      <c r="L5302" s="14" t="s">
        <v>8199</v>
      </c>
      <c r="M5302" s="14" t="s">
        <v>8199</v>
      </c>
      <c r="N5302" s="14" t="s">
        <v>8199</v>
      </c>
      <c r="O5302" s="14" t="s">
        <v>8199</v>
      </c>
    </row>
    <row r="5303" spans="1:15" x14ac:dyDescent="0.25">
      <c r="A5303">
        <v>600</v>
      </c>
      <c r="B5303">
        <v>656855</v>
      </c>
      <c r="C5303">
        <v>4</v>
      </c>
      <c r="D5303" t="s">
        <v>6865</v>
      </c>
      <c r="E5303" s="3">
        <v>7</v>
      </c>
      <c r="F5303">
        <v>250</v>
      </c>
      <c r="G5303" s="2" t="s">
        <v>528</v>
      </c>
      <c r="H5303" s="2" t="s">
        <v>528</v>
      </c>
      <c r="I5303" s="2" t="s">
        <v>528</v>
      </c>
      <c r="J5303" s="14" t="s">
        <v>8199</v>
      </c>
      <c r="K5303" s="14" t="s">
        <v>8199</v>
      </c>
      <c r="L5303" s="14" t="s">
        <v>8199</v>
      </c>
      <c r="M5303" s="14" t="s">
        <v>8199</v>
      </c>
      <c r="N5303" s="14" t="s">
        <v>8199</v>
      </c>
      <c r="O5303" s="14" t="s">
        <v>8199</v>
      </c>
    </row>
    <row r="5304" spans="1:15" x14ac:dyDescent="0.25">
      <c r="A5304">
        <v>600</v>
      </c>
      <c r="B5304">
        <v>656860</v>
      </c>
      <c r="C5304">
        <v>4</v>
      </c>
      <c r="D5304" t="s">
        <v>6866</v>
      </c>
      <c r="E5304" s="3">
        <v>20</v>
      </c>
      <c r="F5304">
        <v>250</v>
      </c>
      <c r="G5304" s="2" t="s">
        <v>528</v>
      </c>
      <c r="H5304" s="2" t="s">
        <v>528</v>
      </c>
      <c r="I5304" s="2" t="s">
        <v>528</v>
      </c>
      <c r="J5304" s="14" t="s">
        <v>8199</v>
      </c>
      <c r="K5304" s="14" t="s">
        <v>8199</v>
      </c>
      <c r="L5304" s="14" t="s">
        <v>8199</v>
      </c>
      <c r="M5304" s="14" t="s">
        <v>8199</v>
      </c>
      <c r="N5304" s="14" t="s">
        <v>8199</v>
      </c>
      <c r="O5304" s="14" t="s">
        <v>8199</v>
      </c>
    </row>
    <row r="5305" spans="1:15" x14ac:dyDescent="0.25">
      <c r="A5305">
        <v>600</v>
      </c>
      <c r="B5305">
        <v>656862</v>
      </c>
      <c r="C5305">
        <v>0</v>
      </c>
      <c r="D5305" t="s">
        <v>6867</v>
      </c>
      <c r="E5305" s="3">
        <v>9</v>
      </c>
      <c r="F5305">
        <v>250</v>
      </c>
      <c r="G5305" s="2" t="s">
        <v>528</v>
      </c>
      <c r="H5305" s="2" t="s">
        <v>528</v>
      </c>
      <c r="I5305" s="2" t="s">
        <v>528</v>
      </c>
      <c r="J5305" s="14" t="s">
        <v>8199</v>
      </c>
      <c r="K5305" s="14" t="s">
        <v>8199</v>
      </c>
      <c r="L5305" s="14" t="s">
        <v>8199</v>
      </c>
      <c r="M5305" s="14" t="s">
        <v>8199</v>
      </c>
      <c r="N5305" s="14" t="s">
        <v>8199</v>
      </c>
      <c r="O5305" s="14" t="s">
        <v>8199</v>
      </c>
    </row>
    <row r="5306" spans="1:15" x14ac:dyDescent="0.25">
      <c r="A5306">
        <v>600</v>
      </c>
      <c r="B5306">
        <v>656865</v>
      </c>
      <c r="C5306">
        <v>3</v>
      </c>
      <c r="D5306" t="s">
        <v>6868</v>
      </c>
      <c r="E5306" s="3">
        <v>9</v>
      </c>
      <c r="F5306">
        <v>250</v>
      </c>
      <c r="G5306" s="2" t="s">
        <v>528</v>
      </c>
      <c r="H5306" s="2" t="s">
        <v>528</v>
      </c>
      <c r="I5306" s="2" t="s">
        <v>528</v>
      </c>
      <c r="J5306" s="14" t="s">
        <v>8199</v>
      </c>
      <c r="K5306" s="14" t="s">
        <v>8199</v>
      </c>
      <c r="L5306" s="14" t="s">
        <v>8199</v>
      </c>
      <c r="M5306" s="14" t="s">
        <v>8199</v>
      </c>
      <c r="N5306" s="14" t="s">
        <v>8199</v>
      </c>
      <c r="O5306" s="14" t="s">
        <v>8199</v>
      </c>
    </row>
    <row r="5307" spans="1:15" x14ac:dyDescent="0.25">
      <c r="A5307">
        <v>600</v>
      </c>
      <c r="B5307">
        <v>656869</v>
      </c>
      <c r="C5307">
        <v>5</v>
      </c>
      <c r="D5307" t="s">
        <v>6869</v>
      </c>
      <c r="E5307" s="3">
        <v>34.5</v>
      </c>
      <c r="F5307">
        <v>636</v>
      </c>
      <c r="G5307" s="2" t="s">
        <v>6870</v>
      </c>
      <c r="H5307" s="2" t="s">
        <v>6870</v>
      </c>
      <c r="I5307" s="2" t="s">
        <v>6870</v>
      </c>
      <c r="J5307" s="14" t="s">
        <v>8199</v>
      </c>
      <c r="K5307" s="14" t="s">
        <v>8199</v>
      </c>
      <c r="L5307" s="14" t="s">
        <v>8199</v>
      </c>
      <c r="M5307" s="14" t="s">
        <v>8199</v>
      </c>
      <c r="N5307" s="14" t="s">
        <v>8199</v>
      </c>
      <c r="O5307" s="14" t="s">
        <v>8199</v>
      </c>
    </row>
    <row r="5308" spans="1:15" x14ac:dyDescent="0.25">
      <c r="A5308">
        <v>600</v>
      </c>
      <c r="B5308">
        <v>656870</v>
      </c>
      <c r="C5308">
        <v>3</v>
      </c>
      <c r="D5308" t="s">
        <v>6871</v>
      </c>
      <c r="E5308" s="3">
        <v>45.5</v>
      </c>
      <c r="F5308">
        <v>250</v>
      </c>
      <c r="G5308" s="2" t="s">
        <v>528</v>
      </c>
      <c r="H5308" s="2" t="s">
        <v>528</v>
      </c>
      <c r="I5308" s="2" t="s">
        <v>528</v>
      </c>
      <c r="J5308" s="14" t="s">
        <v>8199</v>
      </c>
      <c r="K5308" s="14" t="s">
        <v>8199</v>
      </c>
      <c r="L5308" s="14" t="s">
        <v>8199</v>
      </c>
      <c r="M5308" s="14" t="s">
        <v>8199</v>
      </c>
      <c r="N5308" s="14" t="s">
        <v>8199</v>
      </c>
      <c r="O5308" s="14" t="s">
        <v>8199</v>
      </c>
    </row>
    <row r="5309" spans="1:15" x14ac:dyDescent="0.25">
      <c r="A5309">
        <v>600</v>
      </c>
      <c r="B5309">
        <v>656871</v>
      </c>
      <c r="C5309">
        <v>1</v>
      </c>
      <c r="D5309" t="s">
        <v>6872</v>
      </c>
      <c r="E5309" s="3">
        <v>233.5</v>
      </c>
      <c r="F5309">
        <v>250</v>
      </c>
      <c r="G5309" s="2" t="s">
        <v>528</v>
      </c>
      <c r="H5309" s="2" t="s">
        <v>528</v>
      </c>
      <c r="I5309" s="2" t="s">
        <v>528</v>
      </c>
      <c r="J5309" s="14" t="s">
        <v>8199</v>
      </c>
      <c r="K5309" s="14" t="s">
        <v>8199</v>
      </c>
      <c r="L5309" s="14" t="s">
        <v>8199</v>
      </c>
      <c r="M5309" s="14" t="s">
        <v>8199</v>
      </c>
      <c r="N5309" s="14" t="s">
        <v>8199</v>
      </c>
      <c r="O5309" s="14" t="s">
        <v>8199</v>
      </c>
    </row>
    <row r="5310" spans="1:15" x14ac:dyDescent="0.25">
      <c r="A5310">
        <v>600</v>
      </c>
      <c r="B5310">
        <v>656872</v>
      </c>
      <c r="C5310">
        <v>9</v>
      </c>
      <c r="D5310" t="s">
        <v>6873</v>
      </c>
      <c r="E5310" s="3">
        <v>84</v>
      </c>
      <c r="F5310">
        <v>636</v>
      </c>
      <c r="G5310" s="2" t="s">
        <v>6870</v>
      </c>
      <c r="H5310" s="2" t="s">
        <v>6870</v>
      </c>
      <c r="I5310" s="2" t="s">
        <v>6870</v>
      </c>
      <c r="J5310" s="14" t="s">
        <v>8199</v>
      </c>
      <c r="K5310" s="14" t="s">
        <v>8199</v>
      </c>
      <c r="L5310" s="14" t="s">
        <v>8199</v>
      </c>
      <c r="M5310" s="14" t="s">
        <v>8199</v>
      </c>
      <c r="N5310" s="14" t="s">
        <v>8199</v>
      </c>
      <c r="O5310" s="14" t="s">
        <v>8199</v>
      </c>
    </row>
    <row r="5311" spans="1:15" x14ac:dyDescent="0.25">
      <c r="A5311">
        <v>600</v>
      </c>
      <c r="B5311">
        <v>656875</v>
      </c>
      <c r="C5311">
        <v>2</v>
      </c>
      <c r="D5311" t="s">
        <v>6874</v>
      </c>
      <c r="E5311" s="3">
        <v>49.5</v>
      </c>
      <c r="F5311">
        <v>250</v>
      </c>
      <c r="G5311" s="2" t="s">
        <v>528</v>
      </c>
      <c r="H5311" s="2" t="s">
        <v>528</v>
      </c>
      <c r="I5311" s="2" t="s">
        <v>528</v>
      </c>
      <c r="J5311" s="14" t="s">
        <v>8199</v>
      </c>
      <c r="K5311" s="14" t="s">
        <v>8199</v>
      </c>
      <c r="L5311" s="14" t="s">
        <v>8199</v>
      </c>
      <c r="M5311" s="14" t="s">
        <v>8199</v>
      </c>
      <c r="N5311" s="14" t="s">
        <v>8199</v>
      </c>
      <c r="O5311" s="14" t="s">
        <v>8199</v>
      </c>
    </row>
    <row r="5312" spans="1:15" x14ac:dyDescent="0.25">
      <c r="A5312">
        <v>600</v>
      </c>
      <c r="B5312">
        <v>656900</v>
      </c>
      <c r="C5312">
        <v>8</v>
      </c>
      <c r="D5312" t="s">
        <v>6875</v>
      </c>
      <c r="E5312" s="3">
        <v>8</v>
      </c>
      <c r="F5312">
        <v>250</v>
      </c>
      <c r="G5312" s="2" t="s">
        <v>528</v>
      </c>
      <c r="H5312" s="2" t="s">
        <v>528</v>
      </c>
      <c r="I5312" s="2" t="s">
        <v>528</v>
      </c>
      <c r="J5312" s="14" t="s">
        <v>8199</v>
      </c>
      <c r="K5312" s="14" t="s">
        <v>8199</v>
      </c>
      <c r="L5312" s="14" t="s">
        <v>8199</v>
      </c>
      <c r="M5312" s="14" t="s">
        <v>8199</v>
      </c>
      <c r="N5312" s="14" t="s">
        <v>8199</v>
      </c>
      <c r="O5312" s="14" t="s">
        <v>8199</v>
      </c>
    </row>
    <row r="5313" spans="1:15" x14ac:dyDescent="0.25">
      <c r="A5313">
        <v>600</v>
      </c>
      <c r="B5313">
        <v>656950</v>
      </c>
      <c r="C5313">
        <v>3</v>
      </c>
      <c r="D5313" t="s">
        <v>6876</v>
      </c>
      <c r="E5313" s="3">
        <v>8</v>
      </c>
      <c r="F5313">
        <v>250</v>
      </c>
      <c r="G5313" s="2" t="s">
        <v>528</v>
      </c>
      <c r="H5313" s="2" t="s">
        <v>528</v>
      </c>
      <c r="I5313" s="2" t="s">
        <v>528</v>
      </c>
      <c r="J5313" s="14" t="s">
        <v>8199</v>
      </c>
      <c r="K5313" s="14" t="s">
        <v>8199</v>
      </c>
      <c r="L5313" s="14" t="s">
        <v>8199</v>
      </c>
      <c r="M5313" s="14" t="s">
        <v>8199</v>
      </c>
      <c r="N5313" s="14" t="s">
        <v>8199</v>
      </c>
      <c r="O5313" s="14" t="s">
        <v>8199</v>
      </c>
    </row>
    <row r="5314" spans="1:15" x14ac:dyDescent="0.25">
      <c r="A5314">
        <v>600</v>
      </c>
      <c r="B5314">
        <v>656955</v>
      </c>
      <c r="C5314">
        <v>2</v>
      </c>
      <c r="D5314" t="s">
        <v>6877</v>
      </c>
      <c r="E5314" s="3">
        <v>426</v>
      </c>
      <c r="F5314">
        <v>250</v>
      </c>
      <c r="G5314" s="2" t="s">
        <v>528</v>
      </c>
      <c r="H5314" s="2" t="s">
        <v>528</v>
      </c>
      <c r="I5314" s="2" t="s">
        <v>528</v>
      </c>
      <c r="J5314" s="14" t="s">
        <v>8199</v>
      </c>
      <c r="K5314" s="14" t="s">
        <v>8199</v>
      </c>
      <c r="L5314" s="14" t="s">
        <v>8199</v>
      </c>
      <c r="M5314" s="14" t="s">
        <v>8199</v>
      </c>
      <c r="N5314" s="14" t="s">
        <v>8199</v>
      </c>
      <c r="O5314" s="14" t="s">
        <v>8199</v>
      </c>
    </row>
    <row r="5315" spans="1:15" x14ac:dyDescent="0.25">
      <c r="A5315">
        <v>600</v>
      </c>
      <c r="B5315">
        <v>656966</v>
      </c>
      <c r="C5315">
        <v>9</v>
      </c>
      <c r="D5315" t="s">
        <v>6878</v>
      </c>
      <c r="E5315" s="3">
        <v>186</v>
      </c>
      <c r="F5315">
        <v>250</v>
      </c>
      <c r="G5315" s="2" t="s">
        <v>528</v>
      </c>
      <c r="H5315" s="2" t="s">
        <v>528</v>
      </c>
      <c r="I5315" s="2" t="s">
        <v>528</v>
      </c>
      <c r="J5315" s="14" t="s">
        <v>8199</v>
      </c>
      <c r="K5315" s="14" t="s">
        <v>8199</v>
      </c>
      <c r="L5315" s="14" t="s">
        <v>8199</v>
      </c>
      <c r="M5315" s="14" t="s">
        <v>8199</v>
      </c>
      <c r="N5315" s="14" t="s">
        <v>8199</v>
      </c>
      <c r="O5315" s="14" t="s">
        <v>8199</v>
      </c>
    </row>
    <row r="5316" spans="1:15" x14ac:dyDescent="0.25">
      <c r="A5316">
        <v>600</v>
      </c>
      <c r="B5316">
        <v>656968</v>
      </c>
      <c r="C5316">
        <v>5</v>
      </c>
      <c r="D5316" t="s">
        <v>6879</v>
      </c>
      <c r="E5316" s="3">
        <v>188.5</v>
      </c>
      <c r="F5316">
        <v>250</v>
      </c>
      <c r="G5316" s="2" t="s">
        <v>528</v>
      </c>
      <c r="H5316" s="2" t="s">
        <v>528</v>
      </c>
      <c r="I5316" s="2" t="s">
        <v>528</v>
      </c>
      <c r="J5316" s="14" t="s">
        <v>8199</v>
      </c>
      <c r="K5316" s="14" t="s">
        <v>8199</v>
      </c>
      <c r="L5316" s="14" t="s">
        <v>8199</v>
      </c>
      <c r="M5316" s="14" t="s">
        <v>8199</v>
      </c>
      <c r="N5316" s="14" t="s">
        <v>8199</v>
      </c>
      <c r="O5316" s="14" t="s">
        <v>8199</v>
      </c>
    </row>
    <row r="5317" spans="1:15" x14ac:dyDescent="0.25">
      <c r="A5317">
        <v>600</v>
      </c>
      <c r="B5317">
        <v>656970</v>
      </c>
      <c r="C5317">
        <v>1</v>
      </c>
      <c r="D5317" t="s">
        <v>6880</v>
      </c>
      <c r="E5317" s="3">
        <v>52</v>
      </c>
      <c r="F5317">
        <v>250</v>
      </c>
      <c r="G5317" s="2" t="s">
        <v>528</v>
      </c>
      <c r="H5317" s="2" t="s">
        <v>528</v>
      </c>
      <c r="I5317" s="2" t="s">
        <v>528</v>
      </c>
      <c r="J5317" s="14" t="s">
        <v>8199</v>
      </c>
      <c r="K5317" s="14" t="s">
        <v>8199</v>
      </c>
      <c r="L5317" s="14" t="s">
        <v>8199</v>
      </c>
      <c r="M5317" s="14" t="s">
        <v>8199</v>
      </c>
      <c r="N5317" s="14" t="s">
        <v>8199</v>
      </c>
      <c r="O5317" s="14" t="s">
        <v>8199</v>
      </c>
    </row>
    <row r="5318" spans="1:15" x14ac:dyDescent="0.25">
      <c r="A5318">
        <v>600</v>
      </c>
      <c r="B5318">
        <v>656971</v>
      </c>
      <c r="C5318">
        <v>9</v>
      </c>
      <c r="D5318" t="s">
        <v>6881</v>
      </c>
      <c r="E5318" s="3">
        <v>36</v>
      </c>
      <c r="F5318">
        <v>250</v>
      </c>
      <c r="G5318" s="2" t="s">
        <v>528</v>
      </c>
      <c r="H5318" s="2" t="s">
        <v>528</v>
      </c>
      <c r="I5318" s="2" t="s">
        <v>528</v>
      </c>
      <c r="J5318" s="14" t="s">
        <v>8199</v>
      </c>
      <c r="K5318" s="14" t="s">
        <v>8199</v>
      </c>
      <c r="L5318" s="14" t="s">
        <v>8199</v>
      </c>
      <c r="M5318" s="14" t="s">
        <v>8199</v>
      </c>
      <c r="N5318" s="14" t="s">
        <v>8199</v>
      </c>
      <c r="O5318" s="14" t="s">
        <v>8199</v>
      </c>
    </row>
    <row r="5319" spans="1:15" x14ac:dyDescent="0.25">
      <c r="A5319">
        <v>600</v>
      </c>
      <c r="B5319">
        <v>656972</v>
      </c>
      <c r="C5319">
        <v>7</v>
      </c>
      <c r="D5319" t="s">
        <v>6882</v>
      </c>
      <c r="E5319" s="3">
        <v>117</v>
      </c>
      <c r="F5319">
        <v>636</v>
      </c>
      <c r="G5319" s="2" t="s">
        <v>6265</v>
      </c>
      <c r="H5319" s="2" t="s">
        <v>6265</v>
      </c>
      <c r="I5319" s="2" t="s">
        <v>6265</v>
      </c>
      <c r="J5319" s="14" t="s">
        <v>8199</v>
      </c>
      <c r="K5319" s="14" t="s">
        <v>8199</v>
      </c>
      <c r="L5319" s="14" t="s">
        <v>8199</v>
      </c>
      <c r="M5319" s="14" t="s">
        <v>8199</v>
      </c>
      <c r="N5319" s="14" t="s">
        <v>8199</v>
      </c>
      <c r="O5319" s="14" t="s">
        <v>8199</v>
      </c>
    </row>
    <row r="5320" spans="1:15" x14ac:dyDescent="0.25">
      <c r="A5320">
        <v>600</v>
      </c>
      <c r="B5320">
        <v>656973</v>
      </c>
      <c r="C5320">
        <v>5</v>
      </c>
      <c r="D5320" t="s">
        <v>6883</v>
      </c>
      <c r="E5320" s="3">
        <v>172</v>
      </c>
      <c r="F5320">
        <v>636</v>
      </c>
      <c r="G5320" s="2" t="s">
        <v>6265</v>
      </c>
      <c r="H5320" s="2" t="s">
        <v>6265</v>
      </c>
      <c r="I5320" s="2" t="s">
        <v>6265</v>
      </c>
      <c r="J5320" s="14" t="s">
        <v>8199</v>
      </c>
      <c r="K5320" s="14" t="s">
        <v>8199</v>
      </c>
      <c r="L5320" s="14" t="s">
        <v>8199</v>
      </c>
      <c r="M5320" s="14" t="s">
        <v>8199</v>
      </c>
      <c r="N5320" s="14" t="s">
        <v>8199</v>
      </c>
      <c r="O5320" s="14" t="s">
        <v>8199</v>
      </c>
    </row>
    <row r="5321" spans="1:15" x14ac:dyDescent="0.25">
      <c r="A5321">
        <v>600</v>
      </c>
      <c r="B5321">
        <v>656974</v>
      </c>
      <c r="C5321">
        <v>3</v>
      </c>
      <c r="D5321" t="s">
        <v>6884</v>
      </c>
      <c r="E5321" s="3">
        <v>19</v>
      </c>
      <c r="F5321">
        <v>250</v>
      </c>
      <c r="G5321" s="2" t="s">
        <v>528</v>
      </c>
      <c r="H5321" s="2" t="s">
        <v>528</v>
      </c>
      <c r="I5321" s="2" t="s">
        <v>528</v>
      </c>
      <c r="J5321" s="14" t="s">
        <v>8199</v>
      </c>
      <c r="K5321" s="14" t="s">
        <v>8199</v>
      </c>
      <c r="L5321" s="14" t="s">
        <v>8199</v>
      </c>
      <c r="M5321" s="14" t="s">
        <v>8199</v>
      </c>
      <c r="N5321" s="14" t="s">
        <v>8199</v>
      </c>
      <c r="O5321" s="14" t="s">
        <v>8199</v>
      </c>
    </row>
    <row r="5322" spans="1:15" x14ac:dyDescent="0.25">
      <c r="A5322">
        <v>600</v>
      </c>
      <c r="B5322">
        <v>656975</v>
      </c>
      <c r="C5322">
        <v>0</v>
      </c>
      <c r="D5322" t="s">
        <v>6885</v>
      </c>
      <c r="E5322" s="3">
        <v>7</v>
      </c>
      <c r="F5322">
        <v>250</v>
      </c>
      <c r="G5322" s="2" t="s">
        <v>528</v>
      </c>
      <c r="H5322" s="2" t="s">
        <v>528</v>
      </c>
      <c r="I5322" s="2" t="s">
        <v>528</v>
      </c>
      <c r="J5322" s="14" t="s">
        <v>8199</v>
      </c>
      <c r="K5322" s="14" t="s">
        <v>8199</v>
      </c>
      <c r="L5322" s="14" t="s">
        <v>8199</v>
      </c>
      <c r="M5322" s="14" t="s">
        <v>8199</v>
      </c>
      <c r="N5322" s="14" t="s">
        <v>8199</v>
      </c>
      <c r="O5322" s="14" t="s">
        <v>8199</v>
      </c>
    </row>
    <row r="5323" spans="1:15" x14ac:dyDescent="0.25">
      <c r="A5323">
        <v>600</v>
      </c>
      <c r="B5323">
        <v>656976</v>
      </c>
      <c r="C5323">
        <v>8</v>
      </c>
      <c r="D5323" t="s">
        <v>6886</v>
      </c>
      <c r="E5323" s="3">
        <v>62</v>
      </c>
      <c r="F5323">
        <v>636</v>
      </c>
      <c r="G5323" s="2" t="s">
        <v>6887</v>
      </c>
      <c r="H5323" s="2" t="s">
        <v>6887</v>
      </c>
      <c r="I5323" s="2" t="s">
        <v>6887</v>
      </c>
      <c r="J5323" s="14" t="s">
        <v>8199</v>
      </c>
      <c r="K5323" s="14" t="s">
        <v>8199</v>
      </c>
      <c r="L5323" s="14" t="s">
        <v>8199</v>
      </c>
      <c r="M5323" s="14" t="s">
        <v>8199</v>
      </c>
      <c r="N5323" s="14" t="s">
        <v>8199</v>
      </c>
      <c r="O5323" s="14" t="s">
        <v>8199</v>
      </c>
    </row>
    <row r="5324" spans="1:15" x14ac:dyDescent="0.25">
      <c r="A5324">
        <v>600</v>
      </c>
      <c r="B5324">
        <v>656977</v>
      </c>
      <c r="C5324">
        <v>6</v>
      </c>
      <c r="D5324" t="s">
        <v>6888</v>
      </c>
      <c r="E5324" s="3">
        <v>136.5</v>
      </c>
      <c r="F5324">
        <v>250</v>
      </c>
      <c r="G5324" s="2" t="s">
        <v>528</v>
      </c>
      <c r="H5324" s="2" t="s">
        <v>528</v>
      </c>
      <c r="I5324" s="2" t="s">
        <v>528</v>
      </c>
      <c r="J5324" s="14" t="s">
        <v>8199</v>
      </c>
      <c r="K5324" s="14" t="s">
        <v>8199</v>
      </c>
      <c r="L5324" s="14" t="s">
        <v>8199</v>
      </c>
      <c r="M5324" s="14" t="s">
        <v>8199</v>
      </c>
      <c r="N5324" s="14" t="s">
        <v>8199</v>
      </c>
      <c r="O5324" s="14" t="s">
        <v>8199</v>
      </c>
    </row>
    <row r="5325" spans="1:15" x14ac:dyDescent="0.25">
      <c r="A5325">
        <v>600</v>
      </c>
      <c r="B5325">
        <v>656978</v>
      </c>
      <c r="C5325">
        <v>4</v>
      </c>
      <c r="D5325" t="s">
        <v>6889</v>
      </c>
      <c r="E5325" s="3">
        <v>20</v>
      </c>
      <c r="F5325">
        <v>250</v>
      </c>
      <c r="G5325" s="2" t="s">
        <v>528</v>
      </c>
      <c r="H5325" s="2" t="s">
        <v>528</v>
      </c>
      <c r="I5325" s="2" t="s">
        <v>528</v>
      </c>
      <c r="J5325" s="14" t="s">
        <v>8199</v>
      </c>
      <c r="K5325" s="14" t="s">
        <v>8199</v>
      </c>
      <c r="L5325" s="14" t="s">
        <v>8199</v>
      </c>
      <c r="M5325" s="14" t="s">
        <v>8199</v>
      </c>
      <c r="N5325" s="14" t="s">
        <v>8199</v>
      </c>
      <c r="O5325" s="14" t="s">
        <v>8199</v>
      </c>
    </row>
    <row r="5326" spans="1:15" x14ac:dyDescent="0.25">
      <c r="A5326">
        <v>600</v>
      </c>
      <c r="B5326">
        <v>656979</v>
      </c>
      <c r="C5326">
        <v>2</v>
      </c>
      <c r="D5326" t="s">
        <v>6890</v>
      </c>
      <c r="E5326" s="3">
        <v>25</v>
      </c>
      <c r="F5326">
        <v>250</v>
      </c>
      <c r="G5326" s="2" t="s">
        <v>528</v>
      </c>
      <c r="H5326" s="2" t="s">
        <v>528</v>
      </c>
      <c r="I5326" s="2" t="s">
        <v>528</v>
      </c>
      <c r="J5326" s="14" t="s">
        <v>8199</v>
      </c>
      <c r="K5326" s="14" t="s">
        <v>8199</v>
      </c>
      <c r="L5326" s="14" t="s">
        <v>8199</v>
      </c>
      <c r="M5326" s="14" t="s">
        <v>8199</v>
      </c>
      <c r="N5326" s="14" t="s">
        <v>8199</v>
      </c>
      <c r="O5326" s="14" t="s">
        <v>8199</v>
      </c>
    </row>
    <row r="5327" spans="1:15" x14ac:dyDescent="0.25">
      <c r="A5327">
        <v>600</v>
      </c>
      <c r="B5327">
        <v>656980</v>
      </c>
      <c r="C5327">
        <v>0</v>
      </c>
      <c r="D5327" t="s">
        <v>6891</v>
      </c>
      <c r="E5327" s="3">
        <v>8</v>
      </c>
      <c r="F5327">
        <v>250</v>
      </c>
      <c r="G5327" s="2" t="s">
        <v>528</v>
      </c>
      <c r="H5327" s="2" t="s">
        <v>528</v>
      </c>
      <c r="I5327" s="2" t="s">
        <v>528</v>
      </c>
      <c r="J5327" s="14" t="s">
        <v>8199</v>
      </c>
      <c r="K5327" s="14" t="s">
        <v>8199</v>
      </c>
      <c r="L5327" s="14" t="s">
        <v>8199</v>
      </c>
      <c r="M5327" s="14" t="s">
        <v>8199</v>
      </c>
      <c r="N5327" s="14" t="s">
        <v>8199</v>
      </c>
      <c r="O5327" s="14" t="s">
        <v>8199</v>
      </c>
    </row>
    <row r="5328" spans="1:15" x14ac:dyDescent="0.25">
      <c r="A5328">
        <v>600</v>
      </c>
      <c r="B5328">
        <v>656981</v>
      </c>
      <c r="C5328">
        <v>8</v>
      </c>
      <c r="D5328" t="s">
        <v>6892</v>
      </c>
      <c r="E5328" s="3">
        <v>15.5</v>
      </c>
      <c r="F5328">
        <v>250</v>
      </c>
      <c r="G5328" s="2" t="s">
        <v>528</v>
      </c>
      <c r="H5328" s="2" t="s">
        <v>528</v>
      </c>
      <c r="I5328" s="2" t="s">
        <v>528</v>
      </c>
      <c r="J5328" s="14" t="s">
        <v>8199</v>
      </c>
      <c r="K5328" s="14" t="s">
        <v>8199</v>
      </c>
      <c r="L5328" s="14" t="s">
        <v>8199</v>
      </c>
      <c r="M5328" s="14" t="s">
        <v>8199</v>
      </c>
      <c r="N5328" s="14" t="s">
        <v>8199</v>
      </c>
      <c r="O5328" s="14" t="s">
        <v>8199</v>
      </c>
    </row>
    <row r="5329" spans="1:15" x14ac:dyDescent="0.25">
      <c r="A5329">
        <v>600</v>
      </c>
      <c r="B5329">
        <v>656982</v>
      </c>
      <c r="C5329">
        <v>6</v>
      </c>
      <c r="D5329" t="s">
        <v>6893</v>
      </c>
      <c r="E5329" s="3">
        <v>63</v>
      </c>
      <c r="F5329">
        <v>636</v>
      </c>
      <c r="G5329" s="2" t="s">
        <v>6894</v>
      </c>
      <c r="H5329" s="2" t="s">
        <v>6894</v>
      </c>
      <c r="I5329" s="2" t="s">
        <v>6894</v>
      </c>
      <c r="J5329" s="14" t="s">
        <v>8199</v>
      </c>
      <c r="K5329" s="14" t="s">
        <v>8199</v>
      </c>
      <c r="L5329" s="14" t="s">
        <v>8199</v>
      </c>
      <c r="M5329" s="14" t="s">
        <v>8199</v>
      </c>
      <c r="N5329" s="14" t="s">
        <v>8199</v>
      </c>
      <c r="O5329" s="14" t="s">
        <v>8199</v>
      </c>
    </row>
    <row r="5330" spans="1:15" x14ac:dyDescent="0.25">
      <c r="A5330">
        <v>600</v>
      </c>
      <c r="B5330">
        <v>656983</v>
      </c>
      <c r="C5330">
        <v>4</v>
      </c>
      <c r="D5330" t="s">
        <v>6895</v>
      </c>
      <c r="E5330" s="3">
        <v>10</v>
      </c>
      <c r="F5330">
        <v>250</v>
      </c>
      <c r="G5330" s="2" t="s">
        <v>528</v>
      </c>
      <c r="H5330" s="2" t="s">
        <v>528</v>
      </c>
      <c r="I5330" s="2" t="s">
        <v>528</v>
      </c>
      <c r="J5330" s="14" t="s">
        <v>8199</v>
      </c>
      <c r="K5330" s="14" t="s">
        <v>8199</v>
      </c>
      <c r="L5330" s="14" t="s">
        <v>8199</v>
      </c>
      <c r="M5330" s="14" t="s">
        <v>8199</v>
      </c>
      <c r="N5330" s="14" t="s">
        <v>8199</v>
      </c>
      <c r="O5330" s="14" t="s">
        <v>8199</v>
      </c>
    </row>
    <row r="5331" spans="1:15" x14ac:dyDescent="0.25">
      <c r="A5331">
        <v>600</v>
      </c>
      <c r="B5331">
        <v>656984</v>
      </c>
      <c r="C5331">
        <v>2</v>
      </c>
      <c r="D5331" t="s">
        <v>6896</v>
      </c>
      <c r="E5331" s="3">
        <v>32</v>
      </c>
      <c r="F5331">
        <v>250</v>
      </c>
      <c r="G5331" s="2" t="s">
        <v>528</v>
      </c>
      <c r="H5331" s="2" t="s">
        <v>528</v>
      </c>
      <c r="I5331" s="2" t="s">
        <v>528</v>
      </c>
      <c r="J5331" s="14" t="s">
        <v>8199</v>
      </c>
      <c r="K5331" s="14" t="s">
        <v>8199</v>
      </c>
      <c r="L5331" s="14" t="s">
        <v>8199</v>
      </c>
      <c r="M5331" s="14" t="s">
        <v>8199</v>
      </c>
      <c r="N5331" s="14" t="s">
        <v>8199</v>
      </c>
      <c r="O5331" s="14" t="s">
        <v>8199</v>
      </c>
    </row>
    <row r="5332" spans="1:15" x14ac:dyDescent="0.25">
      <c r="A5332">
        <v>600</v>
      </c>
      <c r="B5332">
        <v>656985</v>
      </c>
      <c r="C5332">
        <v>9</v>
      </c>
      <c r="D5332" t="s">
        <v>6897</v>
      </c>
      <c r="E5332" s="3">
        <v>419.5</v>
      </c>
      <c r="F5332">
        <v>250</v>
      </c>
      <c r="G5332" s="2" t="s">
        <v>528</v>
      </c>
      <c r="H5332" s="2" t="s">
        <v>528</v>
      </c>
      <c r="I5332" s="2" t="s">
        <v>528</v>
      </c>
      <c r="J5332" s="14" t="s">
        <v>8199</v>
      </c>
      <c r="K5332" s="14" t="s">
        <v>8199</v>
      </c>
      <c r="L5332" s="14" t="s">
        <v>8199</v>
      </c>
      <c r="M5332" s="14" t="s">
        <v>8199</v>
      </c>
      <c r="N5332" s="14" t="s">
        <v>8199</v>
      </c>
      <c r="O5332" s="14" t="s">
        <v>8199</v>
      </c>
    </row>
    <row r="5333" spans="1:15" x14ac:dyDescent="0.25">
      <c r="A5333">
        <v>600</v>
      </c>
      <c r="B5333">
        <v>656986</v>
      </c>
      <c r="C5333">
        <v>7</v>
      </c>
      <c r="D5333" t="s">
        <v>6898</v>
      </c>
      <c r="E5333" s="3">
        <v>97</v>
      </c>
      <c r="F5333">
        <v>250</v>
      </c>
      <c r="G5333" s="2" t="s">
        <v>528</v>
      </c>
      <c r="H5333" s="2" t="s">
        <v>528</v>
      </c>
      <c r="I5333" s="2" t="s">
        <v>528</v>
      </c>
      <c r="J5333" s="14" t="s">
        <v>8199</v>
      </c>
      <c r="K5333" s="14" t="s">
        <v>8199</v>
      </c>
      <c r="L5333" s="14" t="s">
        <v>8199</v>
      </c>
      <c r="M5333" s="14" t="s">
        <v>8199</v>
      </c>
      <c r="N5333" s="14" t="s">
        <v>8199</v>
      </c>
      <c r="O5333" s="14" t="s">
        <v>8199</v>
      </c>
    </row>
    <row r="5334" spans="1:15" x14ac:dyDescent="0.25">
      <c r="A5334">
        <v>600</v>
      </c>
      <c r="B5334">
        <v>656987</v>
      </c>
      <c r="C5334">
        <v>5</v>
      </c>
      <c r="D5334" t="s">
        <v>6899</v>
      </c>
      <c r="E5334" s="3">
        <v>74</v>
      </c>
      <c r="F5334">
        <v>250</v>
      </c>
      <c r="G5334" s="2" t="s">
        <v>528</v>
      </c>
      <c r="H5334" s="2" t="s">
        <v>528</v>
      </c>
      <c r="I5334" s="2" t="s">
        <v>528</v>
      </c>
      <c r="J5334" s="14" t="s">
        <v>8199</v>
      </c>
      <c r="K5334" s="14" t="s">
        <v>8199</v>
      </c>
      <c r="L5334" s="14" t="s">
        <v>8199</v>
      </c>
      <c r="M5334" s="14" t="s">
        <v>8199</v>
      </c>
      <c r="N5334" s="14" t="s">
        <v>8199</v>
      </c>
      <c r="O5334" s="14" t="s">
        <v>8199</v>
      </c>
    </row>
    <row r="5335" spans="1:15" x14ac:dyDescent="0.25">
      <c r="A5335">
        <v>600</v>
      </c>
      <c r="B5335">
        <v>656988</v>
      </c>
      <c r="C5335">
        <v>3</v>
      </c>
      <c r="D5335" t="s">
        <v>6900</v>
      </c>
      <c r="E5335" s="3">
        <v>110</v>
      </c>
      <c r="F5335">
        <v>250</v>
      </c>
      <c r="G5335" s="2" t="s">
        <v>528</v>
      </c>
      <c r="H5335" s="2" t="s">
        <v>528</v>
      </c>
      <c r="I5335" s="2" t="s">
        <v>528</v>
      </c>
      <c r="J5335" s="14" t="s">
        <v>8199</v>
      </c>
      <c r="K5335" s="14" t="s">
        <v>8199</v>
      </c>
      <c r="L5335" s="14" t="s">
        <v>8199</v>
      </c>
      <c r="M5335" s="14" t="s">
        <v>8199</v>
      </c>
      <c r="N5335" s="14" t="s">
        <v>8199</v>
      </c>
      <c r="O5335" s="14" t="s">
        <v>8199</v>
      </c>
    </row>
    <row r="5336" spans="1:15" x14ac:dyDescent="0.25">
      <c r="A5336">
        <v>600</v>
      </c>
      <c r="B5336">
        <v>656990</v>
      </c>
      <c r="C5336">
        <v>9</v>
      </c>
      <c r="D5336" t="s">
        <v>6901</v>
      </c>
      <c r="E5336" s="3">
        <v>56.5</v>
      </c>
      <c r="F5336">
        <v>250</v>
      </c>
      <c r="G5336" s="2" t="s">
        <v>528</v>
      </c>
      <c r="H5336" s="2" t="s">
        <v>528</v>
      </c>
      <c r="I5336" s="2" t="s">
        <v>528</v>
      </c>
      <c r="J5336" s="14" t="s">
        <v>8199</v>
      </c>
      <c r="K5336" s="14" t="s">
        <v>8199</v>
      </c>
      <c r="L5336" s="14" t="s">
        <v>8199</v>
      </c>
      <c r="M5336" s="14" t="s">
        <v>8199</v>
      </c>
      <c r="N5336" s="14" t="s">
        <v>8199</v>
      </c>
      <c r="O5336" s="14" t="s">
        <v>8199</v>
      </c>
    </row>
    <row r="5337" spans="1:15" x14ac:dyDescent="0.25">
      <c r="A5337">
        <v>600</v>
      </c>
      <c r="B5337">
        <v>656991</v>
      </c>
      <c r="C5337">
        <v>7</v>
      </c>
      <c r="D5337" t="s">
        <v>6902</v>
      </c>
      <c r="E5337" s="3">
        <v>955</v>
      </c>
      <c r="F5337">
        <v>250</v>
      </c>
      <c r="G5337" s="2" t="s">
        <v>528</v>
      </c>
      <c r="H5337" s="2" t="s">
        <v>528</v>
      </c>
      <c r="I5337" s="2" t="s">
        <v>528</v>
      </c>
      <c r="J5337" s="14" t="s">
        <v>8199</v>
      </c>
      <c r="K5337" s="14" t="s">
        <v>8199</v>
      </c>
      <c r="L5337" s="14" t="s">
        <v>8199</v>
      </c>
      <c r="M5337" s="14" t="s">
        <v>8199</v>
      </c>
      <c r="N5337" s="14" t="s">
        <v>8199</v>
      </c>
      <c r="O5337" s="14" t="s">
        <v>8199</v>
      </c>
    </row>
    <row r="5338" spans="1:15" x14ac:dyDescent="0.25">
      <c r="A5338">
        <v>600</v>
      </c>
      <c r="B5338">
        <v>656992</v>
      </c>
      <c r="C5338">
        <v>5</v>
      </c>
      <c r="D5338" t="s">
        <v>6903</v>
      </c>
      <c r="E5338" s="3">
        <v>137.5</v>
      </c>
      <c r="F5338">
        <v>636</v>
      </c>
      <c r="G5338" s="2" t="s">
        <v>6265</v>
      </c>
      <c r="H5338" s="2" t="s">
        <v>6265</v>
      </c>
      <c r="I5338" s="2" t="s">
        <v>6265</v>
      </c>
      <c r="J5338" s="14" t="s">
        <v>8199</v>
      </c>
      <c r="K5338" s="14" t="s">
        <v>8199</v>
      </c>
      <c r="L5338" s="14" t="s">
        <v>8199</v>
      </c>
      <c r="M5338" s="14" t="s">
        <v>8199</v>
      </c>
      <c r="N5338" s="14" t="s">
        <v>8199</v>
      </c>
      <c r="O5338" s="14" t="s">
        <v>8199</v>
      </c>
    </row>
    <row r="5339" spans="1:15" x14ac:dyDescent="0.25">
      <c r="A5339">
        <v>600</v>
      </c>
      <c r="B5339">
        <v>656993</v>
      </c>
      <c r="C5339">
        <v>3</v>
      </c>
      <c r="D5339" t="s">
        <v>6904</v>
      </c>
      <c r="E5339" s="3">
        <v>1692</v>
      </c>
      <c r="F5339">
        <v>636</v>
      </c>
      <c r="G5339" s="2" t="s">
        <v>6419</v>
      </c>
      <c r="H5339" s="2" t="s">
        <v>6419</v>
      </c>
      <c r="I5339" s="2" t="s">
        <v>6419</v>
      </c>
      <c r="J5339" s="14" t="s">
        <v>8199</v>
      </c>
      <c r="K5339" s="14" t="s">
        <v>8199</v>
      </c>
      <c r="L5339" s="14" t="s">
        <v>8199</v>
      </c>
      <c r="M5339" s="14" t="s">
        <v>8199</v>
      </c>
      <c r="N5339" s="14" t="s">
        <v>8199</v>
      </c>
      <c r="O5339" s="14" t="s">
        <v>8199</v>
      </c>
    </row>
    <row r="5340" spans="1:15" x14ac:dyDescent="0.25">
      <c r="A5340">
        <v>600</v>
      </c>
      <c r="B5340">
        <v>656994</v>
      </c>
      <c r="C5340">
        <v>1</v>
      </c>
      <c r="D5340" t="s">
        <v>6905</v>
      </c>
      <c r="E5340" s="3">
        <v>5.5</v>
      </c>
      <c r="F5340">
        <v>250</v>
      </c>
      <c r="G5340" s="2" t="s">
        <v>528</v>
      </c>
      <c r="H5340" s="2" t="s">
        <v>528</v>
      </c>
      <c r="I5340" s="2" t="s">
        <v>528</v>
      </c>
      <c r="J5340" s="14" t="s">
        <v>8199</v>
      </c>
      <c r="K5340" s="14" t="s">
        <v>8199</v>
      </c>
      <c r="L5340" s="14" t="s">
        <v>8199</v>
      </c>
      <c r="M5340" s="14" t="s">
        <v>8199</v>
      </c>
      <c r="N5340" s="14" t="s">
        <v>8199</v>
      </c>
      <c r="O5340" s="14" t="s">
        <v>8199</v>
      </c>
    </row>
    <row r="5341" spans="1:15" x14ac:dyDescent="0.25">
      <c r="A5341">
        <v>600</v>
      </c>
      <c r="B5341">
        <v>657000</v>
      </c>
      <c r="C5341">
        <v>6</v>
      </c>
      <c r="D5341" t="s">
        <v>6906</v>
      </c>
      <c r="E5341" s="3">
        <v>8</v>
      </c>
      <c r="F5341">
        <v>250</v>
      </c>
      <c r="G5341" s="2" t="s">
        <v>528</v>
      </c>
      <c r="H5341" s="2" t="s">
        <v>528</v>
      </c>
      <c r="I5341" s="2" t="s">
        <v>528</v>
      </c>
      <c r="J5341" s="14" t="s">
        <v>8199</v>
      </c>
      <c r="K5341" s="14" t="s">
        <v>8199</v>
      </c>
      <c r="L5341" s="14" t="s">
        <v>8199</v>
      </c>
      <c r="M5341" s="14" t="s">
        <v>8199</v>
      </c>
      <c r="N5341" s="14" t="s">
        <v>8199</v>
      </c>
      <c r="O5341" s="14" t="s">
        <v>8199</v>
      </c>
    </row>
    <row r="5342" spans="1:15" x14ac:dyDescent="0.25">
      <c r="A5342">
        <v>600</v>
      </c>
      <c r="B5342">
        <v>657050</v>
      </c>
      <c r="C5342">
        <v>1</v>
      </c>
      <c r="D5342" t="s">
        <v>6907</v>
      </c>
      <c r="E5342" s="3">
        <v>8</v>
      </c>
      <c r="F5342">
        <v>250</v>
      </c>
      <c r="G5342" s="2" t="s">
        <v>528</v>
      </c>
      <c r="H5342" s="2" t="s">
        <v>528</v>
      </c>
      <c r="I5342" s="2" t="s">
        <v>528</v>
      </c>
      <c r="J5342" s="14" t="s">
        <v>8199</v>
      </c>
      <c r="K5342" s="14" t="s">
        <v>8199</v>
      </c>
      <c r="L5342" s="14" t="s">
        <v>8199</v>
      </c>
      <c r="M5342" s="14" t="s">
        <v>8199</v>
      </c>
      <c r="N5342" s="14" t="s">
        <v>8199</v>
      </c>
      <c r="O5342" s="14" t="s">
        <v>8199</v>
      </c>
    </row>
    <row r="5343" spans="1:15" x14ac:dyDescent="0.25">
      <c r="A5343">
        <v>600</v>
      </c>
      <c r="B5343">
        <v>657060</v>
      </c>
      <c r="C5343">
        <v>0</v>
      </c>
      <c r="D5343" t="s">
        <v>6908</v>
      </c>
      <c r="E5343" s="3">
        <v>286</v>
      </c>
      <c r="F5343">
        <v>250</v>
      </c>
      <c r="G5343" s="2" t="s">
        <v>528</v>
      </c>
      <c r="H5343" s="2" t="s">
        <v>528</v>
      </c>
      <c r="I5343" s="2" t="s">
        <v>528</v>
      </c>
      <c r="J5343" s="14" t="s">
        <v>8199</v>
      </c>
      <c r="K5343" s="14" t="s">
        <v>8199</v>
      </c>
      <c r="L5343" s="14" t="s">
        <v>8199</v>
      </c>
      <c r="M5343" s="14" t="s">
        <v>8199</v>
      </c>
      <c r="N5343" s="14" t="s">
        <v>8199</v>
      </c>
      <c r="O5343" s="14" t="s">
        <v>8199</v>
      </c>
    </row>
    <row r="5344" spans="1:15" x14ac:dyDescent="0.25">
      <c r="A5344">
        <v>600</v>
      </c>
      <c r="B5344">
        <v>657065</v>
      </c>
      <c r="C5344">
        <v>9</v>
      </c>
      <c r="D5344" t="s">
        <v>6909</v>
      </c>
      <c r="E5344" s="3">
        <v>5.5</v>
      </c>
      <c r="F5344">
        <v>250</v>
      </c>
      <c r="G5344" s="2" t="s">
        <v>528</v>
      </c>
      <c r="H5344" s="2" t="s">
        <v>528</v>
      </c>
      <c r="I5344" s="2" t="s">
        <v>528</v>
      </c>
      <c r="J5344" s="14" t="s">
        <v>8199</v>
      </c>
      <c r="K5344" s="14" t="s">
        <v>8199</v>
      </c>
      <c r="L5344" s="14" t="s">
        <v>8199</v>
      </c>
      <c r="M5344" s="14" t="s">
        <v>8199</v>
      </c>
      <c r="N5344" s="14" t="s">
        <v>8199</v>
      </c>
      <c r="O5344" s="14" t="s">
        <v>8199</v>
      </c>
    </row>
    <row r="5345" spans="1:15" x14ac:dyDescent="0.25">
      <c r="A5345">
        <v>600</v>
      </c>
      <c r="B5345">
        <v>657070</v>
      </c>
      <c r="C5345">
        <v>9</v>
      </c>
      <c r="D5345" t="s">
        <v>6910</v>
      </c>
      <c r="E5345" s="3">
        <v>137.5</v>
      </c>
      <c r="F5345">
        <v>250</v>
      </c>
      <c r="G5345" s="2" t="s">
        <v>528</v>
      </c>
      <c r="H5345" s="2" t="s">
        <v>528</v>
      </c>
      <c r="I5345" s="2" t="s">
        <v>528</v>
      </c>
      <c r="J5345" s="14" t="s">
        <v>8199</v>
      </c>
      <c r="K5345" s="14" t="s">
        <v>8199</v>
      </c>
      <c r="L5345" s="14" t="s">
        <v>8199</v>
      </c>
      <c r="M5345" s="14" t="s">
        <v>8199</v>
      </c>
      <c r="N5345" s="14" t="s">
        <v>8199</v>
      </c>
      <c r="O5345" s="14" t="s">
        <v>8199</v>
      </c>
    </row>
    <row r="5346" spans="1:15" x14ac:dyDescent="0.25">
      <c r="A5346">
        <v>600</v>
      </c>
      <c r="B5346">
        <v>657072</v>
      </c>
      <c r="C5346">
        <v>5</v>
      </c>
      <c r="D5346" t="s">
        <v>6911</v>
      </c>
      <c r="E5346" s="3">
        <v>110</v>
      </c>
      <c r="F5346">
        <v>636</v>
      </c>
      <c r="G5346" s="2" t="s">
        <v>6912</v>
      </c>
      <c r="H5346" s="2" t="s">
        <v>6912</v>
      </c>
      <c r="I5346" s="2" t="s">
        <v>6912</v>
      </c>
      <c r="J5346" s="14" t="s">
        <v>8199</v>
      </c>
      <c r="K5346" s="14" t="s">
        <v>8199</v>
      </c>
      <c r="L5346" s="14" t="s">
        <v>8199</v>
      </c>
      <c r="M5346" s="14" t="s">
        <v>8199</v>
      </c>
      <c r="N5346" s="14" t="s">
        <v>8199</v>
      </c>
      <c r="O5346" s="14" t="s">
        <v>8199</v>
      </c>
    </row>
    <row r="5347" spans="1:15" x14ac:dyDescent="0.25">
      <c r="A5347">
        <v>600</v>
      </c>
      <c r="B5347">
        <v>657075</v>
      </c>
      <c r="C5347">
        <v>8</v>
      </c>
      <c r="D5347" t="s">
        <v>6913</v>
      </c>
      <c r="E5347" s="3">
        <v>11</v>
      </c>
      <c r="F5347">
        <v>250</v>
      </c>
      <c r="G5347" s="2" t="s">
        <v>528</v>
      </c>
      <c r="H5347" s="2" t="s">
        <v>528</v>
      </c>
      <c r="I5347" s="2" t="s">
        <v>528</v>
      </c>
      <c r="J5347" s="14" t="s">
        <v>8199</v>
      </c>
      <c r="K5347" s="14" t="s">
        <v>8199</v>
      </c>
      <c r="L5347" s="14" t="s">
        <v>8199</v>
      </c>
      <c r="M5347" s="14" t="s">
        <v>8199</v>
      </c>
      <c r="N5347" s="14" t="s">
        <v>8199</v>
      </c>
      <c r="O5347" s="14" t="s">
        <v>8199</v>
      </c>
    </row>
    <row r="5348" spans="1:15" x14ac:dyDescent="0.25">
      <c r="A5348">
        <v>600</v>
      </c>
      <c r="B5348">
        <v>657078</v>
      </c>
      <c r="C5348">
        <v>2</v>
      </c>
      <c r="D5348" t="s">
        <v>6914</v>
      </c>
      <c r="E5348" s="3">
        <v>8</v>
      </c>
      <c r="F5348">
        <v>250</v>
      </c>
      <c r="G5348" s="2" t="s">
        <v>528</v>
      </c>
      <c r="H5348" s="2" t="s">
        <v>528</v>
      </c>
      <c r="I5348" s="2" t="s">
        <v>528</v>
      </c>
      <c r="J5348" s="14" t="s">
        <v>8199</v>
      </c>
      <c r="K5348" s="14" t="s">
        <v>8199</v>
      </c>
      <c r="L5348" s="14" t="s">
        <v>8199</v>
      </c>
      <c r="M5348" s="14" t="s">
        <v>8199</v>
      </c>
      <c r="N5348" s="14" t="s">
        <v>8199</v>
      </c>
      <c r="O5348" s="14" t="s">
        <v>8199</v>
      </c>
    </row>
    <row r="5349" spans="1:15" x14ac:dyDescent="0.25">
      <c r="A5349">
        <v>600</v>
      </c>
      <c r="B5349">
        <v>657079</v>
      </c>
      <c r="C5349">
        <v>0</v>
      </c>
      <c r="D5349" t="s">
        <v>6915</v>
      </c>
      <c r="E5349" s="3">
        <v>14.5</v>
      </c>
      <c r="F5349">
        <v>250</v>
      </c>
      <c r="G5349" s="2" t="s">
        <v>528</v>
      </c>
      <c r="H5349" s="2" t="s">
        <v>528</v>
      </c>
      <c r="I5349" s="2" t="s">
        <v>528</v>
      </c>
      <c r="J5349" s="14" t="s">
        <v>8199</v>
      </c>
      <c r="K5349" s="14" t="s">
        <v>8199</v>
      </c>
      <c r="L5349" s="14" t="s">
        <v>8199</v>
      </c>
      <c r="M5349" s="14" t="s">
        <v>8199</v>
      </c>
      <c r="N5349" s="14" t="s">
        <v>8199</v>
      </c>
      <c r="O5349" s="14" t="s">
        <v>8199</v>
      </c>
    </row>
    <row r="5350" spans="1:15" x14ac:dyDescent="0.25">
      <c r="A5350">
        <v>600</v>
      </c>
      <c r="B5350">
        <v>657080</v>
      </c>
      <c r="C5350">
        <v>8</v>
      </c>
      <c r="D5350" t="s">
        <v>6916</v>
      </c>
      <c r="E5350" s="3">
        <v>119</v>
      </c>
      <c r="F5350">
        <v>250</v>
      </c>
      <c r="G5350" s="2" t="s">
        <v>528</v>
      </c>
      <c r="H5350" s="2" t="s">
        <v>528</v>
      </c>
      <c r="I5350" s="2" t="s">
        <v>528</v>
      </c>
      <c r="J5350" s="14" t="s">
        <v>8199</v>
      </c>
      <c r="K5350" s="14" t="s">
        <v>8199</v>
      </c>
      <c r="L5350" s="14" t="s">
        <v>8199</v>
      </c>
      <c r="M5350" s="14" t="s">
        <v>8199</v>
      </c>
      <c r="N5350" s="14" t="s">
        <v>8199</v>
      </c>
      <c r="O5350" s="14" t="s">
        <v>8199</v>
      </c>
    </row>
    <row r="5351" spans="1:15" x14ac:dyDescent="0.25">
      <c r="A5351">
        <v>600</v>
      </c>
      <c r="B5351">
        <v>657090</v>
      </c>
      <c r="C5351">
        <v>7</v>
      </c>
      <c r="D5351" t="s">
        <v>6917</v>
      </c>
      <c r="E5351" s="3">
        <v>342.5</v>
      </c>
      <c r="F5351">
        <v>250</v>
      </c>
      <c r="G5351" s="2" t="s">
        <v>528</v>
      </c>
      <c r="H5351" s="2" t="s">
        <v>528</v>
      </c>
      <c r="I5351" s="2" t="s">
        <v>528</v>
      </c>
      <c r="J5351" s="14" t="s">
        <v>8199</v>
      </c>
      <c r="K5351" s="14" t="s">
        <v>8199</v>
      </c>
      <c r="L5351" s="14" t="s">
        <v>8199</v>
      </c>
      <c r="M5351" s="14" t="s">
        <v>8199</v>
      </c>
      <c r="N5351" s="14" t="s">
        <v>8199</v>
      </c>
      <c r="O5351" s="14" t="s">
        <v>8199</v>
      </c>
    </row>
    <row r="5352" spans="1:15" x14ac:dyDescent="0.25">
      <c r="A5352">
        <v>600</v>
      </c>
      <c r="B5352">
        <v>657092</v>
      </c>
      <c r="C5352">
        <v>3</v>
      </c>
      <c r="D5352" t="s">
        <v>6918</v>
      </c>
      <c r="E5352" s="3">
        <v>302.5</v>
      </c>
      <c r="F5352">
        <v>636</v>
      </c>
      <c r="G5352" s="2" t="s">
        <v>6919</v>
      </c>
      <c r="H5352" s="2" t="s">
        <v>6919</v>
      </c>
      <c r="I5352" s="2" t="s">
        <v>6919</v>
      </c>
      <c r="J5352" s="14" t="s">
        <v>8199</v>
      </c>
      <c r="K5352" s="14" t="s">
        <v>8199</v>
      </c>
      <c r="L5352" s="14" t="s">
        <v>8199</v>
      </c>
      <c r="M5352" s="14" t="s">
        <v>8199</v>
      </c>
      <c r="N5352" s="14" t="s">
        <v>8199</v>
      </c>
      <c r="O5352" s="14" t="s">
        <v>8199</v>
      </c>
    </row>
    <row r="5353" spans="1:15" x14ac:dyDescent="0.25">
      <c r="A5353">
        <v>600</v>
      </c>
      <c r="B5353">
        <v>657095</v>
      </c>
      <c r="C5353">
        <v>6</v>
      </c>
      <c r="D5353" t="s">
        <v>6920</v>
      </c>
      <c r="E5353" s="3">
        <v>313</v>
      </c>
      <c r="F5353">
        <v>636</v>
      </c>
      <c r="G5353" s="2" t="s">
        <v>6919</v>
      </c>
      <c r="H5353" s="2" t="s">
        <v>6919</v>
      </c>
      <c r="I5353" s="2" t="s">
        <v>6919</v>
      </c>
      <c r="J5353" s="14" t="s">
        <v>8199</v>
      </c>
      <c r="K5353" s="14" t="s">
        <v>8199</v>
      </c>
      <c r="L5353" s="14" t="s">
        <v>8199</v>
      </c>
      <c r="M5353" s="14" t="s">
        <v>8199</v>
      </c>
      <c r="N5353" s="14" t="s">
        <v>8199</v>
      </c>
      <c r="O5353" s="14" t="s">
        <v>8199</v>
      </c>
    </row>
    <row r="5354" spans="1:15" x14ac:dyDescent="0.25">
      <c r="A5354">
        <v>600</v>
      </c>
      <c r="B5354">
        <v>699312</v>
      </c>
      <c r="C5354">
        <v>5</v>
      </c>
      <c r="D5354" t="s">
        <v>6921</v>
      </c>
      <c r="E5354" s="3">
        <v>21</v>
      </c>
      <c r="F5354">
        <v>250</v>
      </c>
      <c r="G5354" s="2" t="s">
        <v>528</v>
      </c>
      <c r="H5354" s="2" t="s">
        <v>528</v>
      </c>
      <c r="I5354" s="2" t="s">
        <v>528</v>
      </c>
      <c r="J5354" s="14" t="s">
        <v>8199</v>
      </c>
      <c r="K5354" s="14" t="s">
        <v>8199</v>
      </c>
      <c r="L5354" s="14" t="s">
        <v>8199</v>
      </c>
      <c r="M5354" s="14" t="s">
        <v>8199</v>
      </c>
      <c r="N5354" s="14" t="s">
        <v>8199</v>
      </c>
      <c r="O5354" s="14" t="s">
        <v>8199</v>
      </c>
    </row>
    <row r="5355" spans="1:15" x14ac:dyDescent="0.25">
      <c r="A5355">
        <v>720</v>
      </c>
      <c r="B5355">
        <v>720050</v>
      </c>
      <c r="C5355">
        <v>4</v>
      </c>
      <c r="D5355" t="s">
        <v>12</v>
      </c>
      <c r="E5355" s="3">
        <v>0</v>
      </c>
      <c r="F5355">
        <v>420</v>
      </c>
      <c r="G5355" s="69" t="s">
        <v>8173</v>
      </c>
      <c r="H5355" s="69" t="s">
        <v>8173</v>
      </c>
      <c r="I5355" s="69" t="s">
        <v>8173</v>
      </c>
      <c r="J5355" s="69" t="s">
        <v>8173</v>
      </c>
      <c r="K5355" s="69" t="s">
        <v>8173</v>
      </c>
      <c r="L5355" s="69" t="s">
        <v>8173</v>
      </c>
      <c r="M5355" s="69" t="s">
        <v>8173</v>
      </c>
      <c r="N5355" s="69" t="s">
        <v>8173</v>
      </c>
      <c r="O5355" s="69" t="s">
        <v>8173</v>
      </c>
    </row>
    <row r="5356" spans="1:15" x14ac:dyDescent="0.25">
      <c r="A5356">
        <v>720</v>
      </c>
      <c r="B5356">
        <v>720100</v>
      </c>
      <c r="C5356">
        <v>7</v>
      </c>
      <c r="D5356" t="s">
        <v>6922</v>
      </c>
      <c r="E5356" s="3">
        <v>0</v>
      </c>
      <c r="F5356">
        <v>420</v>
      </c>
      <c r="G5356" s="69" t="s">
        <v>8173</v>
      </c>
      <c r="H5356" s="69" t="s">
        <v>8173</v>
      </c>
      <c r="I5356" s="69" t="s">
        <v>8173</v>
      </c>
      <c r="J5356" s="69" t="s">
        <v>8173</v>
      </c>
      <c r="K5356" s="69" t="s">
        <v>8173</v>
      </c>
      <c r="L5356" s="69" t="s">
        <v>8173</v>
      </c>
      <c r="M5356" s="69" t="s">
        <v>8173</v>
      </c>
      <c r="N5356" s="69" t="s">
        <v>8173</v>
      </c>
      <c r="O5356" s="69" t="s">
        <v>8173</v>
      </c>
    </row>
    <row r="5357" spans="1:15" x14ac:dyDescent="0.25">
      <c r="A5357">
        <v>720</v>
      </c>
      <c r="B5357">
        <v>720350</v>
      </c>
      <c r="C5357">
        <v>8</v>
      </c>
      <c r="D5357" t="s">
        <v>6923</v>
      </c>
      <c r="E5357" s="3">
        <v>75</v>
      </c>
      <c r="F5357">
        <v>424</v>
      </c>
      <c r="G5357" s="2" t="s">
        <v>6924</v>
      </c>
      <c r="H5357" s="2" t="s">
        <v>6924</v>
      </c>
      <c r="I5357" s="2" t="s">
        <v>6924</v>
      </c>
      <c r="J5357" s="94">
        <f>0.68*E5357</f>
        <v>51.000000000000007</v>
      </c>
      <c r="K5357" s="81">
        <f>0.75*E5357</f>
        <v>56.25</v>
      </c>
      <c r="L5357" s="94">
        <f>0.16*E5357</f>
        <v>12</v>
      </c>
      <c r="M5357" s="89">
        <f t="shared" ref="M5357:M5392" si="317">0.28*E5357</f>
        <v>21.000000000000004</v>
      </c>
      <c r="N5357" s="91">
        <f>0.42*E5357</f>
        <v>31.5</v>
      </c>
      <c r="O5357" s="69" t="s">
        <v>8194</v>
      </c>
    </row>
    <row r="5358" spans="1:15" x14ac:dyDescent="0.25">
      <c r="A5358">
        <v>720</v>
      </c>
      <c r="B5358">
        <v>720400</v>
      </c>
      <c r="C5358">
        <v>1</v>
      </c>
      <c r="D5358" t="s">
        <v>6925</v>
      </c>
      <c r="E5358" s="3">
        <v>110</v>
      </c>
      <c r="F5358">
        <v>420</v>
      </c>
      <c r="G5358" s="2" t="s">
        <v>4157</v>
      </c>
      <c r="H5358" s="2" t="s">
        <v>4157</v>
      </c>
      <c r="I5358" s="2" t="s">
        <v>4157</v>
      </c>
      <c r="J5358" s="94">
        <f t="shared" ref="J5358:J5389" si="318">0.68*E5358</f>
        <v>74.800000000000011</v>
      </c>
      <c r="K5358" s="81">
        <f t="shared" ref="K5358:K5389" si="319">0.75*E5358</f>
        <v>82.5</v>
      </c>
      <c r="L5358" s="94">
        <f t="shared" ref="L5358:L5392" si="320">0.16*E5358</f>
        <v>17.600000000000001</v>
      </c>
      <c r="M5358" s="89">
        <f t="shared" si="317"/>
        <v>30.800000000000004</v>
      </c>
      <c r="N5358" s="91">
        <f t="shared" ref="N5358:N5389" si="321">0.42*E5358</f>
        <v>46.199999999999996</v>
      </c>
      <c r="O5358" s="69" t="s">
        <v>8194</v>
      </c>
    </row>
    <row r="5359" spans="1:15" x14ac:dyDescent="0.25">
      <c r="A5359">
        <v>720</v>
      </c>
      <c r="B5359">
        <v>720850</v>
      </c>
      <c r="C5359">
        <v>7</v>
      </c>
      <c r="D5359" t="s">
        <v>4116</v>
      </c>
      <c r="E5359" s="3">
        <v>85</v>
      </c>
      <c r="F5359">
        <v>420</v>
      </c>
      <c r="G5359" s="2" t="s">
        <v>4117</v>
      </c>
      <c r="H5359" s="2" t="s">
        <v>4117</v>
      </c>
      <c r="I5359" s="2" t="s">
        <v>4117</v>
      </c>
      <c r="J5359" s="94">
        <f t="shared" si="318"/>
        <v>57.800000000000004</v>
      </c>
      <c r="K5359" s="81">
        <f t="shared" si="319"/>
        <v>63.75</v>
      </c>
      <c r="L5359" s="94">
        <f t="shared" si="320"/>
        <v>13.6</v>
      </c>
      <c r="M5359" s="89">
        <f t="shared" si="317"/>
        <v>23.8</v>
      </c>
      <c r="N5359" s="91">
        <f t="shared" si="321"/>
        <v>35.699999999999996</v>
      </c>
      <c r="O5359" s="69" t="s">
        <v>8194</v>
      </c>
    </row>
    <row r="5360" spans="1:15" x14ac:dyDescent="0.25">
      <c r="A5360">
        <v>720</v>
      </c>
      <c r="B5360">
        <v>721000</v>
      </c>
      <c r="C5360">
        <v>8</v>
      </c>
      <c r="D5360" t="s">
        <v>6926</v>
      </c>
      <c r="E5360" s="3">
        <v>275</v>
      </c>
      <c r="F5360">
        <v>420</v>
      </c>
      <c r="G5360" s="2" t="s">
        <v>4493</v>
      </c>
      <c r="H5360" s="2" t="s">
        <v>4493</v>
      </c>
      <c r="I5360" s="2" t="s">
        <v>4493</v>
      </c>
      <c r="J5360" s="94">
        <f t="shared" si="318"/>
        <v>187</v>
      </c>
      <c r="K5360" s="81">
        <f t="shared" si="319"/>
        <v>206.25</v>
      </c>
      <c r="L5360" s="94">
        <f t="shared" si="320"/>
        <v>44</v>
      </c>
      <c r="M5360" s="89">
        <f t="shared" si="317"/>
        <v>77.000000000000014</v>
      </c>
      <c r="N5360" s="91">
        <f t="shared" si="321"/>
        <v>115.5</v>
      </c>
      <c r="O5360" s="69" t="s">
        <v>8194</v>
      </c>
    </row>
    <row r="5361" spans="1:15" x14ac:dyDescent="0.25">
      <c r="A5361">
        <v>720</v>
      </c>
      <c r="B5361">
        <v>721025</v>
      </c>
      <c r="C5361">
        <v>5</v>
      </c>
      <c r="D5361" t="s">
        <v>6927</v>
      </c>
      <c r="E5361" s="3">
        <v>351</v>
      </c>
      <c r="F5361">
        <v>420</v>
      </c>
      <c r="G5361" s="2" t="s">
        <v>4679</v>
      </c>
      <c r="H5361" s="2" t="s">
        <v>4679</v>
      </c>
      <c r="I5361" s="2" t="s">
        <v>4679</v>
      </c>
      <c r="J5361" s="94">
        <f t="shared" si="318"/>
        <v>238.68</v>
      </c>
      <c r="K5361" s="81">
        <f t="shared" si="319"/>
        <v>263.25</v>
      </c>
      <c r="L5361" s="94">
        <f t="shared" si="320"/>
        <v>56.160000000000004</v>
      </c>
      <c r="M5361" s="89">
        <f t="shared" si="317"/>
        <v>98.280000000000015</v>
      </c>
      <c r="N5361" s="91">
        <f t="shared" si="321"/>
        <v>147.41999999999999</v>
      </c>
      <c r="O5361" s="69" t="s">
        <v>8194</v>
      </c>
    </row>
    <row r="5362" spans="1:15" x14ac:dyDescent="0.25">
      <c r="A5362">
        <v>720</v>
      </c>
      <c r="B5362">
        <v>721050</v>
      </c>
      <c r="C5362">
        <v>3</v>
      </c>
      <c r="D5362" t="s">
        <v>6928</v>
      </c>
      <c r="E5362" s="3">
        <v>366.5</v>
      </c>
      <c r="F5362">
        <v>420</v>
      </c>
      <c r="G5362" s="2" t="s">
        <v>4680</v>
      </c>
      <c r="H5362" s="2" t="s">
        <v>4680</v>
      </c>
      <c r="I5362" s="2" t="s">
        <v>4680</v>
      </c>
      <c r="J5362" s="94">
        <f t="shared" si="318"/>
        <v>249.22000000000003</v>
      </c>
      <c r="K5362" s="81">
        <f t="shared" si="319"/>
        <v>274.875</v>
      </c>
      <c r="L5362" s="94">
        <f t="shared" si="320"/>
        <v>58.64</v>
      </c>
      <c r="M5362" s="89">
        <f t="shared" si="317"/>
        <v>102.62</v>
      </c>
      <c r="N5362" s="91">
        <f t="shared" si="321"/>
        <v>153.93</v>
      </c>
      <c r="O5362" s="69" t="s">
        <v>8194</v>
      </c>
    </row>
    <row r="5363" spans="1:15" x14ac:dyDescent="0.25">
      <c r="A5363">
        <v>720</v>
      </c>
      <c r="B5363">
        <v>721100</v>
      </c>
      <c r="C5363">
        <v>6</v>
      </c>
      <c r="D5363" t="s">
        <v>6929</v>
      </c>
      <c r="E5363" s="3">
        <v>106</v>
      </c>
      <c r="F5363">
        <v>420</v>
      </c>
      <c r="G5363" s="2" t="s">
        <v>4122</v>
      </c>
      <c r="H5363" s="2" t="s">
        <v>4122</v>
      </c>
      <c r="I5363" s="2" t="s">
        <v>4122</v>
      </c>
      <c r="J5363" s="94">
        <f t="shared" si="318"/>
        <v>72.08</v>
      </c>
      <c r="K5363" s="81">
        <f t="shared" si="319"/>
        <v>79.5</v>
      </c>
      <c r="L5363" s="94">
        <f t="shared" si="320"/>
        <v>16.96</v>
      </c>
      <c r="M5363" s="89">
        <f t="shared" si="317"/>
        <v>29.680000000000003</v>
      </c>
      <c r="N5363" s="91">
        <f t="shared" si="321"/>
        <v>44.519999999999996</v>
      </c>
      <c r="O5363" s="69" t="s">
        <v>8194</v>
      </c>
    </row>
    <row r="5364" spans="1:15" x14ac:dyDescent="0.25">
      <c r="A5364">
        <v>720</v>
      </c>
      <c r="B5364">
        <v>721145</v>
      </c>
      <c r="C5364">
        <v>1</v>
      </c>
      <c r="D5364" t="s">
        <v>6930</v>
      </c>
      <c r="E5364" s="3">
        <v>74</v>
      </c>
      <c r="F5364">
        <v>420</v>
      </c>
      <c r="G5364" s="2" t="s">
        <v>6931</v>
      </c>
      <c r="H5364" s="2" t="s">
        <v>6932</v>
      </c>
      <c r="I5364" s="2" t="s">
        <v>6931</v>
      </c>
      <c r="J5364" s="94">
        <f t="shared" si="318"/>
        <v>50.32</v>
      </c>
      <c r="K5364" s="81">
        <f t="shared" si="319"/>
        <v>55.5</v>
      </c>
      <c r="L5364" s="94">
        <f t="shared" si="320"/>
        <v>11.84</v>
      </c>
      <c r="M5364" s="89">
        <f t="shared" si="317"/>
        <v>20.720000000000002</v>
      </c>
      <c r="N5364" s="91">
        <f t="shared" si="321"/>
        <v>31.08</v>
      </c>
      <c r="O5364" s="69" t="s">
        <v>8194</v>
      </c>
    </row>
    <row r="5365" spans="1:15" x14ac:dyDescent="0.25">
      <c r="A5365">
        <v>720</v>
      </c>
      <c r="B5365">
        <v>721150</v>
      </c>
      <c r="C5365">
        <v>1</v>
      </c>
      <c r="D5365" t="s">
        <v>6933</v>
      </c>
      <c r="E5365" s="3">
        <v>210.5</v>
      </c>
      <c r="F5365">
        <v>424</v>
      </c>
      <c r="G5365" s="2" t="s">
        <v>6934</v>
      </c>
      <c r="H5365" s="2" t="s">
        <v>6934</v>
      </c>
      <c r="I5365" s="2" t="s">
        <v>6934</v>
      </c>
      <c r="J5365" s="94">
        <f t="shared" si="318"/>
        <v>143.14000000000001</v>
      </c>
      <c r="K5365" s="81">
        <f t="shared" si="319"/>
        <v>157.875</v>
      </c>
      <c r="L5365" s="94">
        <f t="shared" si="320"/>
        <v>33.68</v>
      </c>
      <c r="M5365" s="89">
        <f t="shared" si="317"/>
        <v>58.940000000000005</v>
      </c>
      <c r="N5365" s="91">
        <f t="shared" si="321"/>
        <v>88.41</v>
      </c>
      <c r="O5365" s="69" t="s">
        <v>8194</v>
      </c>
    </row>
    <row r="5366" spans="1:15" x14ac:dyDescent="0.25">
      <c r="A5366">
        <v>720</v>
      </c>
      <c r="B5366">
        <v>721160</v>
      </c>
      <c r="C5366">
        <v>0</v>
      </c>
      <c r="D5366" t="s">
        <v>6935</v>
      </c>
      <c r="E5366" s="3">
        <v>210.5</v>
      </c>
      <c r="F5366">
        <v>424</v>
      </c>
      <c r="G5366" s="2" t="s">
        <v>6936</v>
      </c>
      <c r="H5366" s="2" t="s">
        <v>6936</v>
      </c>
      <c r="I5366" s="2" t="s">
        <v>6936</v>
      </c>
      <c r="J5366" s="94">
        <f t="shared" si="318"/>
        <v>143.14000000000001</v>
      </c>
      <c r="K5366" s="81">
        <f t="shared" si="319"/>
        <v>157.875</v>
      </c>
      <c r="L5366" s="94">
        <f t="shared" si="320"/>
        <v>33.68</v>
      </c>
      <c r="M5366" s="89">
        <f t="shared" si="317"/>
        <v>58.940000000000005</v>
      </c>
      <c r="N5366" s="91">
        <f t="shared" si="321"/>
        <v>88.41</v>
      </c>
      <c r="O5366" s="69" t="s">
        <v>8194</v>
      </c>
    </row>
    <row r="5367" spans="1:15" x14ac:dyDescent="0.25">
      <c r="A5367">
        <v>720</v>
      </c>
      <c r="B5367">
        <v>721170</v>
      </c>
      <c r="C5367">
        <v>9</v>
      </c>
      <c r="D5367" t="s">
        <v>6937</v>
      </c>
      <c r="E5367" s="3">
        <v>210.5</v>
      </c>
      <c r="F5367">
        <v>424</v>
      </c>
      <c r="G5367" s="2" t="s">
        <v>6938</v>
      </c>
      <c r="H5367" s="2" t="s">
        <v>6938</v>
      </c>
      <c r="I5367" s="2" t="s">
        <v>6938</v>
      </c>
      <c r="J5367" s="94">
        <f t="shared" si="318"/>
        <v>143.14000000000001</v>
      </c>
      <c r="K5367" s="81">
        <f t="shared" si="319"/>
        <v>157.875</v>
      </c>
      <c r="L5367" s="94">
        <f t="shared" si="320"/>
        <v>33.68</v>
      </c>
      <c r="M5367" s="89">
        <f t="shared" si="317"/>
        <v>58.940000000000005</v>
      </c>
      <c r="N5367" s="91">
        <f t="shared" si="321"/>
        <v>88.41</v>
      </c>
      <c r="O5367" s="69" t="s">
        <v>8194</v>
      </c>
    </row>
    <row r="5368" spans="1:15" x14ac:dyDescent="0.25">
      <c r="A5368">
        <v>720</v>
      </c>
      <c r="B5368">
        <v>721180</v>
      </c>
      <c r="C5368">
        <v>8</v>
      </c>
      <c r="D5368" t="s">
        <v>6939</v>
      </c>
      <c r="E5368" s="3">
        <v>210.5</v>
      </c>
      <c r="F5368">
        <v>424</v>
      </c>
      <c r="G5368" s="2" t="s">
        <v>6940</v>
      </c>
      <c r="H5368" s="2" t="s">
        <v>6940</v>
      </c>
      <c r="I5368" s="2" t="s">
        <v>6940</v>
      </c>
      <c r="J5368" s="94">
        <f t="shared" si="318"/>
        <v>143.14000000000001</v>
      </c>
      <c r="K5368" s="81">
        <f t="shared" si="319"/>
        <v>157.875</v>
      </c>
      <c r="L5368" s="94">
        <f t="shared" si="320"/>
        <v>33.68</v>
      </c>
      <c r="M5368" s="89">
        <f t="shared" si="317"/>
        <v>58.940000000000005</v>
      </c>
      <c r="N5368" s="91">
        <f t="shared" si="321"/>
        <v>88.41</v>
      </c>
      <c r="O5368" s="69" t="s">
        <v>8194</v>
      </c>
    </row>
    <row r="5369" spans="1:15" x14ac:dyDescent="0.25">
      <c r="A5369">
        <v>720</v>
      </c>
      <c r="B5369">
        <v>721200</v>
      </c>
      <c r="C5369">
        <v>4</v>
      </c>
      <c r="D5369" t="s">
        <v>6941</v>
      </c>
      <c r="E5369" s="3">
        <v>96</v>
      </c>
      <c r="F5369">
        <v>420</v>
      </c>
      <c r="G5369" s="2" t="s">
        <v>6942</v>
      </c>
      <c r="H5369" s="2" t="s">
        <v>6942</v>
      </c>
      <c r="I5369" s="2" t="s">
        <v>6942</v>
      </c>
      <c r="J5369" s="94">
        <f t="shared" si="318"/>
        <v>65.28</v>
      </c>
      <c r="K5369" s="81">
        <f t="shared" si="319"/>
        <v>72</v>
      </c>
      <c r="L5369" s="94">
        <f t="shared" si="320"/>
        <v>15.36</v>
      </c>
      <c r="M5369" s="89">
        <f t="shared" si="317"/>
        <v>26.880000000000003</v>
      </c>
      <c r="N5369" s="91">
        <f t="shared" si="321"/>
        <v>40.32</v>
      </c>
      <c r="O5369" s="69" t="s">
        <v>8194</v>
      </c>
    </row>
    <row r="5370" spans="1:15" x14ac:dyDescent="0.25">
      <c r="A5370">
        <v>720</v>
      </c>
      <c r="B5370">
        <v>721238</v>
      </c>
      <c r="C5370">
        <v>4</v>
      </c>
      <c r="D5370" t="s">
        <v>6943</v>
      </c>
      <c r="E5370" s="3">
        <v>119</v>
      </c>
      <c r="F5370">
        <v>420</v>
      </c>
      <c r="G5370" s="2" t="s">
        <v>4114</v>
      </c>
      <c r="H5370" s="2" t="s">
        <v>4114</v>
      </c>
      <c r="I5370" s="2" t="s">
        <v>4114</v>
      </c>
      <c r="J5370" s="94">
        <f t="shared" si="318"/>
        <v>80.92</v>
      </c>
      <c r="K5370" s="81">
        <f t="shared" si="319"/>
        <v>89.25</v>
      </c>
      <c r="L5370" s="94">
        <f t="shared" si="320"/>
        <v>19.04</v>
      </c>
      <c r="M5370" s="89">
        <f t="shared" si="317"/>
        <v>33.32</v>
      </c>
      <c r="N5370" s="91">
        <f t="shared" si="321"/>
        <v>49.98</v>
      </c>
      <c r="O5370" s="69" t="s">
        <v>8194</v>
      </c>
    </row>
    <row r="5371" spans="1:15" x14ac:dyDescent="0.25">
      <c r="A5371">
        <v>720</v>
      </c>
      <c r="B5371">
        <v>721300</v>
      </c>
      <c r="C5371">
        <v>2</v>
      </c>
      <c r="D5371" t="s">
        <v>6944</v>
      </c>
      <c r="E5371" s="3">
        <v>85</v>
      </c>
      <c r="F5371">
        <v>420</v>
      </c>
      <c r="G5371" s="2" t="s">
        <v>4126</v>
      </c>
      <c r="H5371" s="2" t="s">
        <v>4126</v>
      </c>
      <c r="I5371" s="2" t="s">
        <v>4126</v>
      </c>
      <c r="J5371" s="94">
        <f t="shared" si="318"/>
        <v>57.800000000000004</v>
      </c>
      <c r="K5371" s="81">
        <f t="shared" si="319"/>
        <v>63.75</v>
      </c>
      <c r="L5371" s="94">
        <f t="shared" si="320"/>
        <v>13.6</v>
      </c>
      <c r="M5371" s="89">
        <f t="shared" si="317"/>
        <v>23.8</v>
      </c>
      <c r="N5371" s="91">
        <f t="shared" si="321"/>
        <v>35.699999999999996</v>
      </c>
      <c r="O5371" s="69" t="s">
        <v>8194</v>
      </c>
    </row>
    <row r="5372" spans="1:15" x14ac:dyDescent="0.25">
      <c r="A5372">
        <v>720</v>
      </c>
      <c r="B5372">
        <v>721400</v>
      </c>
      <c r="C5372">
        <v>0</v>
      </c>
      <c r="D5372" t="s">
        <v>4129</v>
      </c>
      <c r="E5372" s="3">
        <v>106</v>
      </c>
      <c r="F5372">
        <v>420</v>
      </c>
      <c r="G5372" s="2" t="s">
        <v>4130</v>
      </c>
      <c r="H5372" s="2" t="s">
        <v>4130</v>
      </c>
      <c r="I5372" s="2" t="s">
        <v>4130</v>
      </c>
      <c r="J5372" s="94">
        <f t="shared" si="318"/>
        <v>72.08</v>
      </c>
      <c r="K5372" s="81">
        <f t="shared" si="319"/>
        <v>79.5</v>
      </c>
      <c r="L5372" s="94">
        <f t="shared" si="320"/>
        <v>16.96</v>
      </c>
      <c r="M5372" s="89">
        <f t="shared" si="317"/>
        <v>29.680000000000003</v>
      </c>
      <c r="N5372" s="91">
        <f t="shared" si="321"/>
        <v>44.519999999999996</v>
      </c>
      <c r="O5372" s="69" t="s">
        <v>8194</v>
      </c>
    </row>
    <row r="5373" spans="1:15" x14ac:dyDescent="0.25">
      <c r="A5373">
        <v>720</v>
      </c>
      <c r="B5373">
        <v>721450</v>
      </c>
      <c r="C5373">
        <v>5</v>
      </c>
      <c r="D5373" t="s">
        <v>4127</v>
      </c>
      <c r="E5373" s="3">
        <v>110</v>
      </c>
      <c r="F5373">
        <v>420</v>
      </c>
      <c r="G5373" s="2" t="s">
        <v>4128</v>
      </c>
      <c r="H5373" s="2" t="s">
        <v>4128</v>
      </c>
      <c r="I5373" s="2" t="s">
        <v>4128</v>
      </c>
      <c r="J5373" s="94">
        <f t="shared" si="318"/>
        <v>74.800000000000011</v>
      </c>
      <c r="K5373" s="81">
        <f t="shared" si="319"/>
        <v>82.5</v>
      </c>
      <c r="L5373" s="94">
        <f t="shared" si="320"/>
        <v>17.600000000000001</v>
      </c>
      <c r="M5373" s="89">
        <f t="shared" si="317"/>
        <v>30.800000000000004</v>
      </c>
      <c r="N5373" s="91">
        <f t="shared" si="321"/>
        <v>46.199999999999996</v>
      </c>
      <c r="O5373" s="69" t="s">
        <v>8194</v>
      </c>
    </row>
    <row r="5374" spans="1:15" x14ac:dyDescent="0.25">
      <c r="A5374">
        <v>720</v>
      </c>
      <c r="B5374">
        <v>721500</v>
      </c>
      <c r="C5374">
        <v>7</v>
      </c>
      <c r="D5374" t="s">
        <v>6945</v>
      </c>
      <c r="E5374" s="3">
        <v>110</v>
      </c>
      <c r="F5374">
        <v>420</v>
      </c>
      <c r="G5374" s="2" t="s">
        <v>4134</v>
      </c>
      <c r="H5374" s="2" t="s">
        <v>4134</v>
      </c>
      <c r="I5374" s="2" t="s">
        <v>4134</v>
      </c>
      <c r="J5374" s="94">
        <f t="shared" si="318"/>
        <v>74.800000000000011</v>
      </c>
      <c r="K5374" s="81">
        <f t="shared" si="319"/>
        <v>82.5</v>
      </c>
      <c r="L5374" s="94">
        <f t="shared" si="320"/>
        <v>17.600000000000001</v>
      </c>
      <c r="M5374" s="89">
        <f t="shared" si="317"/>
        <v>30.800000000000004</v>
      </c>
      <c r="N5374" s="91">
        <f t="shared" si="321"/>
        <v>46.199999999999996</v>
      </c>
      <c r="O5374" s="69" t="s">
        <v>8194</v>
      </c>
    </row>
    <row r="5375" spans="1:15" x14ac:dyDescent="0.25">
      <c r="A5375">
        <v>720</v>
      </c>
      <c r="B5375">
        <v>721520</v>
      </c>
      <c r="C5375">
        <v>5</v>
      </c>
      <c r="D5375" t="s">
        <v>6946</v>
      </c>
      <c r="E5375" s="3">
        <v>85</v>
      </c>
      <c r="F5375">
        <v>420</v>
      </c>
      <c r="G5375" s="2" t="s">
        <v>4136</v>
      </c>
      <c r="H5375" s="2" t="s">
        <v>4136</v>
      </c>
      <c r="I5375" s="2" t="s">
        <v>4136</v>
      </c>
      <c r="J5375" s="94">
        <f t="shared" si="318"/>
        <v>57.800000000000004</v>
      </c>
      <c r="K5375" s="81">
        <f t="shared" si="319"/>
        <v>63.75</v>
      </c>
      <c r="L5375" s="94">
        <f t="shared" si="320"/>
        <v>13.6</v>
      </c>
      <c r="M5375" s="89">
        <f t="shared" si="317"/>
        <v>23.8</v>
      </c>
      <c r="N5375" s="91">
        <f t="shared" si="321"/>
        <v>35.699999999999996</v>
      </c>
      <c r="O5375" s="69" t="s">
        <v>8194</v>
      </c>
    </row>
    <row r="5376" spans="1:15" x14ac:dyDescent="0.25">
      <c r="A5376">
        <v>720</v>
      </c>
      <c r="B5376">
        <v>721550</v>
      </c>
      <c r="C5376">
        <v>2</v>
      </c>
      <c r="D5376" t="s">
        <v>6947</v>
      </c>
      <c r="E5376" s="3">
        <v>106</v>
      </c>
      <c r="F5376">
        <v>420</v>
      </c>
      <c r="G5376" s="2" t="s">
        <v>4138</v>
      </c>
      <c r="H5376" s="2" t="s">
        <v>4138</v>
      </c>
      <c r="I5376" s="2" t="s">
        <v>4138</v>
      </c>
      <c r="J5376" s="94">
        <f t="shared" si="318"/>
        <v>72.08</v>
      </c>
      <c r="K5376" s="81">
        <f t="shared" si="319"/>
        <v>79.5</v>
      </c>
      <c r="L5376" s="94">
        <f t="shared" si="320"/>
        <v>16.96</v>
      </c>
      <c r="M5376" s="89">
        <f t="shared" si="317"/>
        <v>29.680000000000003</v>
      </c>
      <c r="N5376" s="91">
        <f t="shared" si="321"/>
        <v>44.519999999999996</v>
      </c>
      <c r="O5376" s="69" t="s">
        <v>8194</v>
      </c>
    </row>
    <row r="5377" spans="1:15" x14ac:dyDescent="0.25">
      <c r="A5377">
        <v>720</v>
      </c>
      <c r="B5377">
        <v>721605</v>
      </c>
      <c r="C5377">
        <v>4</v>
      </c>
      <c r="D5377" t="s">
        <v>4143</v>
      </c>
      <c r="E5377" s="3">
        <v>117</v>
      </c>
      <c r="F5377">
        <v>420</v>
      </c>
      <c r="G5377" s="2" t="s">
        <v>4144</v>
      </c>
      <c r="H5377" s="2" t="s">
        <v>4144</v>
      </c>
      <c r="I5377" s="2" t="s">
        <v>4144</v>
      </c>
      <c r="J5377" s="94">
        <f t="shared" si="318"/>
        <v>79.56</v>
      </c>
      <c r="K5377" s="81">
        <f t="shared" si="319"/>
        <v>87.75</v>
      </c>
      <c r="L5377" s="94">
        <f t="shared" si="320"/>
        <v>18.72</v>
      </c>
      <c r="M5377" s="89">
        <f t="shared" si="317"/>
        <v>32.760000000000005</v>
      </c>
      <c r="N5377" s="91">
        <f t="shared" si="321"/>
        <v>49.14</v>
      </c>
      <c r="O5377" s="69" t="s">
        <v>8194</v>
      </c>
    </row>
    <row r="5378" spans="1:15" x14ac:dyDescent="0.25">
      <c r="A5378">
        <v>720</v>
      </c>
      <c r="B5378">
        <v>721750</v>
      </c>
      <c r="C5378">
        <v>8</v>
      </c>
      <c r="D5378" t="s">
        <v>4152</v>
      </c>
      <c r="E5378" s="3">
        <v>180.5</v>
      </c>
      <c r="F5378">
        <v>420</v>
      </c>
      <c r="G5378" s="2" t="s">
        <v>4153</v>
      </c>
      <c r="H5378" s="2" t="s">
        <v>4153</v>
      </c>
      <c r="I5378" s="2" t="s">
        <v>4153</v>
      </c>
      <c r="J5378" s="94">
        <f t="shared" si="318"/>
        <v>122.74000000000001</v>
      </c>
      <c r="K5378" s="81">
        <f t="shared" si="319"/>
        <v>135.375</v>
      </c>
      <c r="L5378" s="94">
        <f t="shared" si="320"/>
        <v>28.88</v>
      </c>
      <c r="M5378" s="89">
        <f t="shared" si="317"/>
        <v>50.540000000000006</v>
      </c>
      <c r="N5378" s="91">
        <f t="shared" si="321"/>
        <v>75.81</v>
      </c>
      <c r="O5378" s="69" t="s">
        <v>8194</v>
      </c>
    </row>
    <row r="5379" spans="1:15" x14ac:dyDescent="0.25">
      <c r="A5379">
        <v>720</v>
      </c>
      <c r="B5379">
        <v>721900</v>
      </c>
      <c r="C5379">
        <v>9</v>
      </c>
      <c r="D5379" t="s">
        <v>6948</v>
      </c>
      <c r="E5379" s="3">
        <v>119</v>
      </c>
      <c r="F5379">
        <v>420</v>
      </c>
      <c r="G5379" s="2" t="s">
        <v>4161</v>
      </c>
      <c r="H5379" s="2" t="s">
        <v>4161</v>
      </c>
      <c r="I5379" s="2" t="s">
        <v>4161</v>
      </c>
      <c r="J5379" s="94">
        <f t="shared" si="318"/>
        <v>80.92</v>
      </c>
      <c r="K5379" s="81">
        <f t="shared" si="319"/>
        <v>89.25</v>
      </c>
      <c r="L5379" s="94">
        <f t="shared" si="320"/>
        <v>19.04</v>
      </c>
      <c r="M5379" s="89">
        <f t="shared" si="317"/>
        <v>33.32</v>
      </c>
      <c r="N5379" s="91">
        <f t="shared" si="321"/>
        <v>49.98</v>
      </c>
      <c r="O5379" s="69" t="s">
        <v>8194</v>
      </c>
    </row>
    <row r="5380" spans="1:15" x14ac:dyDescent="0.25">
      <c r="A5380">
        <v>720</v>
      </c>
      <c r="B5380">
        <v>721910</v>
      </c>
      <c r="C5380">
        <v>8</v>
      </c>
      <c r="D5380" t="s">
        <v>6949</v>
      </c>
      <c r="E5380" s="3">
        <v>63</v>
      </c>
      <c r="F5380">
        <v>420</v>
      </c>
      <c r="G5380" s="2" t="s">
        <v>4163</v>
      </c>
      <c r="H5380" s="2" t="s">
        <v>4163</v>
      </c>
      <c r="I5380" s="2" t="s">
        <v>4163</v>
      </c>
      <c r="J5380" s="94">
        <f t="shared" si="318"/>
        <v>42.84</v>
      </c>
      <c r="K5380" s="81">
        <f t="shared" si="319"/>
        <v>47.25</v>
      </c>
      <c r="L5380" s="94">
        <f t="shared" si="320"/>
        <v>10.08</v>
      </c>
      <c r="M5380" s="89">
        <f t="shared" si="317"/>
        <v>17.64</v>
      </c>
      <c r="N5380" s="91">
        <f t="shared" si="321"/>
        <v>26.459999999999997</v>
      </c>
      <c r="O5380" s="69" t="s">
        <v>8194</v>
      </c>
    </row>
    <row r="5381" spans="1:15" x14ac:dyDescent="0.25">
      <c r="A5381">
        <v>720</v>
      </c>
      <c r="B5381">
        <v>722500</v>
      </c>
      <c r="C5381">
        <v>6</v>
      </c>
      <c r="D5381" t="s">
        <v>6950</v>
      </c>
      <c r="E5381" s="3">
        <v>53</v>
      </c>
      <c r="F5381">
        <v>420</v>
      </c>
      <c r="G5381" s="2" t="s">
        <v>4124</v>
      </c>
      <c r="H5381" s="2" t="s">
        <v>4124</v>
      </c>
      <c r="I5381" s="2" t="s">
        <v>4124</v>
      </c>
      <c r="J5381" s="94">
        <f t="shared" si="318"/>
        <v>36.04</v>
      </c>
      <c r="K5381" s="81">
        <f t="shared" si="319"/>
        <v>39.75</v>
      </c>
      <c r="L5381" s="94">
        <f t="shared" si="320"/>
        <v>8.48</v>
      </c>
      <c r="M5381" s="89">
        <f t="shared" si="317"/>
        <v>14.840000000000002</v>
      </c>
      <c r="N5381" s="91">
        <f t="shared" si="321"/>
        <v>22.259999999999998</v>
      </c>
      <c r="O5381" s="69" t="s">
        <v>8194</v>
      </c>
    </row>
    <row r="5382" spans="1:15" x14ac:dyDescent="0.25">
      <c r="A5382">
        <v>720</v>
      </c>
      <c r="B5382">
        <v>722870</v>
      </c>
      <c r="C5382">
        <v>3</v>
      </c>
      <c r="D5382" t="s">
        <v>6951</v>
      </c>
      <c r="E5382" s="3">
        <v>92.5</v>
      </c>
      <c r="F5382">
        <v>420</v>
      </c>
      <c r="G5382" s="2" t="s">
        <v>4155</v>
      </c>
      <c r="H5382" s="2" t="s">
        <v>4155</v>
      </c>
      <c r="I5382" s="2" t="s">
        <v>4155</v>
      </c>
      <c r="J5382" s="94">
        <f t="shared" si="318"/>
        <v>62.900000000000006</v>
      </c>
      <c r="K5382" s="81">
        <f t="shared" si="319"/>
        <v>69.375</v>
      </c>
      <c r="L5382" s="94">
        <f t="shared" si="320"/>
        <v>14.8</v>
      </c>
      <c r="M5382" s="89">
        <f t="shared" si="317"/>
        <v>25.900000000000002</v>
      </c>
      <c r="N5382" s="91">
        <f t="shared" si="321"/>
        <v>38.85</v>
      </c>
      <c r="O5382" s="69" t="s">
        <v>8194</v>
      </c>
    </row>
    <row r="5383" spans="1:15" x14ac:dyDescent="0.25">
      <c r="A5383">
        <v>720</v>
      </c>
      <c r="B5383">
        <v>723750</v>
      </c>
      <c r="C5383">
        <v>6</v>
      </c>
      <c r="D5383" t="s">
        <v>6952</v>
      </c>
      <c r="E5383" s="3">
        <v>85</v>
      </c>
      <c r="F5383">
        <v>420</v>
      </c>
      <c r="G5383" s="2" t="s">
        <v>6953</v>
      </c>
      <c r="H5383" s="2" t="s">
        <v>6953</v>
      </c>
      <c r="I5383" s="2" t="s">
        <v>6953</v>
      </c>
      <c r="J5383" s="94">
        <f t="shared" si="318"/>
        <v>57.800000000000004</v>
      </c>
      <c r="K5383" s="81">
        <f t="shared" si="319"/>
        <v>63.75</v>
      </c>
      <c r="L5383" s="94">
        <f t="shared" si="320"/>
        <v>13.6</v>
      </c>
      <c r="M5383" s="89">
        <f t="shared" si="317"/>
        <v>23.8</v>
      </c>
      <c r="N5383" s="91">
        <f t="shared" si="321"/>
        <v>35.699999999999996</v>
      </c>
      <c r="O5383" s="69" t="s">
        <v>8194</v>
      </c>
    </row>
    <row r="5384" spans="1:15" x14ac:dyDescent="0.25">
      <c r="A5384">
        <v>720</v>
      </c>
      <c r="B5384">
        <v>723905</v>
      </c>
      <c r="C5384">
        <v>6</v>
      </c>
      <c r="D5384" t="s">
        <v>6954</v>
      </c>
      <c r="E5384" s="3">
        <v>85</v>
      </c>
      <c r="F5384">
        <v>420</v>
      </c>
      <c r="G5384" s="2" t="s">
        <v>6955</v>
      </c>
      <c r="H5384" s="2" t="s">
        <v>6955</v>
      </c>
      <c r="I5384" s="2" t="s">
        <v>6955</v>
      </c>
      <c r="J5384" s="94">
        <f t="shared" si="318"/>
        <v>57.800000000000004</v>
      </c>
      <c r="K5384" s="81">
        <f t="shared" si="319"/>
        <v>63.75</v>
      </c>
      <c r="L5384" s="94">
        <f t="shared" si="320"/>
        <v>13.6</v>
      </c>
      <c r="M5384" s="89">
        <f t="shared" si="317"/>
        <v>23.8</v>
      </c>
      <c r="N5384" s="91">
        <f t="shared" si="321"/>
        <v>35.699999999999996</v>
      </c>
      <c r="O5384" s="69" t="s">
        <v>8194</v>
      </c>
    </row>
    <row r="5385" spans="1:15" x14ac:dyDescent="0.25">
      <c r="A5385">
        <v>720</v>
      </c>
      <c r="B5385">
        <v>723908</v>
      </c>
      <c r="C5385">
        <v>0</v>
      </c>
      <c r="D5385" t="s">
        <v>6956</v>
      </c>
      <c r="E5385" s="3">
        <v>106</v>
      </c>
      <c r="F5385">
        <v>420</v>
      </c>
      <c r="G5385" s="2" t="s">
        <v>6957</v>
      </c>
      <c r="H5385" s="2" t="s">
        <v>6957</v>
      </c>
      <c r="I5385" s="2" t="s">
        <v>6957</v>
      </c>
      <c r="J5385" s="94">
        <f t="shared" si="318"/>
        <v>72.08</v>
      </c>
      <c r="K5385" s="81">
        <f t="shared" si="319"/>
        <v>79.5</v>
      </c>
      <c r="L5385" s="94">
        <f t="shared" si="320"/>
        <v>16.96</v>
      </c>
      <c r="M5385" s="89">
        <f t="shared" si="317"/>
        <v>29.680000000000003</v>
      </c>
      <c r="N5385" s="91">
        <f t="shared" si="321"/>
        <v>44.519999999999996</v>
      </c>
      <c r="O5385" s="69" t="s">
        <v>8194</v>
      </c>
    </row>
    <row r="5386" spans="1:15" x14ac:dyDescent="0.25">
      <c r="A5386">
        <v>720</v>
      </c>
      <c r="B5386">
        <v>723909</v>
      </c>
      <c r="C5386">
        <v>8</v>
      </c>
      <c r="D5386" t="s">
        <v>6958</v>
      </c>
      <c r="E5386" s="3">
        <v>180.5</v>
      </c>
      <c r="F5386">
        <v>360</v>
      </c>
      <c r="G5386" s="2" t="s">
        <v>4715</v>
      </c>
      <c r="H5386" s="2" t="s">
        <v>4715</v>
      </c>
      <c r="I5386" s="2" t="s">
        <v>4715</v>
      </c>
      <c r="J5386" s="94">
        <f t="shared" si="318"/>
        <v>122.74000000000001</v>
      </c>
      <c r="K5386" s="81">
        <f t="shared" si="319"/>
        <v>135.375</v>
      </c>
      <c r="L5386" s="94">
        <f t="shared" si="320"/>
        <v>28.88</v>
      </c>
      <c r="M5386" s="89">
        <f t="shared" si="317"/>
        <v>50.540000000000006</v>
      </c>
      <c r="N5386" s="91">
        <f t="shared" si="321"/>
        <v>75.81</v>
      </c>
      <c r="O5386" s="69" t="s">
        <v>8194</v>
      </c>
    </row>
    <row r="5387" spans="1:15" x14ac:dyDescent="0.25">
      <c r="A5387">
        <v>720</v>
      </c>
      <c r="B5387">
        <v>723910</v>
      </c>
      <c r="C5387">
        <v>6</v>
      </c>
      <c r="D5387" t="s">
        <v>6959</v>
      </c>
      <c r="E5387" s="3">
        <v>106</v>
      </c>
      <c r="F5387">
        <v>420</v>
      </c>
      <c r="G5387" s="2" t="s">
        <v>4165</v>
      </c>
      <c r="H5387" s="2" t="s">
        <v>4165</v>
      </c>
      <c r="I5387" s="2" t="s">
        <v>4165</v>
      </c>
      <c r="J5387" s="94">
        <f t="shared" si="318"/>
        <v>72.08</v>
      </c>
      <c r="K5387" s="81">
        <f t="shared" si="319"/>
        <v>79.5</v>
      </c>
      <c r="L5387" s="94">
        <f t="shared" si="320"/>
        <v>16.96</v>
      </c>
      <c r="M5387" s="89">
        <f t="shared" si="317"/>
        <v>29.680000000000003</v>
      </c>
      <c r="N5387" s="91">
        <f t="shared" si="321"/>
        <v>44.519999999999996</v>
      </c>
      <c r="O5387" s="69" t="s">
        <v>8194</v>
      </c>
    </row>
    <row r="5388" spans="1:15" x14ac:dyDescent="0.25">
      <c r="A5388">
        <v>720</v>
      </c>
      <c r="B5388">
        <v>723915</v>
      </c>
      <c r="C5388">
        <v>5</v>
      </c>
      <c r="D5388" t="s">
        <v>6960</v>
      </c>
      <c r="E5388" s="3">
        <v>210.5</v>
      </c>
      <c r="F5388">
        <v>420</v>
      </c>
      <c r="G5388" s="2" t="s">
        <v>4167</v>
      </c>
      <c r="H5388" s="2" t="s">
        <v>4167</v>
      </c>
      <c r="I5388" s="2" t="s">
        <v>4167</v>
      </c>
      <c r="J5388" s="94">
        <f t="shared" si="318"/>
        <v>143.14000000000001</v>
      </c>
      <c r="K5388" s="81">
        <f t="shared" si="319"/>
        <v>157.875</v>
      </c>
      <c r="L5388" s="94">
        <f t="shared" si="320"/>
        <v>33.68</v>
      </c>
      <c r="M5388" s="89">
        <f t="shared" si="317"/>
        <v>58.940000000000005</v>
      </c>
      <c r="N5388" s="91">
        <f t="shared" si="321"/>
        <v>88.41</v>
      </c>
      <c r="O5388" s="69" t="s">
        <v>8194</v>
      </c>
    </row>
    <row r="5389" spans="1:15" x14ac:dyDescent="0.25">
      <c r="A5389">
        <v>720</v>
      </c>
      <c r="B5389">
        <v>723920</v>
      </c>
      <c r="C5389">
        <v>5</v>
      </c>
      <c r="D5389" t="s">
        <v>6961</v>
      </c>
      <c r="E5389" s="3">
        <v>106</v>
      </c>
      <c r="F5389">
        <v>420</v>
      </c>
      <c r="G5389" s="2" t="s">
        <v>6962</v>
      </c>
      <c r="H5389" s="2" t="s">
        <v>6962</v>
      </c>
      <c r="I5389" s="2" t="s">
        <v>6962</v>
      </c>
      <c r="J5389" s="94">
        <f t="shared" si="318"/>
        <v>72.08</v>
      </c>
      <c r="K5389" s="81">
        <f t="shared" si="319"/>
        <v>79.5</v>
      </c>
      <c r="L5389" s="94">
        <f t="shared" si="320"/>
        <v>16.96</v>
      </c>
      <c r="M5389" s="89">
        <f t="shared" si="317"/>
        <v>29.680000000000003</v>
      </c>
      <c r="N5389" s="91">
        <f t="shared" si="321"/>
        <v>44.519999999999996</v>
      </c>
      <c r="O5389" s="69" t="s">
        <v>8194</v>
      </c>
    </row>
    <row r="5390" spans="1:15" x14ac:dyDescent="0.25">
      <c r="A5390">
        <v>740</v>
      </c>
      <c r="B5390">
        <v>550466</v>
      </c>
      <c r="C5390">
        <v>7</v>
      </c>
      <c r="D5390" t="s">
        <v>6963</v>
      </c>
      <c r="E5390" s="3">
        <v>152</v>
      </c>
      <c r="F5390">
        <v>960</v>
      </c>
      <c r="G5390" s="2" t="s">
        <v>4683</v>
      </c>
      <c r="H5390" s="2" t="s">
        <v>4683</v>
      </c>
      <c r="I5390" s="2" t="s">
        <v>4683</v>
      </c>
      <c r="J5390" s="81">
        <f>0.32*E5390</f>
        <v>48.64</v>
      </c>
      <c r="K5390" s="81">
        <f>0.5*E5390</f>
        <v>76</v>
      </c>
      <c r="L5390" s="94">
        <f t="shared" si="320"/>
        <v>24.32</v>
      </c>
      <c r="M5390" s="89">
        <f t="shared" si="317"/>
        <v>42.56</v>
      </c>
      <c r="N5390" s="91">
        <f>0.35*E5390</f>
        <v>53.199999999999996</v>
      </c>
      <c r="O5390" s="85">
        <f t="shared" ref="O5390:O5392" si="322">0.59*E5390</f>
        <v>89.679999999999993</v>
      </c>
    </row>
    <row r="5391" spans="1:15" x14ac:dyDescent="0.25">
      <c r="A5391">
        <v>740</v>
      </c>
      <c r="B5391">
        <v>550467</v>
      </c>
      <c r="C5391">
        <v>5</v>
      </c>
      <c r="D5391" t="s">
        <v>6964</v>
      </c>
      <c r="E5391" s="3">
        <v>255</v>
      </c>
      <c r="F5391">
        <v>960</v>
      </c>
      <c r="G5391" s="2" t="s">
        <v>466</v>
      </c>
      <c r="H5391" s="2" t="s">
        <v>466</v>
      </c>
      <c r="I5391" s="2" t="s">
        <v>466</v>
      </c>
      <c r="J5391" s="94">
        <f t="shared" ref="J5391:J5392" si="323">0.32*E5391</f>
        <v>81.600000000000009</v>
      </c>
      <c r="K5391" s="81">
        <f t="shared" ref="K5391:K5392" si="324">0.5*E5391</f>
        <v>127.5</v>
      </c>
      <c r="L5391" s="94">
        <f t="shared" si="320"/>
        <v>40.800000000000004</v>
      </c>
      <c r="M5391" s="89">
        <f t="shared" si="317"/>
        <v>71.400000000000006</v>
      </c>
      <c r="N5391" s="91">
        <f t="shared" ref="N5391:N5392" si="325">0.35*E5391</f>
        <v>89.25</v>
      </c>
      <c r="O5391" s="85">
        <f t="shared" si="322"/>
        <v>150.44999999999999</v>
      </c>
    </row>
    <row r="5392" spans="1:15" x14ac:dyDescent="0.25">
      <c r="A5392">
        <v>740</v>
      </c>
      <c r="B5392">
        <v>740019</v>
      </c>
      <c r="C5392">
        <v>5</v>
      </c>
      <c r="D5392" t="s">
        <v>6965</v>
      </c>
      <c r="E5392" s="3">
        <v>201</v>
      </c>
      <c r="F5392">
        <v>982</v>
      </c>
      <c r="G5392" s="2" t="s">
        <v>6966</v>
      </c>
      <c r="H5392" s="2" t="s">
        <v>6966</v>
      </c>
      <c r="I5392" s="2" t="s">
        <v>6966</v>
      </c>
      <c r="J5392" s="94">
        <f t="shared" si="323"/>
        <v>64.320000000000007</v>
      </c>
      <c r="K5392" s="81">
        <f t="shared" si="324"/>
        <v>100.5</v>
      </c>
      <c r="L5392" s="94">
        <f t="shared" si="320"/>
        <v>32.160000000000004</v>
      </c>
      <c r="M5392" s="89">
        <f t="shared" si="317"/>
        <v>56.280000000000008</v>
      </c>
      <c r="N5392" s="91">
        <f t="shared" si="325"/>
        <v>70.349999999999994</v>
      </c>
      <c r="O5392" s="85">
        <f t="shared" si="322"/>
        <v>118.58999999999999</v>
      </c>
    </row>
    <row r="5393" spans="1:15" x14ac:dyDescent="0.25">
      <c r="A5393">
        <v>740</v>
      </c>
      <c r="B5393">
        <v>740050</v>
      </c>
      <c r="C5393">
        <v>0</v>
      </c>
      <c r="D5393" t="s">
        <v>12</v>
      </c>
      <c r="E5393" s="3">
        <v>0</v>
      </c>
      <c r="F5393">
        <v>981</v>
      </c>
      <c r="G5393" s="67" t="s">
        <v>8173</v>
      </c>
      <c r="H5393" s="67" t="s">
        <v>8173</v>
      </c>
      <c r="I5393" s="67" t="s">
        <v>8173</v>
      </c>
      <c r="J5393" s="75" t="s">
        <v>8173</v>
      </c>
      <c r="K5393" s="67" t="s">
        <v>8173</v>
      </c>
      <c r="L5393" s="67" t="s">
        <v>8173</v>
      </c>
      <c r="M5393" s="67" t="s">
        <v>8173</v>
      </c>
      <c r="N5393" s="67" t="s">
        <v>8173</v>
      </c>
      <c r="O5393" s="67" t="s">
        <v>8173</v>
      </c>
    </row>
    <row r="5394" spans="1:15" x14ac:dyDescent="0.25">
      <c r="A5394">
        <v>740</v>
      </c>
      <c r="B5394">
        <v>740100</v>
      </c>
      <c r="C5394">
        <v>3</v>
      </c>
      <c r="D5394" t="s">
        <v>6967</v>
      </c>
      <c r="E5394" s="3">
        <v>0</v>
      </c>
      <c r="F5394">
        <v>981</v>
      </c>
      <c r="G5394" s="67" t="s">
        <v>8173</v>
      </c>
      <c r="H5394" s="67" t="s">
        <v>8173</v>
      </c>
      <c r="I5394" s="67" t="s">
        <v>8173</v>
      </c>
      <c r="J5394" s="75" t="s">
        <v>8173</v>
      </c>
      <c r="K5394" s="67" t="s">
        <v>8173</v>
      </c>
      <c r="L5394" s="67" t="s">
        <v>8173</v>
      </c>
      <c r="M5394" s="67" t="s">
        <v>8173</v>
      </c>
      <c r="N5394" s="67" t="s">
        <v>8173</v>
      </c>
      <c r="O5394" s="67" t="s">
        <v>8173</v>
      </c>
    </row>
    <row r="5395" spans="1:15" x14ac:dyDescent="0.25">
      <c r="A5395">
        <v>740</v>
      </c>
      <c r="B5395">
        <v>740350</v>
      </c>
      <c r="C5395">
        <v>4</v>
      </c>
      <c r="D5395" t="s">
        <v>2353</v>
      </c>
      <c r="E5395" s="3">
        <v>110</v>
      </c>
      <c r="F5395">
        <v>981</v>
      </c>
      <c r="G5395" s="2" t="s">
        <v>2354</v>
      </c>
      <c r="H5395" s="2" t="s">
        <v>2354</v>
      </c>
      <c r="I5395" s="2" t="s">
        <v>2354</v>
      </c>
      <c r="J5395" s="94">
        <f t="shared" ref="J5395:J5403" si="326">0.49*E5395</f>
        <v>53.9</v>
      </c>
      <c r="K5395" s="81">
        <f t="shared" ref="K5395:K5458" si="327">0.5*E5395</f>
        <v>55</v>
      </c>
      <c r="L5395" s="94">
        <f>0.4*E5395</f>
        <v>44</v>
      </c>
      <c r="M5395" s="89">
        <f t="shared" ref="M5395:M5458" si="328">0.28*E5395</f>
        <v>30.800000000000004</v>
      </c>
      <c r="N5395" s="91">
        <f t="shared" ref="N5395:N5458" si="329">0.35*E5395</f>
        <v>38.5</v>
      </c>
      <c r="O5395" s="85">
        <f t="shared" ref="O5395:O5450" si="330">0.59*E5395</f>
        <v>64.899999999999991</v>
      </c>
    </row>
    <row r="5396" spans="1:15" x14ac:dyDescent="0.25">
      <c r="A5396">
        <v>740</v>
      </c>
      <c r="B5396">
        <v>740400</v>
      </c>
      <c r="C5396">
        <v>7</v>
      </c>
      <c r="D5396" t="s">
        <v>2351</v>
      </c>
      <c r="E5396" s="3">
        <v>100.5</v>
      </c>
      <c r="F5396">
        <v>981</v>
      </c>
      <c r="G5396" s="2" t="s">
        <v>2352</v>
      </c>
      <c r="H5396" s="2" t="s">
        <v>2352</v>
      </c>
      <c r="I5396" s="2" t="s">
        <v>2352</v>
      </c>
      <c r="J5396" s="94">
        <f t="shared" si="326"/>
        <v>49.244999999999997</v>
      </c>
      <c r="K5396" s="81">
        <f t="shared" si="327"/>
        <v>50.25</v>
      </c>
      <c r="L5396" s="94">
        <f t="shared" ref="L5396:L5459" si="331">0.4*E5396</f>
        <v>40.200000000000003</v>
      </c>
      <c r="M5396" s="89">
        <f t="shared" si="328"/>
        <v>28.140000000000004</v>
      </c>
      <c r="N5396" s="91">
        <f t="shared" si="329"/>
        <v>35.174999999999997</v>
      </c>
      <c r="O5396" s="85">
        <f t="shared" si="330"/>
        <v>59.294999999999995</v>
      </c>
    </row>
    <row r="5397" spans="1:15" x14ac:dyDescent="0.25">
      <c r="A5397">
        <v>740</v>
      </c>
      <c r="B5397">
        <v>740450</v>
      </c>
      <c r="C5397">
        <v>2</v>
      </c>
      <c r="D5397" t="s">
        <v>2349</v>
      </c>
      <c r="E5397" s="3">
        <v>65</v>
      </c>
      <c r="F5397">
        <v>981</v>
      </c>
      <c r="G5397" s="2" t="s">
        <v>2350</v>
      </c>
      <c r="H5397" s="2" t="s">
        <v>2350</v>
      </c>
      <c r="I5397" s="2" t="s">
        <v>2350</v>
      </c>
      <c r="J5397" s="94">
        <f t="shared" si="326"/>
        <v>31.849999999999998</v>
      </c>
      <c r="K5397" s="81">
        <f t="shared" si="327"/>
        <v>32.5</v>
      </c>
      <c r="L5397" s="94">
        <f t="shared" si="331"/>
        <v>26</v>
      </c>
      <c r="M5397" s="89">
        <f t="shared" si="328"/>
        <v>18.200000000000003</v>
      </c>
      <c r="N5397" s="91">
        <f t="shared" si="329"/>
        <v>22.75</v>
      </c>
      <c r="O5397" s="85">
        <f t="shared" si="330"/>
        <v>38.35</v>
      </c>
    </row>
    <row r="5398" spans="1:15" x14ac:dyDescent="0.25">
      <c r="A5398">
        <v>740</v>
      </c>
      <c r="B5398">
        <v>740500</v>
      </c>
      <c r="C5398">
        <v>4</v>
      </c>
      <c r="D5398" t="s">
        <v>2347</v>
      </c>
      <c r="E5398" s="3">
        <v>92.5</v>
      </c>
      <c r="F5398">
        <v>981</v>
      </c>
      <c r="G5398" s="2" t="s">
        <v>2348</v>
      </c>
      <c r="H5398" s="2" t="s">
        <v>2348</v>
      </c>
      <c r="I5398" s="2" t="s">
        <v>2348</v>
      </c>
      <c r="J5398" s="94">
        <f t="shared" si="326"/>
        <v>45.324999999999996</v>
      </c>
      <c r="K5398" s="81">
        <f t="shared" si="327"/>
        <v>46.25</v>
      </c>
      <c r="L5398" s="94">
        <f t="shared" si="331"/>
        <v>37</v>
      </c>
      <c r="M5398" s="89">
        <f t="shared" si="328"/>
        <v>25.900000000000002</v>
      </c>
      <c r="N5398" s="91">
        <f t="shared" si="329"/>
        <v>32.375</v>
      </c>
      <c r="O5398" s="85">
        <f t="shared" si="330"/>
        <v>54.574999999999996</v>
      </c>
    </row>
    <row r="5399" spans="1:15" x14ac:dyDescent="0.25">
      <c r="A5399">
        <v>740</v>
      </c>
      <c r="B5399">
        <v>740509</v>
      </c>
      <c r="C5399">
        <v>5</v>
      </c>
      <c r="D5399" t="s">
        <v>2399</v>
      </c>
      <c r="E5399" s="3">
        <v>67.52</v>
      </c>
      <c r="F5399">
        <v>981</v>
      </c>
      <c r="G5399" s="2" t="s">
        <v>2400</v>
      </c>
      <c r="H5399" s="2" t="s">
        <v>2400</v>
      </c>
      <c r="I5399" s="2" t="s">
        <v>2400</v>
      </c>
      <c r="J5399" s="94">
        <f t="shared" si="326"/>
        <v>33.084799999999994</v>
      </c>
      <c r="K5399" s="81">
        <f t="shared" si="327"/>
        <v>33.76</v>
      </c>
      <c r="L5399" s="94">
        <f t="shared" si="331"/>
        <v>27.007999999999999</v>
      </c>
      <c r="M5399" s="89">
        <f t="shared" si="328"/>
        <v>18.9056</v>
      </c>
      <c r="N5399" s="91">
        <f t="shared" si="329"/>
        <v>23.631999999999998</v>
      </c>
      <c r="O5399" s="85">
        <f t="shared" si="330"/>
        <v>39.836799999999997</v>
      </c>
    </row>
    <row r="5400" spans="1:15" x14ac:dyDescent="0.25">
      <c r="A5400">
        <v>740</v>
      </c>
      <c r="B5400">
        <v>740750</v>
      </c>
      <c r="C5400">
        <v>5</v>
      </c>
      <c r="D5400" t="s">
        <v>2492</v>
      </c>
      <c r="E5400" s="3">
        <v>65</v>
      </c>
      <c r="F5400">
        <v>960</v>
      </c>
      <c r="G5400" s="2" t="s">
        <v>2493</v>
      </c>
      <c r="H5400" s="2" t="s">
        <v>2493</v>
      </c>
      <c r="I5400" s="2" t="s">
        <v>2493</v>
      </c>
      <c r="J5400" s="94">
        <f t="shared" si="326"/>
        <v>31.849999999999998</v>
      </c>
      <c r="K5400" s="81">
        <f t="shared" si="327"/>
        <v>32.5</v>
      </c>
      <c r="L5400" s="94">
        <f t="shared" si="331"/>
        <v>26</v>
      </c>
      <c r="M5400" s="89">
        <f t="shared" si="328"/>
        <v>18.200000000000003</v>
      </c>
      <c r="N5400" s="91">
        <f t="shared" si="329"/>
        <v>22.75</v>
      </c>
      <c r="O5400" s="85">
        <f t="shared" si="330"/>
        <v>38.35</v>
      </c>
    </row>
    <row r="5401" spans="1:15" x14ac:dyDescent="0.25">
      <c r="A5401">
        <v>740</v>
      </c>
      <c r="B5401">
        <v>740800</v>
      </c>
      <c r="C5401">
        <v>8</v>
      </c>
      <c r="D5401" t="s">
        <v>2305</v>
      </c>
      <c r="E5401" s="3">
        <v>321.5</v>
      </c>
      <c r="F5401">
        <v>981</v>
      </c>
      <c r="G5401" s="2" t="s">
        <v>18</v>
      </c>
      <c r="H5401" s="2" t="s">
        <v>18</v>
      </c>
      <c r="I5401" s="2" t="s">
        <v>18</v>
      </c>
      <c r="J5401" s="94">
        <f t="shared" si="326"/>
        <v>157.535</v>
      </c>
      <c r="K5401" s="81">
        <f t="shared" si="327"/>
        <v>160.75</v>
      </c>
      <c r="L5401" s="94">
        <f t="shared" si="331"/>
        <v>128.6</v>
      </c>
      <c r="M5401" s="89">
        <f t="shared" si="328"/>
        <v>90.02000000000001</v>
      </c>
      <c r="N5401" s="91">
        <f t="shared" si="329"/>
        <v>112.52499999999999</v>
      </c>
      <c r="O5401" s="85">
        <f t="shared" si="330"/>
        <v>189.685</v>
      </c>
    </row>
    <row r="5402" spans="1:15" x14ac:dyDescent="0.25">
      <c r="A5402">
        <v>740</v>
      </c>
      <c r="B5402">
        <v>740900</v>
      </c>
      <c r="C5402">
        <v>6</v>
      </c>
      <c r="D5402" t="s">
        <v>6968</v>
      </c>
      <c r="E5402" s="3">
        <v>130</v>
      </c>
      <c r="F5402">
        <v>981</v>
      </c>
      <c r="G5402" s="2" t="s">
        <v>2189</v>
      </c>
      <c r="H5402" s="2" t="s">
        <v>2189</v>
      </c>
      <c r="I5402" s="2" t="s">
        <v>2189</v>
      </c>
      <c r="J5402" s="94">
        <f t="shared" si="326"/>
        <v>63.699999999999996</v>
      </c>
      <c r="K5402" s="81">
        <f t="shared" si="327"/>
        <v>65</v>
      </c>
      <c r="L5402" s="94">
        <f t="shared" si="331"/>
        <v>52</v>
      </c>
      <c r="M5402" s="89">
        <f t="shared" si="328"/>
        <v>36.400000000000006</v>
      </c>
      <c r="N5402" s="91">
        <f t="shared" si="329"/>
        <v>45.5</v>
      </c>
      <c r="O5402" s="85">
        <f t="shared" si="330"/>
        <v>76.7</v>
      </c>
    </row>
    <row r="5403" spans="1:15" x14ac:dyDescent="0.25">
      <c r="A5403">
        <v>740</v>
      </c>
      <c r="B5403">
        <v>740950</v>
      </c>
      <c r="C5403">
        <v>1</v>
      </c>
      <c r="D5403" t="s">
        <v>6969</v>
      </c>
      <c r="E5403" s="3">
        <v>201.5</v>
      </c>
      <c r="F5403">
        <v>981</v>
      </c>
      <c r="G5403" s="2" t="s">
        <v>2195</v>
      </c>
      <c r="H5403" s="2" t="s">
        <v>2195</v>
      </c>
      <c r="I5403" s="2" t="s">
        <v>2195</v>
      </c>
      <c r="J5403" s="94">
        <f t="shared" si="326"/>
        <v>98.734999999999999</v>
      </c>
      <c r="K5403" s="81">
        <f t="shared" si="327"/>
        <v>100.75</v>
      </c>
      <c r="L5403" s="94">
        <f t="shared" si="331"/>
        <v>80.600000000000009</v>
      </c>
      <c r="M5403" s="89">
        <f t="shared" si="328"/>
        <v>56.420000000000009</v>
      </c>
      <c r="N5403" s="91">
        <f t="shared" si="329"/>
        <v>70.524999999999991</v>
      </c>
      <c r="O5403" s="85">
        <f t="shared" si="330"/>
        <v>118.88499999999999</v>
      </c>
    </row>
    <row r="5404" spans="1:15" x14ac:dyDescent="0.25">
      <c r="A5404">
        <v>740</v>
      </c>
      <c r="B5404">
        <v>740979</v>
      </c>
      <c r="C5404">
        <v>0</v>
      </c>
      <c r="D5404" t="s">
        <v>6970</v>
      </c>
      <c r="E5404" s="3">
        <v>196</v>
      </c>
      <c r="F5404">
        <v>982</v>
      </c>
      <c r="G5404" s="2" t="s">
        <v>6971</v>
      </c>
      <c r="H5404" s="2" t="s">
        <v>6971</v>
      </c>
      <c r="I5404" s="2" t="s">
        <v>6971</v>
      </c>
      <c r="J5404" s="81">
        <f>0.49*E5404</f>
        <v>96.039999999999992</v>
      </c>
      <c r="K5404" s="81">
        <f t="shared" si="327"/>
        <v>98</v>
      </c>
      <c r="L5404" s="94">
        <f t="shared" si="331"/>
        <v>78.400000000000006</v>
      </c>
      <c r="M5404" s="89">
        <f t="shared" si="328"/>
        <v>54.88</v>
      </c>
      <c r="N5404" s="91">
        <f t="shared" si="329"/>
        <v>68.599999999999994</v>
      </c>
      <c r="O5404" s="85">
        <f t="shared" si="330"/>
        <v>115.64</v>
      </c>
    </row>
    <row r="5405" spans="1:15" x14ac:dyDescent="0.25">
      <c r="A5405">
        <v>740</v>
      </c>
      <c r="B5405">
        <v>740980</v>
      </c>
      <c r="C5405">
        <v>8</v>
      </c>
      <c r="D5405" t="s">
        <v>6972</v>
      </c>
      <c r="E5405" s="3">
        <v>262</v>
      </c>
      <c r="F5405">
        <v>982</v>
      </c>
      <c r="G5405" s="2" t="s">
        <v>6973</v>
      </c>
      <c r="H5405" s="2" t="s">
        <v>6973</v>
      </c>
      <c r="I5405" s="2" t="s">
        <v>6973</v>
      </c>
      <c r="J5405" s="81">
        <f t="shared" ref="J5405:J5417" si="332">0.49*E5405</f>
        <v>128.38</v>
      </c>
      <c r="K5405" s="81">
        <f t="shared" si="327"/>
        <v>131</v>
      </c>
      <c r="L5405" s="94">
        <f t="shared" si="331"/>
        <v>104.80000000000001</v>
      </c>
      <c r="M5405" s="89">
        <f t="shared" si="328"/>
        <v>73.360000000000014</v>
      </c>
      <c r="N5405" s="91">
        <f t="shared" si="329"/>
        <v>91.699999999999989</v>
      </c>
      <c r="O5405" s="85">
        <f t="shared" si="330"/>
        <v>154.57999999999998</v>
      </c>
    </row>
    <row r="5406" spans="1:15" x14ac:dyDescent="0.25">
      <c r="A5406">
        <v>740</v>
      </c>
      <c r="B5406">
        <v>740981</v>
      </c>
      <c r="C5406">
        <v>6</v>
      </c>
      <c r="D5406" t="s">
        <v>6974</v>
      </c>
      <c r="E5406" s="3">
        <v>426</v>
      </c>
      <c r="F5406">
        <v>982</v>
      </c>
      <c r="G5406" s="2" t="s">
        <v>6975</v>
      </c>
      <c r="H5406" s="2" t="s">
        <v>6975</v>
      </c>
      <c r="I5406" s="2" t="s">
        <v>6975</v>
      </c>
      <c r="J5406" s="81">
        <f t="shared" si="332"/>
        <v>208.74</v>
      </c>
      <c r="K5406" s="81">
        <f t="shared" si="327"/>
        <v>213</v>
      </c>
      <c r="L5406" s="94">
        <f t="shared" si="331"/>
        <v>170.4</v>
      </c>
      <c r="M5406" s="89">
        <f t="shared" si="328"/>
        <v>119.28000000000002</v>
      </c>
      <c r="N5406" s="91">
        <f t="shared" si="329"/>
        <v>149.1</v>
      </c>
      <c r="O5406" s="85">
        <f t="shared" si="330"/>
        <v>251.33999999999997</v>
      </c>
    </row>
    <row r="5407" spans="1:15" x14ac:dyDescent="0.25">
      <c r="A5407">
        <v>740</v>
      </c>
      <c r="B5407">
        <v>740989</v>
      </c>
      <c r="C5407">
        <v>9</v>
      </c>
      <c r="D5407" t="s">
        <v>6976</v>
      </c>
      <c r="E5407" s="3">
        <v>207</v>
      </c>
      <c r="F5407">
        <v>982</v>
      </c>
      <c r="G5407" s="2" t="s">
        <v>6977</v>
      </c>
      <c r="H5407" s="2" t="s">
        <v>6977</v>
      </c>
      <c r="I5407" s="2" t="s">
        <v>6977</v>
      </c>
      <c r="J5407" s="81">
        <f t="shared" si="332"/>
        <v>101.42999999999999</v>
      </c>
      <c r="K5407" s="81">
        <f t="shared" si="327"/>
        <v>103.5</v>
      </c>
      <c r="L5407" s="94">
        <f t="shared" si="331"/>
        <v>82.800000000000011</v>
      </c>
      <c r="M5407" s="89">
        <f t="shared" si="328"/>
        <v>57.960000000000008</v>
      </c>
      <c r="N5407" s="91">
        <f t="shared" si="329"/>
        <v>72.449999999999989</v>
      </c>
      <c r="O5407" s="85">
        <f t="shared" si="330"/>
        <v>122.13</v>
      </c>
    </row>
    <row r="5408" spans="1:15" x14ac:dyDescent="0.25">
      <c r="A5408">
        <v>740</v>
      </c>
      <c r="B5408">
        <v>740990</v>
      </c>
      <c r="C5408">
        <v>7</v>
      </c>
      <c r="D5408" t="s">
        <v>6978</v>
      </c>
      <c r="E5408" s="3">
        <v>395</v>
      </c>
      <c r="F5408">
        <v>982</v>
      </c>
      <c r="G5408" s="2" t="s">
        <v>4368</v>
      </c>
      <c r="H5408" s="2" t="s">
        <v>4368</v>
      </c>
      <c r="I5408" s="2" t="s">
        <v>4368</v>
      </c>
      <c r="J5408" s="81">
        <f t="shared" si="332"/>
        <v>193.54999999999998</v>
      </c>
      <c r="K5408" s="81">
        <f t="shared" si="327"/>
        <v>197.5</v>
      </c>
      <c r="L5408" s="94">
        <f t="shared" si="331"/>
        <v>158</v>
      </c>
      <c r="M5408" s="89">
        <f t="shared" si="328"/>
        <v>110.60000000000001</v>
      </c>
      <c r="N5408" s="91">
        <f t="shared" si="329"/>
        <v>138.25</v>
      </c>
      <c r="O5408" s="85">
        <f t="shared" si="330"/>
        <v>233.04999999999998</v>
      </c>
    </row>
    <row r="5409" spans="1:15" x14ac:dyDescent="0.25">
      <c r="A5409">
        <v>740</v>
      </c>
      <c r="B5409">
        <v>740991</v>
      </c>
      <c r="C5409">
        <v>5</v>
      </c>
      <c r="D5409" t="s">
        <v>6979</v>
      </c>
      <c r="E5409" s="3">
        <v>77</v>
      </c>
      <c r="F5409">
        <v>982</v>
      </c>
      <c r="G5409" s="2" t="s">
        <v>6980</v>
      </c>
      <c r="H5409" s="2" t="s">
        <v>6980</v>
      </c>
      <c r="I5409" s="2" t="s">
        <v>6980</v>
      </c>
      <c r="J5409" s="81">
        <f t="shared" si="332"/>
        <v>37.729999999999997</v>
      </c>
      <c r="K5409" s="81">
        <f t="shared" si="327"/>
        <v>38.5</v>
      </c>
      <c r="L5409" s="94">
        <f t="shared" si="331"/>
        <v>30.8</v>
      </c>
      <c r="M5409" s="89">
        <f t="shared" si="328"/>
        <v>21.560000000000002</v>
      </c>
      <c r="N5409" s="91">
        <f t="shared" si="329"/>
        <v>26.95</v>
      </c>
      <c r="O5409" s="85">
        <f t="shared" si="330"/>
        <v>45.43</v>
      </c>
    </row>
    <row r="5410" spans="1:15" x14ac:dyDescent="0.25">
      <c r="A5410">
        <v>740</v>
      </c>
      <c r="B5410">
        <v>740992</v>
      </c>
      <c r="C5410">
        <v>3</v>
      </c>
      <c r="D5410" t="s">
        <v>6981</v>
      </c>
      <c r="E5410" s="3">
        <v>92</v>
      </c>
      <c r="F5410">
        <v>960</v>
      </c>
      <c r="G5410" s="2" t="s">
        <v>6982</v>
      </c>
      <c r="H5410" s="2" t="s">
        <v>6982</v>
      </c>
      <c r="I5410" s="2" t="s">
        <v>6982</v>
      </c>
      <c r="J5410" s="81">
        <f t="shared" si="332"/>
        <v>45.08</v>
      </c>
      <c r="K5410" s="81">
        <f t="shared" si="327"/>
        <v>46</v>
      </c>
      <c r="L5410" s="94">
        <f t="shared" si="331"/>
        <v>36.800000000000004</v>
      </c>
      <c r="M5410" s="89">
        <f t="shared" si="328"/>
        <v>25.76</v>
      </c>
      <c r="N5410" s="91">
        <f t="shared" si="329"/>
        <v>32.199999999999996</v>
      </c>
      <c r="O5410" s="85">
        <f t="shared" si="330"/>
        <v>54.279999999999994</v>
      </c>
    </row>
    <row r="5411" spans="1:15" x14ac:dyDescent="0.25">
      <c r="A5411">
        <v>740</v>
      </c>
      <c r="B5411">
        <v>740993</v>
      </c>
      <c r="C5411">
        <v>1</v>
      </c>
      <c r="D5411" t="s">
        <v>6983</v>
      </c>
      <c r="E5411" s="3">
        <v>440</v>
      </c>
      <c r="F5411">
        <v>982</v>
      </c>
      <c r="G5411" s="2" t="s">
        <v>2204</v>
      </c>
      <c r="H5411" s="2" t="s">
        <v>2204</v>
      </c>
      <c r="I5411" s="2" t="s">
        <v>2204</v>
      </c>
      <c r="J5411" s="81">
        <f t="shared" si="332"/>
        <v>215.6</v>
      </c>
      <c r="K5411" s="81">
        <f t="shared" si="327"/>
        <v>220</v>
      </c>
      <c r="L5411" s="94">
        <f t="shared" si="331"/>
        <v>176</v>
      </c>
      <c r="M5411" s="89">
        <f t="shared" si="328"/>
        <v>123.20000000000002</v>
      </c>
      <c r="N5411" s="91">
        <f t="shared" si="329"/>
        <v>154</v>
      </c>
      <c r="O5411" s="85">
        <f t="shared" si="330"/>
        <v>259.59999999999997</v>
      </c>
    </row>
    <row r="5412" spans="1:15" x14ac:dyDescent="0.25">
      <c r="A5412">
        <v>740</v>
      </c>
      <c r="B5412">
        <v>740994</v>
      </c>
      <c r="C5412">
        <v>9</v>
      </c>
      <c r="D5412" t="s">
        <v>2205</v>
      </c>
      <c r="E5412" s="3">
        <v>221</v>
      </c>
      <c r="F5412">
        <v>982</v>
      </c>
      <c r="G5412" s="2" t="s">
        <v>2206</v>
      </c>
      <c r="H5412" s="2" t="s">
        <v>2206</v>
      </c>
      <c r="I5412" s="2" t="s">
        <v>2206</v>
      </c>
      <c r="J5412" s="81">
        <f t="shared" si="332"/>
        <v>108.28999999999999</v>
      </c>
      <c r="K5412" s="81">
        <f t="shared" si="327"/>
        <v>110.5</v>
      </c>
      <c r="L5412" s="94">
        <f t="shared" si="331"/>
        <v>88.4</v>
      </c>
      <c r="M5412" s="89">
        <f t="shared" si="328"/>
        <v>61.88</v>
      </c>
      <c r="N5412" s="91">
        <f t="shared" si="329"/>
        <v>77.349999999999994</v>
      </c>
      <c r="O5412" s="85">
        <f t="shared" si="330"/>
        <v>130.38999999999999</v>
      </c>
    </row>
    <row r="5413" spans="1:15" x14ac:dyDescent="0.25">
      <c r="A5413">
        <v>740</v>
      </c>
      <c r="B5413">
        <v>740995</v>
      </c>
      <c r="C5413">
        <v>6</v>
      </c>
      <c r="D5413" t="s">
        <v>6984</v>
      </c>
      <c r="E5413" s="3">
        <v>330</v>
      </c>
      <c r="F5413">
        <v>982</v>
      </c>
      <c r="G5413" s="2" t="s">
        <v>6985</v>
      </c>
      <c r="H5413" s="2" t="s">
        <v>6985</v>
      </c>
      <c r="I5413" s="2" t="s">
        <v>6985</v>
      </c>
      <c r="J5413" s="81">
        <f t="shared" si="332"/>
        <v>161.69999999999999</v>
      </c>
      <c r="K5413" s="81">
        <f t="shared" si="327"/>
        <v>165</v>
      </c>
      <c r="L5413" s="94">
        <f t="shared" si="331"/>
        <v>132</v>
      </c>
      <c r="M5413" s="89">
        <f t="shared" si="328"/>
        <v>92.4</v>
      </c>
      <c r="N5413" s="91">
        <f t="shared" si="329"/>
        <v>115.49999999999999</v>
      </c>
      <c r="O5413" s="85">
        <f t="shared" si="330"/>
        <v>194.7</v>
      </c>
    </row>
    <row r="5414" spans="1:15" x14ac:dyDescent="0.25">
      <c r="A5414">
        <v>740</v>
      </c>
      <c r="B5414">
        <v>740996</v>
      </c>
      <c r="C5414">
        <v>4</v>
      </c>
      <c r="D5414" t="s">
        <v>6986</v>
      </c>
      <c r="E5414" s="3">
        <v>265</v>
      </c>
      <c r="F5414">
        <v>982</v>
      </c>
      <c r="G5414" s="2" t="s">
        <v>6987</v>
      </c>
      <c r="H5414" s="2" t="s">
        <v>6987</v>
      </c>
      <c r="I5414" s="2" t="s">
        <v>6987</v>
      </c>
      <c r="J5414" s="81">
        <f t="shared" si="332"/>
        <v>129.85</v>
      </c>
      <c r="K5414" s="81">
        <f t="shared" si="327"/>
        <v>132.5</v>
      </c>
      <c r="L5414" s="94">
        <f t="shared" si="331"/>
        <v>106</v>
      </c>
      <c r="M5414" s="89">
        <f t="shared" si="328"/>
        <v>74.2</v>
      </c>
      <c r="N5414" s="91">
        <f t="shared" si="329"/>
        <v>92.75</v>
      </c>
      <c r="O5414" s="85">
        <f t="shared" si="330"/>
        <v>156.35</v>
      </c>
    </row>
    <row r="5415" spans="1:15" x14ac:dyDescent="0.25">
      <c r="A5415">
        <v>740</v>
      </c>
      <c r="B5415">
        <v>740997</v>
      </c>
      <c r="C5415">
        <v>2</v>
      </c>
      <c r="D5415" t="s">
        <v>6988</v>
      </c>
      <c r="E5415" s="3">
        <v>362</v>
      </c>
      <c r="F5415">
        <v>982</v>
      </c>
      <c r="G5415" s="2" t="s">
        <v>6989</v>
      </c>
      <c r="H5415" s="2" t="s">
        <v>6989</v>
      </c>
      <c r="I5415" s="2" t="s">
        <v>6989</v>
      </c>
      <c r="J5415" s="81">
        <f t="shared" si="332"/>
        <v>177.38</v>
      </c>
      <c r="K5415" s="81">
        <f t="shared" si="327"/>
        <v>181</v>
      </c>
      <c r="L5415" s="94">
        <f t="shared" si="331"/>
        <v>144.80000000000001</v>
      </c>
      <c r="M5415" s="89">
        <f t="shared" si="328"/>
        <v>101.36000000000001</v>
      </c>
      <c r="N5415" s="91">
        <f t="shared" si="329"/>
        <v>126.69999999999999</v>
      </c>
      <c r="O5415" s="85">
        <f t="shared" si="330"/>
        <v>213.57999999999998</v>
      </c>
    </row>
    <row r="5416" spans="1:15" x14ac:dyDescent="0.25">
      <c r="A5416">
        <v>740</v>
      </c>
      <c r="B5416">
        <v>740998</v>
      </c>
      <c r="C5416">
        <v>0</v>
      </c>
      <c r="D5416" t="s">
        <v>6990</v>
      </c>
      <c r="E5416" s="3">
        <v>141</v>
      </c>
      <c r="F5416">
        <v>982</v>
      </c>
      <c r="G5416" s="2" t="s">
        <v>6991</v>
      </c>
      <c r="H5416" s="2" t="s">
        <v>6991</v>
      </c>
      <c r="I5416" s="2" t="s">
        <v>6991</v>
      </c>
      <c r="J5416" s="81">
        <f t="shared" si="332"/>
        <v>69.09</v>
      </c>
      <c r="K5416" s="81">
        <f t="shared" si="327"/>
        <v>70.5</v>
      </c>
      <c r="L5416" s="94">
        <f t="shared" si="331"/>
        <v>56.400000000000006</v>
      </c>
      <c r="M5416" s="89">
        <f t="shared" si="328"/>
        <v>39.480000000000004</v>
      </c>
      <c r="N5416" s="91">
        <f t="shared" si="329"/>
        <v>49.349999999999994</v>
      </c>
      <c r="O5416" s="85">
        <f t="shared" si="330"/>
        <v>83.19</v>
      </c>
    </row>
    <row r="5417" spans="1:15" x14ac:dyDescent="0.25">
      <c r="A5417">
        <v>740</v>
      </c>
      <c r="B5417">
        <v>740999</v>
      </c>
      <c r="C5417">
        <v>8</v>
      </c>
      <c r="D5417" t="s">
        <v>6992</v>
      </c>
      <c r="E5417" s="3">
        <v>134</v>
      </c>
      <c r="F5417">
        <v>960</v>
      </c>
      <c r="G5417" s="2" t="s">
        <v>4682</v>
      </c>
      <c r="H5417" s="2" t="s">
        <v>4682</v>
      </c>
      <c r="I5417" s="2" t="s">
        <v>4682</v>
      </c>
      <c r="J5417" s="81">
        <f t="shared" si="332"/>
        <v>65.66</v>
      </c>
      <c r="K5417" s="81">
        <f t="shared" si="327"/>
        <v>67</v>
      </c>
      <c r="L5417" s="94">
        <f t="shared" si="331"/>
        <v>53.6</v>
      </c>
      <c r="M5417" s="89">
        <f t="shared" si="328"/>
        <v>37.520000000000003</v>
      </c>
      <c r="N5417" s="91">
        <f t="shared" si="329"/>
        <v>46.9</v>
      </c>
      <c r="O5417" s="85">
        <f t="shared" si="330"/>
        <v>79.06</v>
      </c>
    </row>
    <row r="5418" spans="1:15" x14ac:dyDescent="0.25">
      <c r="A5418">
        <v>740</v>
      </c>
      <c r="B5418">
        <v>741000</v>
      </c>
      <c r="C5418">
        <v>4</v>
      </c>
      <c r="D5418" t="s">
        <v>6993</v>
      </c>
      <c r="E5418" s="3">
        <v>174</v>
      </c>
      <c r="F5418">
        <v>981</v>
      </c>
      <c r="G5418" s="2" t="s">
        <v>2193</v>
      </c>
      <c r="H5418" s="2" t="s">
        <v>2193</v>
      </c>
      <c r="I5418" s="2" t="s">
        <v>2193</v>
      </c>
      <c r="J5418" s="94">
        <f>0.49*E5418</f>
        <v>85.26</v>
      </c>
      <c r="K5418" s="81">
        <f t="shared" si="327"/>
        <v>87</v>
      </c>
      <c r="L5418" s="94">
        <f t="shared" si="331"/>
        <v>69.600000000000009</v>
      </c>
      <c r="M5418" s="89">
        <f t="shared" si="328"/>
        <v>48.720000000000006</v>
      </c>
      <c r="N5418" s="91">
        <f t="shared" si="329"/>
        <v>60.9</v>
      </c>
      <c r="O5418" s="85">
        <f t="shared" si="330"/>
        <v>102.66</v>
      </c>
    </row>
    <row r="5419" spans="1:15" x14ac:dyDescent="0.25">
      <c r="A5419">
        <v>740</v>
      </c>
      <c r="B5419">
        <v>741001</v>
      </c>
      <c r="C5419">
        <v>2</v>
      </c>
      <c r="D5419" t="s">
        <v>6994</v>
      </c>
      <c r="E5419" s="3">
        <v>91</v>
      </c>
      <c r="F5419">
        <v>960</v>
      </c>
      <c r="G5419" s="2" t="s">
        <v>4683</v>
      </c>
      <c r="H5419" s="2" t="s">
        <v>4683</v>
      </c>
      <c r="I5419" s="2" t="s">
        <v>4683</v>
      </c>
      <c r="J5419" s="81">
        <f>0.47*E5419</f>
        <v>42.769999999999996</v>
      </c>
      <c r="K5419" s="81">
        <f t="shared" si="327"/>
        <v>45.5</v>
      </c>
      <c r="L5419" s="94">
        <f t="shared" si="331"/>
        <v>36.4</v>
      </c>
      <c r="M5419" s="89">
        <f t="shared" si="328"/>
        <v>25.480000000000004</v>
      </c>
      <c r="N5419" s="91">
        <f t="shared" si="329"/>
        <v>31.849999999999998</v>
      </c>
      <c r="O5419" s="85">
        <f t="shared" si="330"/>
        <v>53.69</v>
      </c>
    </row>
    <row r="5420" spans="1:15" x14ac:dyDescent="0.25">
      <c r="A5420">
        <v>740</v>
      </c>
      <c r="B5420">
        <v>741002</v>
      </c>
      <c r="C5420">
        <v>0</v>
      </c>
      <c r="D5420" t="s">
        <v>6995</v>
      </c>
      <c r="E5420" s="3">
        <v>270</v>
      </c>
      <c r="F5420">
        <v>982</v>
      </c>
      <c r="G5420" s="2" t="s">
        <v>6996</v>
      </c>
      <c r="H5420" s="2" t="s">
        <v>6996</v>
      </c>
      <c r="I5420" s="2" t="s">
        <v>6996</v>
      </c>
      <c r="J5420" s="81">
        <f t="shared" ref="J5420:J5436" si="333">0.49*E5420</f>
        <v>132.30000000000001</v>
      </c>
      <c r="K5420" s="81">
        <f t="shared" si="327"/>
        <v>135</v>
      </c>
      <c r="L5420" s="94">
        <f t="shared" si="331"/>
        <v>108</v>
      </c>
      <c r="M5420" s="89">
        <f t="shared" si="328"/>
        <v>75.600000000000009</v>
      </c>
      <c r="N5420" s="91">
        <f t="shared" si="329"/>
        <v>94.5</v>
      </c>
      <c r="O5420" s="85">
        <f t="shared" si="330"/>
        <v>159.29999999999998</v>
      </c>
    </row>
    <row r="5421" spans="1:15" x14ac:dyDescent="0.25">
      <c r="A5421">
        <v>740</v>
      </c>
      <c r="B5421">
        <v>741003</v>
      </c>
      <c r="C5421">
        <v>8</v>
      </c>
      <c r="D5421" t="s">
        <v>6997</v>
      </c>
      <c r="E5421" s="3">
        <v>78</v>
      </c>
      <c r="F5421">
        <v>982</v>
      </c>
      <c r="G5421" s="2" t="s">
        <v>4415</v>
      </c>
      <c r="H5421" s="2" t="s">
        <v>4415</v>
      </c>
      <c r="I5421" s="2" t="s">
        <v>4415</v>
      </c>
      <c r="J5421" s="81">
        <f t="shared" si="333"/>
        <v>38.22</v>
      </c>
      <c r="K5421" s="81">
        <f t="shared" si="327"/>
        <v>39</v>
      </c>
      <c r="L5421" s="94">
        <f t="shared" si="331"/>
        <v>31.200000000000003</v>
      </c>
      <c r="M5421" s="89">
        <f t="shared" si="328"/>
        <v>21.840000000000003</v>
      </c>
      <c r="N5421" s="91">
        <f t="shared" si="329"/>
        <v>27.299999999999997</v>
      </c>
      <c r="O5421" s="85">
        <f t="shared" si="330"/>
        <v>46.019999999999996</v>
      </c>
    </row>
    <row r="5422" spans="1:15" x14ac:dyDescent="0.25">
      <c r="A5422">
        <v>740</v>
      </c>
      <c r="B5422">
        <v>741004</v>
      </c>
      <c r="C5422">
        <v>6</v>
      </c>
      <c r="D5422" t="s">
        <v>6998</v>
      </c>
      <c r="E5422" s="3">
        <v>85</v>
      </c>
      <c r="F5422">
        <v>982</v>
      </c>
      <c r="G5422" s="2" t="s">
        <v>6999</v>
      </c>
      <c r="H5422" s="2" t="s">
        <v>6999</v>
      </c>
      <c r="I5422" s="2" t="s">
        <v>6999</v>
      </c>
      <c r="J5422" s="81">
        <f t="shared" si="333"/>
        <v>41.65</v>
      </c>
      <c r="K5422" s="81">
        <f t="shared" si="327"/>
        <v>42.5</v>
      </c>
      <c r="L5422" s="94">
        <f t="shared" si="331"/>
        <v>34</v>
      </c>
      <c r="M5422" s="89">
        <f t="shared" si="328"/>
        <v>23.8</v>
      </c>
      <c r="N5422" s="91">
        <f t="shared" si="329"/>
        <v>29.749999999999996</v>
      </c>
      <c r="O5422" s="85">
        <f t="shared" si="330"/>
        <v>50.15</v>
      </c>
    </row>
    <row r="5423" spans="1:15" x14ac:dyDescent="0.25">
      <c r="A5423">
        <v>740</v>
      </c>
      <c r="B5423">
        <v>741005</v>
      </c>
      <c r="C5423">
        <v>3</v>
      </c>
      <c r="D5423" t="s">
        <v>7000</v>
      </c>
      <c r="E5423" s="3">
        <v>81</v>
      </c>
      <c r="F5423">
        <v>982</v>
      </c>
      <c r="G5423" s="2" t="s">
        <v>4744</v>
      </c>
      <c r="H5423" s="2" t="s">
        <v>4744</v>
      </c>
      <c r="I5423" s="2" t="s">
        <v>4744</v>
      </c>
      <c r="J5423" s="81">
        <f t="shared" si="333"/>
        <v>39.69</v>
      </c>
      <c r="K5423" s="81">
        <f t="shared" si="327"/>
        <v>40.5</v>
      </c>
      <c r="L5423" s="94">
        <f t="shared" si="331"/>
        <v>32.4</v>
      </c>
      <c r="M5423" s="89">
        <f t="shared" si="328"/>
        <v>22.680000000000003</v>
      </c>
      <c r="N5423" s="91">
        <f t="shared" si="329"/>
        <v>28.349999999999998</v>
      </c>
      <c r="O5423" s="85">
        <f t="shared" si="330"/>
        <v>47.79</v>
      </c>
    </row>
    <row r="5424" spans="1:15" x14ac:dyDescent="0.25">
      <c r="A5424">
        <v>740</v>
      </c>
      <c r="B5424">
        <v>741006</v>
      </c>
      <c r="C5424">
        <v>1</v>
      </c>
      <c r="D5424" t="s">
        <v>7001</v>
      </c>
      <c r="E5424" s="3">
        <v>129</v>
      </c>
      <c r="F5424">
        <v>960</v>
      </c>
      <c r="G5424" s="2" t="s">
        <v>6966</v>
      </c>
      <c r="H5424" s="2" t="s">
        <v>6966</v>
      </c>
      <c r="I5424" s="2" t="s">
        <v>6966</v>
      </c>
      <c r="J5424" s="81">
        <f t="shared" si="333"/>
        <v>63.21</v>
      </c>
      <c r="K5424" s="81">
        <f t="shared" si="327"/>
        <v>64.5</v>
      </c>
      <c r="L5424" s="94">
        <f t="shared" si="331"/>
        <v>51.6</v>
      </c>
      <c r="M5424" s="89">
        <f t="shared" si="328"/>
        <v>36.120000000000005</v>
      </c>
      <c r="N5424" s="91">
        <f t="shared" si="329"/>
        <v>45.15</v>
      </c>
      <c r="O5424" s="85">
        <f t="shared" si="330"/>
        <v>76.11</v>
      </c>
    </row>
    <row r="5425" spans="1:15" x14ac:dyDescent="0.25">
      <c r="A5425">
        <v>740</v>
      </c>
      <c r="B5425">
        <v>741007</v>
      </c>
      <c r="C5425">
        <v>9</v>
      </c>
      <c r="D5425" t="s">
        <v>7002</v>
      </c>
      <c r="E5425" s="3">
        <v>141</v>
      </c>
      <c r="F5425">
        <v>982</v>
      </c>
      <c r="G5425" s="2" t="s">
        <v>7003</v>
      </c>
      <c r="H5425" s="2" t="s">
        <v>7003</v>
      </c>
      <c r="I5425" s="2" t="s">
        <v>7003</v>
      </c>
      <c r="J5425" s="81">
        <f t="shared" si="333"/>
        <v>69.09</v>
      </c>
      <c r="K5425" s="81">
        <f t="shared" si="327"/>
        <v>70.5</v>
      </c>
      <c r="L5425" s="94">
        <f t="shared" si="331"/>
        <v>56.400000000000006</v>
      </c>
      <c r="M5425" s="89">
        <f t="shared" si="328"/>
        <v>39.480000000000004</v>
      </c>
      <c r="N5425" s="91">
        <f t="shared" si="329"/>
        <v>49.349999999999994</v>
      </c>
      <c r="O5425" s="85">
        <f t="shared" si="330"/>
        <v>83.19</v>
      </c>
    </row>
    <row r="5426" spans="1:15" x14ac:dyDescent="0.25">
      <c r="A5426">
        <v>740</v>
      </c>
      <c r="B5426">
        <v>741010</v>
      </c>
      <c r="C5426">
        <v>3</v>
      </c>
      <c r="D5426" t="s">
        <v>7004</v>
      </c>
      <c r="E5426" s="3">
        <v>142</v>
      </c>
      <c r="F5426">
        <v>982</v>
      </c>
      <c r="G5426" s="2" t="s">
        <v>4417</v>
      </c>
      <c r="H5426" s="2" t="s">
        <v>4417</v>
      </c>
      <c r="I5426" s="2" t="s">
        <v>4417</v>
      </c>
      <c r="J5426" s="81">
        <f t="shared" si="333"/>
        <v>69.58</v>
      </c>
      <c r="K5426" s="81">
        <f t="shared" si="327"/>
        <v>71</v>
      </c>
      <c r="L5426" s="94">
        <f t="shared" si="331"/>
        <v>56.800000000000004</v>
      </c>
      <c r="M5426" s="89">
        <f t="shared" si="328"/>
        <v>39.760000000000005</v>
      </c>
      <c r="N5426" s="91">
        <f t="shared" si="329"/>
        <v>49.699999999999996</v>
      </c>
      <c r="O5426" s="85">
        <f t="shared" si="330"/>
        <v>83.78</v>
      </c>
    </row>
    <row r="5427" spans="1:15" x14ac:dyDescent="0.25">
      <c r="A5427">
        <v>740</v>
      </c>
      <c r="B5427">
        <v>741011</v>
      </c>
      <c r="C5427">
        <v>1</v>
      </c>
      <c r="D5427" t="s">
        <v>7005</v>
      </c>
      <c r="E5427" s="3">
        <v>204</v>
      </c>
      <c r="F5427">
        <v>982</v>
      </c>
      <c r="G5427" s="2" t="s">
        <v>4419</v>
      </c>
      <c r="H5427" s="2" t="s">
        <v>4419</v>
      </c>
      <c r="I5427" s="2" t="s">
        <v>4419</v>
      </c>
      <c r="J5427" s="81">
        <f t="shared" si="333"/>
        <v>99.96</v>
      </c>
      <c r="K5427" s="81">
        <f t="shared" si="327"/>
        <v>102</v>
      </c>
      <c r="L5427" s="94">
        <f t="shared" si="331"/>
        <v>81.600000000000009</v>
      </c>
      <c r="M5427" s="89">
        <f t="shared" si="328"/>
        <v>57.120000000000005</v>
      </c>
      <c r="N5427" s="91">
        <f t="shared" si="329"/>
        <v>71.399999999999991</v>
      </c>
      <c r="O5427" s="85">
        <f t="shared" si="330"/>
        <v>120.36</v>
      </c>
    </row>
    <row r="5428" spans="1:15" x14ac:dyDescent="0.25">
      <c r="A5428">
        <v>740</v>
      </c>
      <c r="B5428">
        <v>741012</v>
      </c>
      <c r="C5428">
        <v>9</v>
      </c>
      <c r="D5428" t="s">
        <v>7006</v>
      </c>
      <c r="E5428" s="3">
        <v>203</v>
      </c>
      <c r="F5428">
        <v>982</v>
      </c>
      <c r="G5428" s="2" t="s">
        <v>7007</v>
      </c>
      <c r="H5428" s="2" t="s">
        <v>7007</v>
      </c>
      <c r="I5428" s="2" t="s">
        <v>7007</v>
      </c>
      <c r="J5428" s="81">
        <f t="shared" si="333"/>
        <v>99.47</v>
      </c>
      <c r="K5428" s="81">
        <f t="shared" si="327"/>
        <v>101.5</v>
      </c>
      <c r="L5428" s="94">
        <f t="shared" si="331"/>
        <v>81.2</v>
      </c>
      <c r="M5428" s="89">
        <f t="shared" si="328"/>
        <v>56.84</v>
      </c>
      <c r="N5428" s="91">
        <f t="shared" si="329"/>
        <v>71.05</v>
      </c>
      <c r="O5428" s="85">
        <f t="shared" si="330"/>
        <v>119.77</v>
      </c>
    </row>
    <row r="5429" spans="1:15" x14ac:dyDescent="0.25">
      <c r="A5429">
        <v>740</v>
      </c>
      <c r="B5429">
        <v>741013</v>
      </c>
      <c r="C5429">
        <v>7</v>
      </c>
      <c r="D5429" t="s">
        <v>7008</v>
      </c>
      <c r="E5429" s="3">
        <v>48</v>
      </c>
      <c r="F5429">
        <v>982</v>
      </c>
      <c r="G5429" s="2" t="s">
        <v>7009</v>
      </c>
      <c r="H5429" s="2" t="s">
        <v>7009</v>
      </c>
      <c r="I5429" s="2" t="s">
        <v>7009</v>
      </c>
      <c r="J5429" s="81">
        <f t="shared" si="333"/>
        <v>23.52</v>
      </c>
      <c r="K5429" s="81">
        <f t="shared" si="327"/>
        <v>24</v>
      </c>
      <c r="L5429" s="94">
        <f t="shared" si="331"/>
        <v>19.200000000000003</v>
      </c>
      <c r="M5429" s="89">
        <f t="shared" si="328"/>
        <v>13.440000000000001</v>
      </c>
      <c r="N5429" s="91">
        <f t="shared" si="329"/>
        <v>16.799999999999997</v>
      </c>
      <c r="O5429" s="85">
        <f t="shared" si="330"/>
        <v>28.32</v>
      </c>
    </row>
    <row r="5430" spans="1:15" x14ac:dyDescent="0.25">
      <c r="A5430">
        <v>740</v>
      </c>
      <c r="B5430">
        <v>741014</v>
      </c>
      <c r="C5430">
        <v>5</v>
      </c>
      <c r="D5430" t="s">
        <v>7010</v>
      </c>
      <c r="E5430" s="3">
        <v>47</v>
      </c>
      <c r="F5430">
        <v>982</v>
      </c>
      <c r="G5430" s="2" t="s">
        <v>4681</v>
      </c>
      <c r="H5430" s="2" t="s">
        <v>4681</v>
      </c>
      <c r="I5430" s="2" t="s">
        <v>4681</v>
      </c>
      <c r="J5430" s="81">
        <f t="shared" si="333"/>
        <v>23.03</v>
      </c>
      <c r="K5430" s="81">
        <f t="shared" si="327"/>
        <v>23.5</v>
      </c>
      <c r="L5430" s="94">
        <f t="shared" si="331"/>
        <v>18.8</v>
      </c>
      <c r="M5430" s="89">
        <f t="shared" si="328"/>
        <v>13.160000000000002</v>
      </c>
      <c r="N5430" s="91">
        <f t="shared" si="329"/>
        <v>16.45</v>
      </c>
      <c r="O5430" s="85">
        <f t="shared" si="330"/>
        <v>27.729999999999997</v>
      </c>
    </row>
    <row r="5431" spans="1:15" x14ac:dyDescent="0.25">
      <c r="A5431">
        <v>740</v>
      </c>
      <c r="B5431">
        <v>741015</v>
      </c>
      <c r="C5431">
        <v>2</v>
      </c>
      <c r="D5431" t="s">
        <v>7011</v>
      </c>
      <c r="E5431" s="3">
        <v>146</v>
      </c>
      <c r="F5431">
        <v>982</v>
      </c>
      <c r="G5431" s="2" t="s">
        <v>7012</v>
      </c>
      <c r="H5431" s="2" t="s">
        <v>7012</v>
      </c>
      <c r="I5431" s="2" t="s">
        <v>7012</v>
      </c>
      <c r="J5431" s="81">
        <f t="shared" si="333"/>
        <v>71.539999999999992</v>
      </c>
      <c r="K5431" s="81">
        <f t="shared" si="327"/>
        <v>73</v>
      </c>
      <c r="L5431" s="94">
        <f t="shared" si="331"/>
        <v>58.400000000000006</v>
      </c>
      <c r="M5431" s="89">
        <f t="shared" si="328"/>
        <v>40.880000000000003</v>
      </c>
      <c r="N5431" s="91">
        <f t="shared" si="329"/>
        <v>51.099999999999994</v>
      </c>
      <c r="O5431" s="85">
        <f t="shared" si="330"/>
        <v>86.14</v>
      </c>
    </row>
    <row r="5432" spans="1:15" x14ac:dyDescent="0.25">
      <c r="A5432">
        <v>740</v>
      </c>
      <c r="B5432">
        <v>741016</v>
      </c>
      <c r="C5432">
        <v>0</v>
      </c>
      <c r="D5432" t="s">
        <v>7013</v>
      </c>
      <c r="E5432" s="3">
        <v>151</v>
      </c>
      <c r="F5432">
        <v>982</v>
      </c>
      <c r="G5432" s="2" t="s">
        <v>7014</v>
      </c>
      <c r="H5432" s="2" t="s">
        <v>7014</v>
      </c>
      <c r="I5432" s="2" t="s">
        <v>7014</v>
      </c>
      <c r="J5432" s="81">
        <f t="shared" si="333"/>
        <v>73.989999999999995</v>
      </c>
      <c r="K5432" s="81">
        <f t="shared" si="327"/>
        <v>75.5</v>
      </c>
      <c r="L5432" s="94">
        <f t="shared" si="331"/>
        <v>60.400000000000006</v>
      </c>
      <c r="M5432" s="89">
        <f t="shared" si="328"/>
        <v>42.28</v>
      </c>
      <c r="N5432" s="91">
        <f t="shared" si="329"/>
        <v>52.849999999999994</v>
      </c>
      <c r="O5432" s="85">
        <f t="shared" si="330"/>
        <v>89.089999999999989</v>
      </c>
    </row>
    <row r="5433" spans="1:15" x14ac:dyDescent="0.25">
      <c r="A5433">
        <v>740</v>
      </c>
      <c r="B5433">
        <v>741017</v>
      </c>
      <c r="C5433">
        <v>8</v>
      </c>
      <c r="D5433" t="s">
        <v>7015</v>
      </c>
      <c r="E5433" s="3">
        <v>46</v>
      </c>
      <c r="F5433">
        <v>982</v>
      </c>
      <c r="G5433" s="2" t="s">
        <v>4740</v>
      </c>
      <c r="H5433" s="2" t="s">
        <v>4740</v>
      </c>
      <c r="I5433" s="2" t="s">
        <v>4740</v>
      </c>
      <c r="J5433" s="81">
        <f t="shared" si="333"/>
        <v>22.54</v>
      </c>
      <c r="K5433" s="81">
        <f t="shared" si="327"/>
        <v>23</v>
      </c>
      <c r="L5433" s="94">
        <f t="shared" si="331"/>
        <v>18.400000000000002</v>
      </c>
      <c r="M5433" s="89">
        <f t="shared" si="328"/>
        <v>12.88</v>
      </c>
      <c r="N5433" s="91">
        <f t="shared" si="329"/>
        <v>16.099999999999998</v>
      </c>
      <c r="O5433" s="85">
        <f t="shared" si="330"/>
        <v>27.139999999999997</v>
      </c>
    </row>
    <row r="5434" spans="1:15" x14ac:dyDescent="0.25">
      <c r="A5434">
        <v>740</v>
      </c>
      <c r="B5434">
        <v>741018</v>
      </c>
      <c r="C5434">
        <v>6</v>
      </c>
      <c r="D5434" t="s">
        <v>7016</v>
      </c>
      <c r="E5434" s="3">
        <v>113</v>
      </c>
      <c r="F5434">
        <v>982</v>
      </c>
      <c r="G5434" s="2" t="s">
        <v>4742</v>
      </c>
      <c r="H5434" s="2" t="s">
        <v>4742</v>
      </c>
      <c r="I5434" s="2" t="s">
        <v>4742</v>
      </c>
      <c r="J5434" s="81">
        <f t="shared" si="333"/>
        <v>55.37</v>
      </c>
      <c r="K5434" s="81">
        <f t="shared" si="327"/>
        <v>56.5</v>
      </c>
      <c r="L5434" s="94">
        <f t="shared" si="331"/>
        <v>45.2</v>
      </c>
      <c r="M5434" s="89">
        <f t="shared" si="328"/>
        <v>31.640000000000004</v>
      </c>
      <c r="N5434" s="91">
        <f t="shared" si="329"/>
        <v>39.549999999999997</v>
      </c>
      <c r="O5434" s="85">
        <f t="shared" si="330"/>
        <v>66.67</v>
      </c>
    </row>
    <row r="5435" spans="1:15" x14ac:dyDescent="0.25">
      <c r="A5435">
        <v>740</v>
      </c>
      <c r="B5435">
        <v>741019</v>
      </c>
      <c r="C5435">
        <v>4</v>
      </c>
      <c r="D5435" t="s">
        <v>7017</v>
      </c>
      <c r="E5435" s="3">
        <v>270</v>
      </c>
      <c r="F5435">
        <v>982</v>
      </c>
      <c r="G5435" s="2" t="s">
        <v>4746</v>
      </c>
      <c r="H5435" s="2" t="s">
        <v>4746</v>
      </c>
      <c r="I5435" s="2" t="s">
        <v>4746</v>
      </c>
      <c r="J5435" s="81">
        <f t="shared" si="333"/>
        <v>132.30000000000001</v>
      </c>
      <c r="K5435" s="81">
        <f t="shared" si="327"/>
        <v>135</v>
      </c>
      <c r="L5435" s="94">
        <f t="shared" si="331"/>
        <v>108</v>
      </c>
      <c r="M5435" s="89">
        <f t="shared" si="328"/>
        <v>75.600000000000009</v>
      </c>
      <c r="N5435" s="91">
        <f t="shared" si="329"/>
        <v>94.5</v>
      </c>
      <c r="O5435" s="85">
        <f t="shared" si="330"/>
        <v>159.29999999999998</v>
      </c>
    </row>
    <row r="5436" spans="1:15" x14ac:dyDescent="0.25">
      <c r="A5436">
        <v>740</v>
      </c>
      <c r="B5436">
        <v>741020</v>
      </c>
      <c r="C5436">
        <v>2</v>
      </c>
      <c r="D5436" t="s">
        <v>7018</v>
      </c>
      <c r="E5436" s="3">
        <v>174</v>
      </c>
      <c r="F5436">
        <v>982</v>
      </c>
      <c r="G5436" s="2" t="s">
        <v>4748</v>
      </c>
      <c r="H5436" s="2" t="s">
        <v>4748</v>
      </c>
      <c r="I5436" s="2" t="s">
        <v>4748</v>
      </c>
      <c r="J5436" s="81">
        <f t="shared" si="333"/>
        <v>85.26</v>
      </c>
      <c r="K5436" s="81">
        <f t="shared" si="327"/>
        <v>87</v>
      </c>
      <c r="L5436" s="94">
        <f t="shared" si="331"/>
        <v>69.600000000000009</v>
      </c>
      <c r="M5436" s="89">
        <f t="shared" si="328"/>
        <v>48.720000000000006</v>
      </c>
      <c r="N5436" s="91">
        <f t="shared" si="329"/>
        <v>60.9</v>
      </c>
      <c r="O5436" s="85">
        <f t="shared" si="330"/>
        <v>102.66</v>
      </c>
    </row>
    <row r="5437" spans="1:15" x14ac:dyDescent="0.25">
      <c r="A5437">
        <v>740</v>
      </c>
      <c r="B5437">
        <v>741050</v>
      </c>
      <c r="C5437">
        <v>9</v>
      </c>
      <c r="D5437" t="s">
        <v>7019</v>
      </c>
      <c r="E5437" s="3">
        <v>156.5</v>
      </c>
      <c r="F5437">
        <v>981</v>
      </c>
      <c r="G5437" s="2" t="s">
        <v>2191</v>
      </c>
      <c r="H5437" s="2" t="s">
        <v>2191</v>
      </c>
      <c r="I5437" s="2" t="s">
        <v>2191</v>
      </c>
      <c r="J5437" s="94">
        <f>0.49*E5437</f>
        <v>76.685000000000002</v>
      </c>
      <c r="K5437" s="81">
        <f t="shared" si="327"/>
        <v>78.25</v>
      </c>
      <c r="L5437" s="94">
        <f t="shared" si="331"/>
        <v>62.6</v>
      </c>
      <c r="M5437" s="89">
        <f t="shared" si="328"/>
        <v>43.820000000000007</v>
      </c>
      <c r="N5437" s="91">
        <f t="shared" si="329"/>
        <v>54.774999999999999</v>
      </c>
      <c r="O5437" s="85">
        <f t="shared" si="330"/>
        <v>92.334999999999994</v>
      </c>
    </row>
    <row r="5438" spans="1:15" x14ac:dyDescent="0.25">
      <c r="A5438">
        <v>740</v>
      </c>
      <c r="B5438">
        <v>741051</v>
      </c>
      <c r="C5438">
        <v>7</v>
      </c>
      <c r="D5438" t="s">
        <v>2198</v>
      </c>
      <c r="E5438" s="3">
        <v>243</v>
      </c>
      <c r="F5438">
        <v>960</v>
      </c>
      <c r="G5438" s="2" t="s">
        <v>2199</v>
      </c>
      <c r="H5438" s="2" t="s">
        <v>2199</v>
      </c>
      <c r="I5438" s="2" t="s">
        <v>2199</v>
      </c>
      <c r="J5438" s="81">
        <f>0.43*E5438</f>
        <v>104.49</v>
      </c>
      <c r="K5438" s="81">
        <f t="shared" si="327"/>
        <v>121.5</v>
      </c>
      <c r="L5438" s="94">
        <f t="shared" si="331"/>
        <v>97.2</v>
      </c>
      <c r="M5438" s="89">
        <f t="shared" si="328"/>
        <v>68.040000000000006</v>
      </c>
      <c r="N5438" s="91">
        <f t="shared" si="329"/>
        <v>85.05</v>
      </c>
      <c r="O5438" s="85">
        <f t="shared" si="330"/>
        <v>143.37</v>
      </c>
    </row>
    <row r="5439" spans="1:15" x14ac:dyDescent="0.25">
      <c r="A5439">
        <v>740</v>
      </c>
      <c r="B5439">
        <v>741052</v>
      </c>
      <c r="C5439">
        <v>5</v>
      </c>
      <c r="D5439" t="s">
        <v>7020</v>
      </c>
      <c r="E5439" s="3">
        <v>229</v>
      </c>
      <c r="F5439">
        <v>981</v>
      </c>
      <c r="G5439" s="2" t="s">
        <v>2197</v>
      </c>
      <c r="H5439" s="2" t="s">
        <v>2197</v>
      </c>
      <c r="I5439" s="2" t="s">
        <v>2197</v>
      </c>
      <c r="J5439" s="94">
        <f>0.49*E5439</f>
        <v>112.21</v>
      </c>
      <c r="K5439" s="81">
        <f t="shared" si="327"/>
        <v>114.5</v>
      </c>
      <c r="L5439" s="94">
        <f t="shared" si="331"/>
        <v>91.600000000000009</v>
      </c>
      <c r="M5439" s="89">
        <f t="shared" si="328"/>
        <v>64.12</v>
      </c>
      <c r="N5439" s="91">
        <f t="shared" si="329"/>
        <v>80.149999999999991</v>
      </c>
      <c r="O5439" s="85">
        <f t="shared" si="330"/>
        <v>135.10999999999999</v>
      </c>
    </row>
    <row r="5440" spans="1:15" x14ac:dyDescent="0.25">
      <c r="A5440">
        <v>740</v>
      </c>
      <c r="B5440">
        <v>741053</v>
      </c>
      <c r="C5440">
        <v>3</v>
      </c>
      <c r="D5440" t="s">
        <v>7021</v>
      </c>
      <c r="E5440" s="3">
        <v>46</v>
      </c>
      <c r="F5440">
        <v>960</v>
      </c>
      <c r="G5440" s="2" t="s">
        <v>7022</v>
      </c>
      <c r="H5440" s="2" t="s">
        <v>7022</v>
      </c>
      <c r="I5440" s="2" t="s">
        <v>7022</v>
      </c>
      <c r="J5440" s="81">
        <f>0.43*E5440</f>
        <v>19.78</v>
      </c>
      <c r="K5440" s="81">
        <f t="shared" si="327"/>
        <v>23</v>
      </c>
      <c r="L5440" s="94">
        <f t="shared" si="331"/>
        <v>18.400000000000002</v>
      </c>
      <c r="M5440" s="89">
        <f t="shared" si="328"/>
        <v>12.88</v>
      </c>
      <c r="N5440" s="91">
        <f t="shared" si="329"/>
        <v>16.099999999999998</v>
      </c>
      <c r="O5440" s="85">
        <f t="shared" si="330"/>
        <v>27.139999999999997</v>
      </c>
    </row>
    <row r="5441" spans="1:15" x14ac:dyDescent="0.25">
      <c r="A5441">
        <v>740</v>
      </c>
      <c r="B5441">
        <v>741054</v>
      </c>
      <c r="C5441">
        <v>1</v>
      </c>
      <c r="D5441" t="s">
        <v>2202</v>
      </c>
      <c r="E5441" s="3">
        <v>256.5</v>
      </c>
      <c r="F5441">
        <v>981</v>
      </c>
      <c r="G5441" s="2" t="s">
        <v>2204</v>
      </c>
      <c r="H5441" s="2" t="s">
        <v>2204</v>
      </c>
      <c r="I5441" s="2" t="s">
        <v>2204</v>
      </c>
      <c r="J5441" s="94">
        <f>0.49*E5441</f>
        <v>125.685</v>
      </c>
      <c r="K5441" s="81">
        <f t="shared" si="327"/>
        <v>128.25</v>
      </c>
      <c r="L5441" s="94">
        <f t="shared" si="331"/>
        <v>102.60000000000001</v>
      </c>
      <c r="M5441" s="89">
        <f t="shared" si="328"/>
        <v>71.820000000000007</v>
      </c>
      <c r="N5441" s="91">
        <f t="shared" si="329"/>
        <v>89.774999999999991</v>
      </c>
      <c r="O5441" s="85">
        <f t="shared" si="330"/>
        <v>151.33499999999998</v>
      </c>
    </row>
    <row r="5442" spans="1:15" x14ac:dyDescent="0.25">
      <c r="A5442">
        <v>740</v>
      </c>
      <c r="B5442">
        <v>741055</v>
      </c>
      <c r="C5442">
        <v>8</v>
      </c>
      <c r="D5442" t="s">
        <v>7023</v>
      </c>
      <c r="E5442" s="3">
        <v>571</v>
      </c>
      <c r="F5442">
        <v>960</v>
      </c>
      <c r="G5442" s="2" t="s">
        <v>7024</v>
      </c>
      <c r="H5442" s="2" t="s">
        <v>7024</v>
      </c>
      <c r="I5442" s="2" t="s">
        <v>7024</v>
      </c>
      <c r="J5442" s="81">
        <f>0.43*E5442</f>
        <v>245.53</v>
      </c>
      <c r="K5442" s="81">
        <f t="shared" si="327"/>
        <v>285.5</v>
      </c>
      <c r="L5442" s="94">
        <f t="shared" si="331"/>
        <v>228.4</v>
      </c>
      <c r="M5442" s="89">
        <f t="shared" si="328"/>
        <v>159.88000000000002</v>
      </c>
      <c r="N5442" s="91">
        <f t="shared" si="329"/>
        <v>199.85</v>
      </c>
      <c r="O5442" s="85">
        <f t="shared" si="330"/>
        <v>336.89</v>
      </c>
    </row>
    <row r="5443" spans="1:15" x14ac:dyDescent="0.25">
      <c r="A5443">
        <v>740</v>
      </c>
      <c r="B5443">
        <v>741056</v>
      </c>
      <c r="C5443">
        <v>6</v>
      </c>
      <c r="D5443" t="s">
        <v>2205</v>
      </c>
      <c r="E5443" s="3">
        <v>136.5</v>
      </c>
      <c r="F5443">
        <v>981</v>
      </c>
      <c r="G5443" s="2" t="s">
        <v>2206</v>
      </c>
      <c r="H5443" s="2" t="s">
        <v>2206</v>
      </c>
      <c r="I5443" s="2" t="s">
        <v>2206</v>
      </c>
      <c r="J5443" s="94">
        <f>0.49*E5443</f>
        <v>66.885000000000005</v>
      </c>
      <c r="K5443" s="81">
        <f t="shared" si="327"/>
        <v>68.25</v>
      </c>
      <c r="L5443" s="94">
        <f t="shared" si="331"/>
        <v>54.6</v>
      </c>
      <c r="M5443" s="89">
        <f t="shared" si="328"/>
        <v>38.220000000000006</v>
      </c>
      <c r="N5443" s="91">
        <f t="shared" si="329"/>
        <v>47.774999999999999</v>
      </c>
      <c r="O5443" s="85">
        <f t="shared" si="330"/>
        <v>80.534999999999997</v>
      </c>
    </row>
    <row r="5444" spans="1:15" x14ac:dyDescent="0.25">
      <c r="A5444">
        <v>740</v>
      </c>
      <c r="B5444">
        <v>741057</v>
      </c>
      <c r="C5444">
        <v>4</v>
      </c>
      <c r="D5444" t="s">
        <v>7025</v>
      </c>
      <c r="E5444" s="3">
        <v>1070</v>
      </c>
      <c r="F5444">
        <v>960</v>
      </c>
      <c r="G5444" s="2" t="s">
        <v>4252</v>
      </c>
      <c r="H5444" s="2" t="s">
        <v>4252</v>
      </c>
      <c r="I5444" s="2" t="s">
        <v>4252</v>
      </c>
      <c r="J5444" s="81">
        <f t="shared" ref="J5444:J5450" si="334">0.43*E5444</f>
        <v>460.09999999999997</v>
      </c>
      <c r="K5444" s="81">
        <f t="shared" si="327"/>
        <v>535</v>
      </c>
      <c r="L5444" s="94">
        <f t="shared" si="331"/>
        <v>428</v>
      </c>
      <c r="M5444" s="89">
        <f t="shared" si="328"/>
        <v>299.60000000000002</v>
      </c>
      <c r="N5444" s="91">
        <f t="shared" si="329"/>
        <v>374.5</v>
      </c>
      <c r="O5444" s="85">
        <f t="shared" si="330"/>
        <v>631.29999999999995</v>
      </c>
    </row>
    <row r="5445" spans="1:15" x14ac:dyDescent="0.25">
      <c r="A5445">
        <v>740</v>
      </c>
      <c r="B5445">
        <v>741058</v>
      </c>
      <c r="C5445">
        <v>2</v>
      </c>
      <c r="D5445" t="s">
        <v>7026</v>
      </c>
      <c r="E5445" s="3">
        <v>1213</v>
      </c>
      <c r="F5445">
        <v>960</v>
      </c>
      <c r="G5445" s="2" t="s">
        <v>7027</v>
      </c>
      <c r="H5445" s="2" t="s">
        <v>7027</v>
      </c>
      <c r="I5445" s="2" t="s">
        <v>7027</v>
      </c>
      <c r="J5445" s="81">
        <f t="shared" si="334"/>
        <v>521.59</v>
      </c>
      <c r="K5445" s="81">
        <f t="shared" si="327"/>
        <v>606.5</v>
      </c>
      <c r="L5445" s="94">
        <f t="shared" si="331"/>
        <v>485.20000000000005</v>
      </c>
      <c r="M5445" s="89">
        <f t="shared" si="328"/>
        <v>339.64000000000004</v>
      </c>
      <c r="N5445" s="91">
        <f t="shared" si="329"/>
        <v>424.54999999999995</v>
      </c>
      <c r="O5445" s="85">
        <f t="shared" si="330"/>
        <v>715.67</v>
      </c>
    </row>
    <row r="5446" spans="1:15" x14ac:dyDescent="0.25">
      <c r="A5446">
        <v>740</v>
      </c>
      <c r="B5446">
        <v>741059</v>
      </c>
      <c r="C5446">
        <v>0</v>
      </c>
      <c r="D5446" t="s">
        <v>7028</v>
      </c>
      <c r="E5446" s="3">
        <v>147</v>
      </c>
      <c r="F5446">
        <v>960</v>
      </c>
      <c r="G5446" s="2" t="s">
        <v>7029</v>
      </c>
      <c r="H5446" s="2" t="s">
        <v>7029</v>
      </c>
      <c r="I5446" s="2" t="s">
        <v>7029</v>
      </c>
      <c r="J5446" s="81">
        <f t="shared" si="334"/>
        <v>63.21</v>
      </c>
      <c r="K5446" s="81">
        <f t="shared" si="327"/>
        <v>73.5</v>
      </c>
      <c r="L5446" s="94">
        <f t="shared" si="331"/>
        <v>58.800000000000004</v>
      </c>
      <c r="M5446" s="89">
        <f t="shared" si="328"/>
        <v>41.160000000000004</v>
      </c>
      <c r="N5446" s="91">
        <f t="shared" si="329"/>
        <v>51.449999999999996</v>
      </c>
      <c r="O5446" s="85">
        <f t="shared" si="330"/>
        <v>86.72999999999999</v>
      </c>
    </row>
    <row r="5447" spans="1:15" x14ac:dyDescent="0.25">
      <c r="A5447">
        <v>740</v>
      </c>
      <c r="B5447">
        <v>741060</v>
      </c>
      <c r="C5447">
        <v>8</v>
      </c>
      <c r="D5447" t="s">
        <v>7030</v>
      </c>
      <c r="E5447" s="3">
        <v>157</v>
      </c>
      <c r="F5447">
        <v>960</v>
      </c>
      <c r="G5447" s="2" t="s">
        <v>7031</v>
      </c>
      <c r="H5447" s="2" t="s">
        <v>7031</v>
      </c>
      <c r="I5447" s="2" t="s">
        <v>7031</v>
      </c>
      <c r="J5447" s="81">
        <f t="shared" si="334"/>
        <v>67.510000000000005</v>
      </c>
      <c r="K5447" s="81">
        <f t="shared" si="327"/>
        <v>78.5</v>
      </c>
      <c r="L5447" s="94">
        <f t="shared" si="331"/>
        <v>62.800000000000004</v>
      </c>
      <c r="M5447" s="89">
        <f t="shared" si="328"/>
        <v>43.96</v>
      </c>
      <c r="N5447" s="91">
        <f t="shared" si="329"/>
        <v>54.949999999999996</v>
      </c>
      <c r="O5447" s="85">
        <f t="shared" si="330"/>
        <v>92.63</v>
      </c>
    </row>
    <row r="5448" spans="1:15" x14ac:dyDescent="0.25">
      <c r="A5448">
        <v>740</v>
      </c>
      <c r="B5448">
        <v>741061</v>
      </c>
      <c r="C5448">
        <v>6</v>
      </c>
      <c r="D5448" t="s">
        <v>7032</v>
      </c>
      <c r="E5448" s="3">
        <v>534</v>
      </c>
      <c r="F5448">
        <v>960</v>
      </c>
      <c r="G5448" s="2" t="s">
        <v>7033</v>
      </c>
      <c r="H5448" s="2" t="s">
        <v>7033</v>
      </c>
      <c r="I5448" s="2" t="s">
        <v>7033</v>
      </c>
      <c r="J5448" s="81">
        <f t="shared" si="334"/>
        <v>229.62</v>
      </c>
      <c r="K5448" s="81">
        <f t="shared" si="327"/>
        <v>267</v>
      </c>
      <c r="L5448" s="94">
        <f t="shared" si="331"/>
        <v>213.60000000000002</v>
      </c>
      <c r="M5448" s="89">
        <f t="shared" si="328"/>
        <v>149.52000000000001</v>
      </c>
      <c r="N5448" s="91">
        <f t="shared" si="329"/>
        <v>186.89999999999998</v>
      </c>
      <c r="O5448" s="85">
        <f t="shared" si="330"/>
        <v>315.06</v>
      </c>
    </row>
    <row r="5449" spans="1:15" x14ac:dyDescent="0.25">
      <c r="A5449">
        <v>740</v>
      </c>
      <c r="B5449">
        <v>741062</v>
      </c>
      <c r="C5449">
        <v>4</v>
      </c>
      <c r="D5449" t="s">
        <v>7034</v>
      </c>
      <c r="E5449" s="3">
        <v>831</v>
      </c>
      <c r="F5449">
        <v>960</v>
      </c>
      <c r="G5449" s="2" t="s">
        <v>7035</v>
      </c>
      <c r="H5449" s="2" t="s">
        <v>7035</v>
      </c>
      <c r="I5449" s="2" t="s">
        <v>7035</v>
      </c>
      <c r="J5449" s="81">
        <f t="shared" si="334"/>
        <v>357.33</v>
      </c>
      <c r="K5449" s="81">
        <f t="shared" si="327"/>
        <v>415.5</v>
      </c>
      <c r="L5449" s="94">
        <f t="shared" si="331"/>
        <v>332.40000000000003</v>
      </c>
      <c r="M5449" s="89">
        <f t="shared" si="328"/>
        <v>232.68000000000004</v>
      </c>
      <c r="N5449" s="91">
        <f t="shared" si="329"/>
        <v>290.84999999999997</v>
      </c>
      <c r="O5449" s="85">
        <f t="shared" si="330"/>
        <v>490.28999999999996</v>
      </c>
    </row>
    <row r="5450" spans="1:15" x14ac:dyDescent="0.25">
      <c r="A5450">
        <v>740</v>
      </c>
      <c r="B5450">
        <v>741063</v>
      </c>
      <c r="C5450">
        <v>2</v>
      </c>
      <c r="D5450" t="s">
        <v>4656</v>
      </c>
      <c r="E5450" s="3">
        <v>1271</v>
      </c>
      <c r="F5450">
        <v>960</v>
      </c>
      <c r="G5450" s="2" t="s">
        <v>7036</v>
      </c>
      <c r="H5450" s="2" t="s">
        <v>7036</v>
      </c>
      <c r="I5450" s="2" t="s">
        <v>7036</v>
      </c>
      <c r="J5450" s="81">
        <f t="shared" si="334"/>
        <v>546.53</v>
      </c>
      <c r="K5450" s="81">
        <f t="shared" si="327"/>
        <v>635.5</v>
      </c>
      <c r="L5450" s="94">
        <f t="shared" si="331"/>
        <v>508.40000000000003</v>
      </c>
      <c r="M5450" s="89">
        <f t="shared" si="328"/>
        <v>355.88000000000005</v>
      </c>
      <c r="N5450" s="91">
        <f t="shared" si="329"/>
        <v>444.84999999999997</v>
      </c>
      <c r="O5450" s="85">
        <f t="shared" si="330"/>
        <v>749.89</v>
      </c>
    </row>
    <row r="5451" spans="1:15" x14ac:dyDescent="0.25">
      <c r="A5451">
        <v>740</v>
      </c>
      <c r="B5451">
        <v>741070</v>
      </c>
      <c r="C5451">
        <v>7</v>
      </c>
      <c r="D5451" t="s">
        <v>2306</v>
      </c>
      <c r="E5451" s="3">
        <v>640.5</v>
      </c>
      <c r="F5451">
        <v>981</v>
      </c>
      <c r="G5451" s="2" t="s">
        <v>2307</v>
      </c>
      <c r="H5451" s="2" t="s">
        <v>2307</v>
      </c>
      <c r="I5451" s="2" t="s">
        <v>2307</v>
      </c>
      <c r="J5451" s="94">
        <f t="shared" ref="J5451:J5514" si="335">0.49*E5451</f>
        <v>313.84499999999997</v>
      </c>
      <c r="K5451" s="81">
        <f t="shared" si="327"/>
        <v>320.25</v>
      </c>
      <c r="L5451" s="94">
        <f t="shared" si="331"/>
        <v>256.2</v>
      </c>
      <c r="M5451" s="89">
        <f t="shared" si="328"/>
        <v>179.34</v>
      </c>
      <c r="N5451" s="91">
        <f t="shared" si="329"/>
        <v>224.17499999999998</v>
      </c>
      <c r="O5451" s="81">
        <f t="shared" ref="O5451:O5514" si="336">0.59*E5451</f>
        <v>377.89499999999998</v>
      </c>
    </row>
    <row r="5452" spans="1:15" x14ac:dyDescent="0.25">
      <c r="A5452">
        <v>740</v>
      </c>
      <c r="B5452">
        <v>741100</v>
      </c>
      <c r="C5452">
        <v>2</v>
      </c>
      <c r="D5452" t="s">
        <v>2367</v>
      </c>
      <c r="E5452" s="3">
        <v>92.5</v>
      </c>
      <c r="F5452">
        <v>981</v>
      </c>
      <c r="G5452" s="2" t="s">
        <v>2368</v>
      </c>
      <c r="H5452" s="2" t="s">
        <v>2368</v>
      </c>
      <c r="I5452" s="2" t="s">
        <v>2368</v>
      </c>
      <c r="J5452" s="94">
        <f t="shared" si="335"/>
        <v>45.324999999999996</v>
      </c>
      <c r="K5452" s="81">
        <f t="shared" si="327"/>
        <v>46.25</v>
      </c>
      <c r="L5452" s="94">
        <f t="shared" si="331"/>
        <v>37</v>
      </c>
      <c r="M5452" s="89">
        <f t="shared" si="328"/>
        <v>25.900000000000002</v>
      </c>
      <c r="N5452" s="91">
        <f t="shared" si="329"/>
        <v>32.375</v>
      </c>
      <c r="O5452" s="81">
        <f t="shared" si="336"/>
        <v>54.574999999999996</v>
      </c>
    </row>
    <row r="5453" spans="1:15" x14ac:dyDescent="0.25">
      <c r="A5453">
        <v>740</v>
      </c>
      <c r="B5453">
        <v>741150</v>
      </c>
      <c r="C5453">
        <v>7</v>
      </c>
      <c r="D5453" t="s">
        <v>2326</v>
      </c>
      <c r="E5453" s="3">
        <v>92.5</v>
      </c>
      <c r="F5453">
        <v>981</v>
      </c>
      <c r="G5453" s="2" t="s">
        <v>2327</v>
      </c>
      <c r="H5453" s="2" t="s">
        <v>2327</v>
      </c>
      <c r="I5453" s="2" t="s">
        <v>2327</v>
      </c>
      <c r="J5453" s="94">
        <f t="shared" si="335"/>
        <v>45.324999999999996</v>
      </c>
      <c r="K5453" s="81">
        <f t="shared" si="327"/>
        <v>46.25</v>
      </c>
      <c r="L5453" s="94">
        <f t="shared" si="331"/>
        <v>37</v>
      </c>
      <c r="M5453" s="89">
        <f t="shared" si="328"/>
        <v>25.900000000000002</v>
      </c>
      <c r="N5453" s="91">
        <f t="shared" si="329"/>
        <v>32.375</v>
      </c>
      <c r="O5453" s="81">
        <f t="shared" si="336"/>
        <v>54.574999999999996</v>
      </c>
    </row>
    <row r="5454" spans="1:15" x14ac:dyDescent="0.25">
      <c r="A5454">
        <v>740</v>
      </c>
      <c r="B5454">
        <v>741200</v>
      </c>
      <c r="C5454">
        <v>0</v>
      </c>
      <c r="D5454" t="s">
        <v>2322</v>
      </c>
      <c r="E5454" s="3">
        <v>84</v>
      </c>
      <c r="F5454">
        <v>981</v>
      </c>
      <c r="G5454" s="2" t="s">
        <v>2323</v>
      </c>
      <c r="H5454" s="2" t="s">
        <v>2323</v>
      </c>
      <c r="I5454" s="2" t="s">
        <v>2323</v>
      </c>
      <c r="J5454" s="94">
        <f t="shared" si="335"/>
        <v>41.16</v>
      </c>
      <c r="K5454" s="81">
        <f t="shared" si="327"/>
        <v>42</v>
      </c>
      <c r="L5454" s="94">
        <f t="shared" si="331"/>
        <v>33.6</v>
      </c>
      <c r="M5454" s="89">
        <f t="shared" si="328"/>
        <v>23.520000000000003</v>
      </c>
      <c r="N5454" s="91">
        <f t="shared" si="329"/>
        <v>29.4</v>
      </c>
      <c r="O5454" s="81">
        <f t="shared" si="336"/>
        <v>49.559999999999995</v>
      </c>
    </row>
    <row r="5455" spans="1:15" x14ac:dyDescent="0.25">
      <c r="A5455">
        <v>740</v>
      </c>
      <c r="B5455">
        <v>741250</v>
      </c>
      <c r="C5455">
        <v>5</v>
      </c>
      <c r="D5455" t="s">
        <v>2318</v>
      </c>
      <c r="E5455" s="3">
        <v>84</v>
      </c>
      <c r="F5455">
        <v>981</v>
      </c>
      <c r="G5455" s="2" t="s">
        <v>2319</v>
      </c>
      <c r="H5455" s="2" t="s">
        <v>2319</v>
      </c>
      <c r="I5455" s="2" t="s">
        <v>2319</v>
      </c>
      <c r="J5455" s="94">
        <f t="shared" si="335"/>
        <v>41.16</v>
      </c>
      <c r="K5455" s="81">
        <f t="shared" si="327"/>
        <v>42</v>
      </c>
      <c r="L5455" s="94">
        <f t="shared" si="331"/>
        <v>33.6</v>
      </c>
      <c r="M5455" s="89">
        <f t="shared" si="328"/>
        <v>23.520000000000003</v>
      </c>
      <c r="N5455" s="91">
        <f t="shared" si="329"/>
        <v>29.4</v>
      </c>
      <c r="O5455" s="81">
        <f t="shared" si="336"/>
        <v>49.559999999999995</v>
      </c>
    </row>
    <row r="5456" spans="1:15" x14ac:dyDescent="0.25">
      <c r="A5456">
        <v>740</v>
      </c>
      <c r="B5456">
        <v>741300</v>
      </c>
      <c r="C5456">
        <v>8</v>
      </c>
      <c r="D5456" t="s">
        <v>2308</v>
      </c>
      <c r="E5456" s="3">
        <v>130</v>
      </c>
      <c r="F5456">
        <v>981</v>
      </c>
      <c r="G5456" s="2" t="s">
        <v>2309</v>
      </c>
      <c r="H5456" s="2" t="s">
        <v>2309</v>
      </c>
      <c r="I5456" s="2" t="s">
        <v>2309</v>
      </c>
      <c r="J5456" s="94">
        <f t="shared" si="335"/>
        <v>63.699999999999996</v>
      </c>
      <c r="K5456" s="81">
        <f t="shared" si="327"/>
        <v>65</v>
      </c>
      <c r="L5456" s="94">
        <f t="shared" si="331"/>
        <v>52</v>
      </c>
      <c r="M5456" s="89">
        <f t="shared" si="328"/>
        <v>36.400000000000006</v>
      </c>
      <c r="N5456" s="91">
        <f t="shared" si="329"/>
        <v>45.5</v>
      </c>
      <c r="O5456" s="81">
        <f t="shared" si="336"/>
        <v>76.7</v>
      </c>
    </row>
    <row r="5457" spans="1:15" x14ac:dyDescent="0.25">
      <c r="A5457">
        <v>740</v>
      </c>
      <c r="B5457">
        <v>741350</v>
      </c>
      <c r="C5457">
        <v>3</v>
      </c>
      <c r="D5457" t="s">
        <v>2485</v>
      </c>
      <c r="E5457" s="3">
        <v>130</v>
      </c>
      <c r="F5457">
        <v>981</v>
      </c>
      <c r="G5457" s="2" t="s">
        <v>2486</v>
      </c>
      <c r="H5457" s="2" t="s">
        <v>2486</v>
      </c>
      <c r="I5457" s="2" t="s">
        <v>2486</v>
      </c>
      <c r="J5457" s="94">
        <f t="shared" si="335"/>
        <v>63.699999999999996</v>
      </c>
      <c r="K5457" s="81">
        <f t="shared" si="327"/>
        <v>65</v>
      </c>
      <c r="L5457" s="94">
        <f t="shared" si="331"/>
        <v>52</v>
      </c>
      <c r="M5457" s="89">
        <f t="shared" si="328"/>
        <v>36.400000000000006</v>
      </c>
      <c r="N5457" s="91">
        <f t="shared" si="329"/>
        <v>45.5</v>
      </c>
      <c r="O5457" s="81">
        <f t="shared" si="336"/>
        <v>76.7</v>
      </c>
    </row>
    <row r="5458" spans="1:15" x14ac:dyDescent="0.25">
      <c r="A5458">
        <v>740</v>
      </c>
      <c r="B5458">
        <v>741600</v>
      </c>
      <c r="C5458">
        <v>1</v>
      </c>
      <c r="D5458" t="s">
        <v>7037</v>
      </c>
      <c r="E5458" s="3">
        <v>84</v>
      </c>
      <c r="F5458">
        <v>981</v>
      </c>
      <c r="G5458" s="2" t="s">
        <v>2286</v>
      </c>
      <c r="H5458" s="2" t="s">
        <v>2286</v>
      </c>
      <c r="I5458" s="2" t="s">
        <v>2286</v>
      </c>
      <c r="J5458" s="94">
        <f t="shared" si="335"/>
        <v>41.16</v>
      </c>
      <c r="K5458" s="81">
        <f t="shared" si="327"/>
        <v>42</v>
      </c>
      <c r="L5458" s="94">
        <f t="shared" si="331"/>
        <v>33.6</v>
      </c>
      <c r="M5458" s="89">
        <f t="shared" si="328"/>
        <v>23.520000000000003</v>
      </c>
      <c r="N5458" s="91">
        <f t="shared" si="329"/>
        <v>29.4</v>
      </c>
      <c r="O5458" s="81">
        <f t="shared" si="336"/>
        <v>49.559999999999995</v>
      </c>
    </row>
    <row r="5459" spans="1:15" x14ac:dyDescent="0.25">
      <c r="A5459">
        <v>740</v>
      </c>
      <c r="B5459">
        <v>741750</v>
      </c>
      <c r="C5459">
        <v>4</v>
      </c>
      <c r="D5459" t="s">
        <v>2283</v>
      </c>
      <c r="E5459" s="3">
        <v>84</v>
      </c>
      <c r="F5459">
        <v>981</v>
      </c>
      <c r="G5459" s="2" t="s">
        <v>2284</v>
      </c>
      <c r="H5459" s="2" t="s">
        <v>2284</v>
      </c>
      <c r="I5459" s="2" t="s">
        <v>2284</v>
      </c>
      <c r="J5459" s="94">
        <f t="shared" si="335"/>
        <v>41.16</v>
      </c>
      <c r="K5459" s="81">
        <f t="shared" ref="K5459:K5522" si="337">0.5*E5459</f>
        <v>42</v>
      </c>
      <c r="L5459" s="94">
        <f t="shared" si="331"/>
        <v>33.6</v>
      </c>
      <c r="M5459" s="89">
        <f t="shared" ref="M5459:M5522" si="338">0.28*E5459</f>
        <v>23.520000000000003</v>
      </c>
      <c r="N5459" s="91">
        <f t="shared" ref="N5459:N5522" si="339">0.35*E5459</f>
        <v>29.4</v>
      </c>
      <c r="O5459" s="81">
        <f t="shared" si="336"/>
        <v>49.559999999999995</v>
      </c>
    </row>
    <row r="5460" spans="1:15" x14ac:dyDescent="0.25">
      <c r="A5460">
        <v>740</v>
      </c>
      <c r="B5460">
        <v>741850</v>
      </c>
      <c r="C5460">
        <v>2</v>
      </c>
      <c r="D5460" t="s">
        <v>7038</v>
      </c>
      <c r="E5460" s="3">
        <v>84</v>
      </c>
      <c r="F5460">
        <v>981</v>
      </c>
      <c r="G5460" s="2" t="s">
        <v>2278</v>
      </c>
      <c r="H5460" s="2" t="s">
        <v>2278</v>
      </c>
      <c r="I5460" s="2" t="s">
        <v>2278</v>
      </c>
      <c r="J5460" s="94">
        <f t="shared" si="335"/>
        <v>41.16</v>
      </c>
      <c r="K5460" s="81">
        <f t="shared" si="337"/>
        <v>42</v>
      </c>
      <c r="L5460" s="94">
        <f t="shared" ref="L5460:L5523" si="340">0.4*E5460</f>
        <v>33.6</v>
      </c>
      <c r="M5460" s="89">
        <f t="shared" si="338"/>
        <v>23.520000000000003</v>
      </c>
      <c r="N5460" s="91">
        <f t="shared" si="339"/>
        <v>29.4</v>
      </c>
      <c r="O5460" s="81">
        <f t="shared" si="336"/>
        <v>49.559999999999995</v>
      </c>
    </row>
    <row r="5461" spans="1:15" x14ac:dyDescent="0.25">
      <c r="A5461">
        <v>740</v>
      </c>
      <c r="B5461">
        <v>741950</v>
      </c>
      <c r="C5461">
        <v>0</v>
      </c>
      <c r="D5461" t="s">
        <v>2459</v>
      </c>
      <c r="E5461" s="3">
        <v>36.5</v>
      </c>
      <c r="F5461">
        <v>981</v>
      </c>
      <c r="G5461" s="2" t="s">
        <v>2460</v>
      </c>
      <c r="H5461" s="2" t="s">
        <v>2460</v>
      </c>
      <c r="I5461" s="2" t="s">
        <v>2460</v>
      </c>
      <c r="J5461" s="94">
        <f t="shared" si="335"/>
        <v>17.884999999999998</v>
      </c>
      <c r="K5461" s="81">
        <f t="shared" si="337"/>
        <v>18.25</v>
      </c>
      <c r="L5461" s="94">
        <f t="shared" si="340"/>
        <v>14.600000000000001</v>
      </c>
      <c r="M5461" s="89">
        <f t="shared" si="338"/>
        <v>10.220000000000001</v>
      </c>
      <c r="N5461" s="91">
        <f t="shared" si="339"/>
        <v>12.774999999999999</v>
      </c>
      <c r="O5461" s="81">
        <f t="shared" si="336"/>
        <v>21.535</v>
      </c>
    </row>
    <row r="5462" spans="1:15" x14ac:dyDescent="0.25">
      <c r="A5462">
        <v>740</v>
      </c>
      <c r="B5462">
        <v>742250</v>
      </c>
      <c r="C5462">
        <v>4</v>
      </c>
      <c r="D5462" t="s">
        <v>2301</v>
      </c>
      <c r="E5462" s="3">
        <v>84</v>
      </c>
      <c r="F5462">
        <v>981</v>
      </c>
      <c r="G5462" s="2" t="s">
        <v>2302</v>
      </c>
      <c r="H5462" s="2" t="s">
        <v>2302</v>
      </c>
      <c r="I5462" s="2" t="s">
        <v>2302</v>
      </c>
      <c r="J5462" s="94">
        <f t="shared" si="335"/>
        <v>41.16</v>
      </c>
      <c r="K5462" s="81">
        <f t="shared" si="337"/>
        <v>42</v>
      </c>
      <c r="L5462" s="94">
        <f t="shared" si="340"/>
        <v>33.6</v>
      </c>
      <c r="M5462" s="89">
        <f t="shared" si="338"/>
        <v>23.520000000000003</v>
      </c>
      <c r="N5462" s="91">
        <f t="shared" si="339"/>
        <v>29.4</v>
      </c>
      <c r="O5462" s="81">
        <f t="shared" si="336"/>
        <v>49.559999999999995</v>
      </c>
    </row>
    <row r="5463" spans="1:15" x14ac:dyDescent="0.25">
      <c r="A5463">
        <v>740</v>
      </c>
      <c r="B5463">
        <v>742300</v>
      </c>
      <c r="C5463">
        <v>7</v>
      </c>
      <c r="D5463" t="s">
        <v>2303</v>
      </c>
      <c r="E5463" s="3">
        <v>84</v>
      </c>
      <c r="F5463">
        <v>981</v>
      </c>
      <c r="G5463" s="2" t="s">
        <v>2304</v>
      </c>
      <c r="H5463" s="2" t="s">
        <v>2304</v>
      </c>
      <c r="I5463" s="2" t="s">
        <v>2304</v>
      </c>
      <c r="J5463" s="94">
        <f t="shared" si="335"/>
        <v>41.16</v>
      </c>
      <c r="K5463" s="81">
        <f t="shared" si="337"/>
        <v>42</v>
      </c>
      <c r="L5463" s="94">
        <f t="shared" si="340"/>
        <v>33.6</v>
      </c>
      <c r="M5463" s="89">
        <f t="shared" si="338"/>
        <v>23.520000000000003</v>
      </c>
      <c r="N5463" s="91">
        <f t="shared" si="339"/>
        <v>29.4</v>
      </c>
      <c r="O5463" s="81">
        <f t="shared" si="336"/>
        <v>49.559999999999995</v>
      </c>
    </row>
    <row r="5464" spans="1:15" x14ac:dyDescent="0.25">
      <c r="A5464">
        <v>740</v>
      </c>
      <c r="B5464">
        <v>742600</v>
      </c>
      <c r="C5464">
        <v>0</v>
      </c>
      <c r="D5464" t="s">
        <v>2359</v>
      </c>
      <c r="E5464" s="3">
        <v>136.5</v>
      </c>
      <c r="F5464">
        <v>981</v>
      </c>
      <c r="G5464" s="2" t="s">
        <v>2360</v>
      </c>
      <c r="H5464" s="2" t="s">
        <v>2360</v>
      </c>
      <c r="I5464" s="2" t="s">
        <v>2360</v>
      </c>
      <c r="J5464" s="94">
        <f t="shared" si="335"/>
        <v>66.885000000000005</v>
      </c>
      <c r="K5464" s="81">
        <f t="shared" si="337"/>
        <v>68.25</v>
      </c>
      <c r="L5464" s="94">
        <f t="shared" si="340"/>
        <v>54.6</v>
      </c>
      <c r="M5464" s="89">
        <f t="shared" si="338"/>
        <v>38.220000000000006</v>
      </c>
      <c r="N5464" s="91">
        <f t="shared" si="339"/>
        <v>47.774999999999999</v>
      </c>
      <c r="O5464" s="81">
        <f t="shared" si="336"/>
        <v>80.534999999999997</v>
      </c>
    </row>
    <row r="5465" spans="1:15" x14ac:dyDescent="0.25">
      <c r="A5465">
        <v>740</v>
      </c>
      <c r="B5465">
        <v>742700</v>
      </c>
      <c r="C5465">
        <v>8</v>
      </c>
      <c r="D5465" t="s">
        <v>2489</v>
      </c>
      <c r="E5465" s="3">
        <v>548</v>
      </c>
      <c r="F5465">
        <v>981</v>
      </c>
      <c r="G5465" s="2" t="s">
        <v>476</v>
      </c>
      <c r="H5465" s="2" t="s">
        <v>476</v>
      </c>
      <c r="I5465" s="2" t="s">
        <v>476</v>
      </c>
      <c r="J5465" s="94">
        <f t="shared" si="335"/>
        <v>268.52</v>
      </c>
      <c r="K5465" s="81">
        <f t="shared" si="337"/>
        <v>274</v>
      </c>
      <c r="L5465" s="94">
        <f t="shared" si="340"/>
        <v>219.20000000000002</v>
      </c>
      <c r="M5465" s="89">
        <f t="shared" si="338"/>
        <v>153.44000000000003</v>
      </c>
      <c r="N5465" s="91">
        <f t="shared" si="339"/>
        <v>191.79999999999998</v>
      </c>
      <c r="O5465" s="81">
        <f t="shared" si="336"/>
        <v>323.32</v>
      </c>
    </row>
    <row r="5466" spans="1:15" x14ac:dyDescent="0.25">
      <c r="A5466">
        <v>740</v>
      </c>
      <c r="B5466">
        <v>742750</v>
      </c>
      <c r="C5466">
        <v>3</v>
      </c>
      <c r="D5466" t="s">
        <v>2421</v>
      </c>
      <c r="E5466" s="3">
        <v>110</v>
      </c>
      <c r="F5466">
        <v>981</v>
      </c>
      <c r="G5466" s="2" t="s">
        <v>2422</v>
      </c>
      <c r="H5466" s="2" t="s">
        <v>2422</v>
      </c>
      <c r="I5466" s="2" t="s">
        <v>2422</v>
      </c>
      <c r="J5466" s="94">
        <f t="shared" si="335"/>
        <v>53.9</v>
      </c>
      <c r="K5466" s="81">
        <f t="shared" si="337"/>
        <v>55</v>
      </c>
      <c r="L5466" s="94">
        <f t="shared" si="340"/>
        <v>44</v>
      </c>
      <c r="M5466" s="89">
        <f t="shared" si="338"/>
        <v>30.800000000000004</v>
      </c>
      <c r="N5466" s="91">
        <f t="shared" si="339"/>
        <v>38.5</v>
      </c>
      <c r="O5466" s="81">
        <f t="shared" si="336"/>
        <v>64.899999999999991</v>
      </c>
    </row>
    <row r="5467" spans="1:15" x14ac:dyDescent="0.25">
      <c r="A5467">
        <v>740</v>
      </c>
      <c r="B5467">
        <v>742850</v>
      </c>
      <c r="C5467">
        <v>1</v>
      </c>
      <c r="D5467" t="s">
        <v>2423</v>
      </c>
      <c r="E5467" s="3">
        <v>92.5</v>
      </c>
      <c r="F5467">
        <v>981</v>
      </c>
      <c r="G5467" s="2" t="s">
        <v>2424</v>
      </c>
      <c r="H5467" s="2" t="s">
        <v>2424</v>
      </c>
      <c r="I5467" s="2" t="s">
        <v>2424</v>
      </c>
      <c r="J5467" s="94">
        <f t="shared" si="335"/>
        <v>45.324999999999996</v>
      </c>
      <c r="K5467" s="81">
        <f t="shared" si="337"/>
        <v>46.25</v>
      </c>
      <c r="L5467" s="94">
        <f t="shared" si="340"/>
        <v>37</v>
      </c>
      <c r="M5467" s="89">
        <f t="shared" si="338"/>
        <v>25.900000000000002</v>
      </c>
      <c r="N5467" s="91">
        <f t="shared" si="339"/>
        <v>32.375</v>
      </c>
      <c r="O5467" s="81">
        <f t="shared" si="336"/>
        <v>54.574999999999996</v>
      </c>
    </row>
    <row r="5468" spans="1:15" x14ac:dyDescent="0.25">
      <c r="A5468">
        <v>740</v>
      </c>
      <c r="B5468">
        <v>742950</v>
      </c>
      <c r="C5468">
        <v>9</v>
      </c>
      <c r="D5468" t="s">
        <v>2425</v>
      </c>
      <c r="E5468" s="3">
        <v>47.5</v>
      </c>
      <c r="F5468">
        <v>981</v>
      </c>
      <c r="G5468" s="2" t="s">
        <v>2426</v>
      </c>
      <c r="H5468" s="2" t="s">
        <v>2426</v>
      </c>
      <c r="I5468" s="2" t="s">
        <v>2426</v>
      </c>
      <c r="J5468" s="94">
        <f t="shared" si="335"/>
        <v>23.274999999999999</v>
      </c>
      <c r="K5468" s="81">
        <f t="shared" si="337"/>
        <v>23.75</v>
      </c>
      <c r="L5468" s="94">
        <f t="shared" si="340"/>
        <v>19</v>
      </c>
      <c r="M5468" s="89">
        <f t="shared" si="338"/>
        <v>13.3</v>
      </c>
      <c r="N5468" s="91">
        <f t="shared" si="339"/>
        <v>16.625</v>
      </c>
      <c r="O5468" s="81">
        <f t="shared" si="336"/>
        <v>28.024999999999999</v>
      </c>
    </row>
    <row r="5469" spans="1:15" x14ac:dyDescent="0.25">
      <c r="A5469">
        <v>740</v>
      </c>
      <c r="B5469">
        <v>743000</v>
      </c>
      <c r="C5469">
        <v>2</v>
      </c>
      <c r="D5469" t="s">
        <v>2427</v>
      </c>
      <c r="E5469" s="3">
        <v>100.5</v>
      </c>
      <c r="F5469">
        <v>981</v>
      </c>
      <c r="G5469" s="2" t="s">
        <v>2428</v>
      </c>
      <c r="H5469" s="2" t="s">
        <v>2428</v>
      </c>
      <c r="I5469" s="2" t="s">
        <v>2428</v>
      </c>
      <c r="J5469" s="94">
        <f t="shared" si="335"/>
        <v>49.244999999999997</v>
      </c>
      <c r="K5469" s="81">
        <f t="shared" si="337"/>
        <v>50.25</v>
      </c>
      <c r="L5469" s="94">
        <f t="shared" si="340"/>
        <v>40.200000000000003</v>
      </c>
      <c r="M5469" s="89">
        <f t="shared" si="338"/>
        <v>28.140000000000004</v>
      </c>
      <c r="N5469" s="91">
        <f t="shared" si="339"/>
        <v>35.174999999999997</v>
      </c>
      <c r="O5469" s="81">
        <f t="shared" si="336"/>
        <v>59.294999999999995</v>
      </c>
    </row>
    <row r="5470" spans="1:15" x14ac:dyDescent="0.25">
      <c r="A5470">
        <v>740</v>
      </c>
      <c r="B5470">
        <v>743100</v>
      </c>
      <c r="C5470">
        <v>0</v>
      </c>
      <c r="D5470" t="s">
        <v>2431</v>
      </c>
      <c r="E5470" s="3">
        <v>84</v>
      </c>
      <c r="F5470">
        <v>981</v>
      </c>
      <c r="G5470" s="2" t="s">
        <v>2432</v>
      </c>
      <c r="H5470" s="2" t="s">
        <v>2432</v>
      </c>
      <c r="I5470" s="2" t="s">
        <v>2432</v>
      </c>
      <c r="J5470" s="94">
        <f t="shared" si="335"/>
        <v>41.16</v>
      </c>
      <c r="K5470" s="81">
        <f t="shared" si="337"/>
        <v>42</v>
      </c>
      <c r="L5470" s="94">
        <f t="shared" si="340"/>
        <v>33.6</v>
      </c>
      <c r="M5470" s="89">
        <f t="shared" si="338"/>
        <v>23.520000000000003</v>
      </c>
      <c r="N5470" s="91">
        <f t="shared" si="339"/>
        <v>29.4</v>
      </c>
      <c r="O5470" s="81">
        <f t="shared" si="336"/>
        <v>49.559999999999995</v>
      </c>
    </row>
    <row r="5471" spans="1:15" x14ac:dyDescent="0.25">
      <c r="A5471">
        <v>740</v>
      </c>
      <c r="B5471">
        <v>743250</v>
      </c>
      <c r="C5471">
        <v>3</v>
      </c>
      <c r="D5471" t="s">
        <v>2440</v>
      </c>
      <c r="E5471" s="3">
        <v>84</v>
      </c>
      <c r="F5471">
        <v>981</v>
      </c>
      <c r="G5471" s="2" t="s">
        <v>2441</v>
      </c>
      <c r="H5471" s="2" t="s">
        <v>2441</v>
      </c>
      <c r="I5471" s="2" t="s">
        <v>2441</v>
      </c>
      <c r="J5471" s="94">
        <f t="shared" si="335"/>
        <v>41.16</v>
      </c>
      <c r="K5471" s="81">
        <f t="shared" si="337"/>
        <v>42</v>
      </c>
      <c r="L5471" s="94">
        <f t="shared" si="340"/>
        <v>33.6</v>
      </c>
      <c r="M5471" s="89">
        <f t="shared" si="338"/>
        <v>23.520000000000003</v>
      </c>
      <c r="N5471" s="91">
        <f t="shared" si="339"/>
        <v>29.4</v>
      </c>
      <c r="O5471" s="81">
        <f t="shared" si="336"/>
        <v>49.559999999999995</v>
      </c>
    </row>
    <row r="5472" spans="1:15" x14ac:dyDescent="0.25">
      <c r="A5472">
        <v>740</v>
      </c>
      <c r="B5472">
        <v>743300</v>
      </c>
      <c r="C5472">
        <v>6</v>
      </c>
      <c r="D5472" t="s">
        <v>7039</v>
      </c>
      <c r="E5472" s="3">
        <v>84</v>
      </c>
      <c r="F5472">
        <v>981</v>
      </c>
      <c r="G5472" s="2" t="s">
        <v>2435</v>
      </c>
      <c r="H5472" s="2" t="s">
        <v>2435</v>
      </c>
      <c r="I5472" s="2" t="s">
        <v>2435</v>
      </c>
      <c r="J5472" s="94">
        <f t="shared" si="335"/>
        <v>41.16</v>
      </c>
      <c r="K5472" s="81">
        <f t="shared" si="337"/>
        <v>42</v>
      </c>
      <c r="L5472" s="94">
        <f t="shared" si="340"/>
        <v>33.6</v>
      </c>
      <c r="M5472" s="89">
        <f t="shared" si="338"/>
        <v>23.520000000000003</v>
      </c>
      <c r="N5472" s="91">
        <f t="shared" si="339"/>
        <v>29.4</v>
      </c>
      <c r="O5472" s="81">
        <f t="shared" si="336"/>
        <v>49.559999999999995</v>
      </c>
    </row>
    <row r="5473" spans="1:15" x14ac:dyDescent="0.25">
      <c r="A5473">
        <v>740</v>
      </c>
      <c r="B5473">
        <v>743350</v>
      </c>
      <c r="C5473">
        <v>1</v>
      </c>
      <c r="D5473" t="s">
        <v>2446</v>
      </c>
      <c r="E5473" s="3">
        <v>136.5</v>
      </c>
      <c r="F5473">
        <v>981</v>
      </c>
      <c r="G5473" s="2" t="s">
        <v>2447</v>
      </c>
      <c r="H5473" s="2" t="s">
        <v>2447</v>
      </c>
      <c r="I5473" s="2" t="s">
        <v>2447</v>
      </c>
      <c r="J5473" s="94">
        <f t="shared" si="335"/>
        <v>66.885000000000005</v>
      </c>
      <c r="K5473" s="81">
        <f t="shared" si="337"/>
        <v>68.25</v>
      </c>
      <c r="L5473" s="94">
        <f t="shared" si="340"/>
        <v>54.6</v>
      </c>
      <c r="M5473" s="89">
        <f t="shared" si="338"/>
        <v>38.220000000000006</v>
      </c>
      <c r="N5473" s="91">
        <f t="shared" si="339"/>
        <v>47.774999999999999</v>
      </c>
      <c r="O5473" s="81">
        <f t="shared" si="336"/>
        <v>80.534999999999997</v>
      </c>
    </row>
    <row r="5474" spans="1:15" x14ac:dyDescent="0.25">
      <c r="A5474">
        <v>740</v>
      </c>
      <c r="B5474">
        <v>743600</v>
      </c>
      <c r="C5474">
        <v>9</v>
      </c>
      <c r="D5474" t="s">
        <v>2479</v>
      </c>
      <c r="E5474" s="3">
        <v>548</v>
      </c>
      <c r="F5474">
        <v>981</v>
      </c>
      <c r="G5474" s="2" t="s">
        <v>2480</v>
      </c>
      <c r="H5474" s="2" t="s">
        <v>2480</v>
      </c>
      <c r="I5474" s="2" t="s">
        <v>2480</v>
      </c>
      <c r="J5474" s="94">
        <f t="shared" si="335"/>
        <v>268.52</v>
      </c>
      <c r="K5474" s="81">
        <f t="shared" si="337"/>
        <v>274</v>
      </c>
      <c r="L5474" s="94">
        <f t="shared" si="340"/>
        <v>219.20000000000002</v>
      </c>
      <c r="M5474" s="89">
        <f t="shared" si="338"/>
        <v>153.44000000000003</v>
      </c>
      <c r="N5474" s="91">
        <f t="shared" si="339"/>
        <v>191.79999999999998</v>
      </c>
      <c r="O5474" s="81">
        <f t="shared" si="336"/>
        <v>323.32</v>
      </c>
    </row>
    <row r="5475" spans="1:15" x14ac:dyDescent="0.25">
      <c r="A5475">
        <v>740</v>
      </c>
      <c r="B5475">
        <v>743700</v>
      </c>
      <c r="C5475">
        <v>7</v>
      </c>
      <c r="D5475" t="s">
        <v>2498</v>
      </c>
      <c r="E5475" s="3">
        <v>456.5</v>
      </c>
      <c r="F5475">
        <v>981</v>
      </c>
      <c r="G5475" s="2" t="s">
        <v>2499</v>
      </c>
      <c r="H5475" s="2" t="s">
        <v>2499</v>
      </c>
      <c r="I5475" s="2" t="s">
        <v>2499</v>
      </c>
      <c r="J5475" s="94">
        <f t="shared" si="335"/>
        <v>223.685</v>
      </c>
      <c r="K5475" s="81">
        <f t="shared" si="337"/>
        <v>228.25</v>
      </c>
      <c r="L5475" s="94">
        <f t="shared" si="340"/>
        <v>182.60000000000002</v>
      </c>
      <c r="M5475" s="89">
        <f t="shared" si="338"/>
        <v>127.82000000000001</v>
      </c>
      <c r="N5475" s="91">
        <f t="shared" si="339"/>
        <v>159.77499999999998</v>
      </c>
      <c r="O5475" s="81">
        <f t="shared" si="336"/>
        <v>269.33499999999998</v>
      </c>
    </row>
    <row r="5476" spans="1:15" x14ac:dyDescent="0.25">
      <c r="A5476">
        <v>740</v>
      </c>
      <c r="B5476">
        <v>743701</v>
      </c>
      <c r="C5476">
        <v>5</v>
      </c>
      <c r="D5476" t="s">
        <v>2500</v>
      </c>
      <c r="E5476" s="3">
        <v>120</v>
      </c>
      <c r="F5476">
        <v>981</v>
      </c>
      <c r="G5476" s="2" t="s">
        <v>2501</v>
      </c>
      <c r="H5476" s="2" t="s">
        <v>2501</v>
      </c>
      <c r="I5476" s="2" t="s">
        <v>2501</v>
      </c>
      <c r="J5476" s="94">
        <f t="shared" si="335"/>
        <v>58.8</v>
      </c>
      <c r="K5476" s="81">
        <f t="shared" si="337"/>
        <v>60</v>
      </c>
      <c r="L5476" s="94">
        <f t="shared" si="340"/>
        <v>48</v>
      </c>
      <c r="M5476" s="89">
        <f t="shared" si="338"/>
        <v>33.6</v>
      </c>
      <c r="N5476" s="91">
        <f t="shared" si="339"/>
        <v>42</v>
      </c>
      <c r="O5476" s="81">
        <f t="shared" si="336"/>
        <v>70.8</v>
      </c>
    </row>
    <row r="5477" spans="1:15" x14ac:dyDescent="0.25">
      <c r="A5477">
        <v>740</v>
      </c>
      <c r="B5477">
        <v>743852</v>
      </c>
      <c r="C5477">
        <v>6</v>
      </c>
      <c r="D5477" t="s">
        <v>7040</v>
      </c>
      <c r="E5477" s="3">
        <v>130</v>
      </c>
      <c r="F5477">
        <v>981</v>
      </c>
      <c r="G5477" s="2" t="s">
        <v>2215</v>
      </c>
      <c r="H5477" s="2" t="s">
        <v>2215</v>
      </c>
      <c r="I5477" s="2" t="s">
        <v>2215</v>
      </c>
      <c r="J5477" s="94">
        <f t="shared" si="335"/>
        <v>63.699999999999996</v>
      </c>
      <c r="K5477" s="81">
        <f t="shared" si="337"/>
        <v>65</v>
      </c>
      <c r="L5477" s="94">
        <f t="shared" si="340"/>
        <v>52</v>
      </c>
      <c r="M5477" s="89">
        <f t="shared" si="338"/>
        <v>36.400000000000006</v>
      </c>
      <c r="N5477" s="91">
        <f t="shared" si="339"/>
        <v>45.5</v>
      </c>
      <c r="O5477" s="81">
        <f t="shared" si="336"/>
        <v>76.7</v>
      </c>
    </row>
    <row r="5478" spans="1:15" x14ac:dyDescent="0.25">
      <c r="A5478">
        <v>740</v>
      </c>
      <c r="B5478">
        <v>743854</v>
      </c>
      <c r="C5478">
        <v>2</v>
      </c>
      <c r="D5478" t="s">
        <v>2216</v>
      </c>
      <c r="E5478" s="3">
        <v>183</v>
      </c>
      <c r="F5478">
        <v>981</v>
      </c>
      <c r="G5478" s="2" t="s">
        <v>2217</v>
      </c>
      <c r="H5478" s="2" t="s">
        <v>2217</v>
      </c>
      <c r="I5478" s="2" t="s">
        <v>2217</v>
      </c>
      <c r="J5478" s="94">
        <f t="shared" si="335"/>
        <v>89.67</v>
      </c>
      <c r="K5478" s="81">
        <f t="shared" si="337"/>
        <v>91.5</v>
      </c>
      <c r="L5478" s="94">
        <f t="shared" si="340"/>
        <v>73.2</v>
      </c>
      <c r="M5478" s="89">
        <f t="shared" si="338"/>
        <v>51.24</v>
      </c>
      <c r="N5478" s="91">
        <f t="shared" si="339"/>
        <v>64.05</v>
      </c>
      <c r="O5478" s="81">
        <f t="shared" si="336"/>
        <v>107.97</v>
      </c>
    </row>
    <row r="5479" spans="1:15" x14ac:dyDescent="0.25">
      <c r="A5479">
        <v>740</v>
      </c>
      <c r="B5479">
        <v>743856</v>
      </c>
      <c r="C5479">
        <v>7</v>
      </c>
      <c r="D5479" t="s">
        <v>2218</v>
      </c>
      <c r="E5479" s="3">
        <v>130</v>
      </c>
      <c r="F5479">
        <v>981</v>
      </c>
      <c r="G5479" s="2" t="s">
        <v>2219</v>
      </c>
      <c r="H5479" s="2" t="s">
        <v>2219</v>
      </c>
      <c r="I5479" s="2" t="s">
        <v>2219</v>
      </c>
      <c r="J5479" s="94">
        <f t="shared" si="335"/>
        <v>63.699999999999996</v>
      </c>
      <c r="K5479" s="81">
        <f t="shared" si="337"/>
        <v>65</v>
      </c>
      <c r="L5479" s="94">
        <f t="shared" si="340"/>
        <v>52</v>
      </c>
      <c r="M5479" s="89">
        <f t="shared" si="338"/>
        <v>36.400000000000006</v>
      </c>
      <c r="N5479" s="91">
        <f t="shared" si="339"/>
        <v>45.5</v>
      </c>
      <c r="O5479" s="81">
        <f t="shared" si="336"/>
        <v>76.7</v>
      </c>
    </row>
    <row r="5480" spans="1:15" x14ac:dyDescent="0.25">
      <c r="A5480">
        <v>740</v>
      </c>
      <c r="B5480">
        <v>743858</v>
      </c>
      <c r="C5480">
        <v>3</v>
      </c>
      <c r="D5480" t="s">
        <v>2220</v>
      </c>
      <c r="E5480" s="3">
        <v>183</v>
      </c>
      <c r="F5480">
        <v>981</v>
      </c>
      <c r="G5480" s="2" t="s">
        <v>2221</v>
      </c>
      <c r="H5480" s="2" t="s">
        <v>2221</v>
      </c>
      <c r="I5480" s="2" t="s">
        <v>2221</v>
      </c>
      <c r="J5480" s="94">
        <f t="shared" si="335"/>
        <v>89.67</v>
      </c>
      <c r="K5480" s="81">
        <f t="shared" si="337"/>
        <v>91.5</v>
      </c>
      <c r="L5480" s="94">
        <f t="shared" si="340"/>
        <v>73.2</v>
      </c>
      <c r="M5480" s="89">
        <f t="shared" si="338"/>
        <v>51.24</v>
      </c>
      <c r="N5480" s="91">
        <f t="shared" si="339"/>
        <v>64.05</v>
      </c>
      <c r="O5480" s="81">
        <f t="shared" si="336"/>
        <v>107.97</v>
      </c>
    </row>
    <row r="5481" spans="1:15" x14ac:dyDescent="0.25">
      <c r="A5481">
        <v>740</v>
      </c>
      <c r="B5481">
        <v>743859</v>
      </c>
      <c r="C5481">
        <v>1</v>
      </c>
      <c r="D5481" t="s">
        <v>7041</v>
      </c>
      <c r="E5481" s="3">
        <v>92.5</v>
      </c>
      <c r="F5481">
        <v>981</v>
      </c>
      <c r="G5481" s="2" t="s">
        <v>2223</v>
      </c>
      <c r="H5481" s="2" t="s">
        <v>2223</v>
      </c>
      <c r="I5481" s="2" t="s">
        <v>2223</v>
      </c>
      <c r="J5481" s="94">
        <f t="shared" si="335"/>
        <v>45.324999999999996</v>
      </c>
      <c r="K5481" s="81">
        <f t="shared" si="337"/>
        <v>46.25</v>
      </c>
      <c r="L5481" s="94">
        <f t="shared" si="340"/>
        <v>37</v>
      </c>
      <c r="M5481" s="89">
        <f t="shared" si="338"/>
        <v>25.900000000000002</v>
      </c>
      <c r="N5481" s="91">
        <f t="shared" si="339"/>
        <v>32.375</v>
      </c>
      <c r="O5481" s="81">
        <f t="shared" si="336"/>
        <v>54.574999999999996</v>
      </c>
    </row>
    <row r="5482" spans="1:15" x14ac:dyDescent="0.25">
      <c r="A5482">
        <v>740</v>
      </c>
      <c r="B5482">
        <v>743860</v>
      </c>
      <c r="C5482">
        <v>9</v>
      </c>
      <c r="D5482" t="s">
        <v>2224</v>
      </c>
      <c r="E5482" s="3">
        <v>130</v>
      </c>
      <c r="F5482">
        <v>981</v>
      </c>
      <c r="G5482" s="2" t="s">
        <v>2225</v>
      </c>
      <c r="H5482" s="2" t="s">
        <v>2225</v>
      </c>
      <c r="I5482" s="2" t="s">
        <v>2225</v>
      </c>
      <c r="J5482" s="94">
        <f t="shared" si="335"/>
        <v>63.699999999999996</v>
      </c>
      <c r="K5482" s="81">
        <f t="shared" si="337"/>
        <v>65</v>
      </c>
      <c r="L5482" s="94">
        <f t="shared" si="340"/>
        <v>52</v>
      </c>
      <c r="M5482" s="89">
        <f t="shared" si="338"/>
        <v>36.400000000000006</v>
      </c>
      <c r="N5482" s="91">
        <f t="shared" si="339"/>
        <v>45.5</v>
      </c>
      <c r="O5482" s="81">
        <f t="shared" si="336"/>
        <v>76.7</v>
      </c>
    </row>
    <row r="5483" spans="1:15" x14ac:dyDescent="0.25">
      <c r="A5483">
        <v>740</v>
      </c>
      <c r="B5483">
        <v>743862</v>
      </c>
      <c r="C5483">
        <v>5</v>
      </c>
      <c r="D5483" t="s">
        <v>2226</v>
      </c>
      <c r="E5483" s="3">
        <v>183</v>
      </c>
      <c r="F5483">
        <v>981</v>
      </c>
      <c r="G5483" s="2" t="s">
        <v>2227</v>
      </c>
      <c r="H5483" s="2" t="s">
        <v>2227</v>
      </c>
      <c r="I5483" s="2" t="s">
        <v>2227</v>
      </c>
      <c r="J5483" s="94">
        <f t="shared" si="335"/>
        <v>89.67</v>
      </c>
      <c r="K5483" s="81">
        <f t="shared" si="337"/>
        <v>91.5</v>
      </c>
      <c r="L5483" s="94">
        <f t="shared" si="340"/>
        <v>73.2</v>
      </c>
      <c r="M5483" s="89">
        <f t="shared" si="338"/>
        <v>51.24</v>
      </c>
      <c r="N5483" s="91">
        <f t="shared" si="339"/>
        <v>64.05</v>
      </c>
      <c r="O5483" s="81">
        <f t="shared" si="336"/>
        <v>107.97</v>
      </c>
    </row>
    <row r="5484" spans="1:15" x14ac:dyDescent="0.25">
      <c r="A5484">
        <v>740</v>
      </c>
      <c r="B5484">
        <v>743866</v>
      </c>
      <c r="C5484">
        <v>6</v>
      </c>
      <c r="D5484" t="s">
        <v>7042</v>
      </c>
      <c r="E5484" s="3">
        <v>130</v>
      </c>
      <c r="F5484">
        <v>981</v>
      </c>
      <c r="G5484" s="2" t="s">
        <v>2229</v>
      </c>
      <c r="H5484" s="2" t="s">
        <v>2229</v>
      </c>
      <c r="I5484" s="2" t="s">
        <v>2229</v>
      </c>
      <c r="J5484" s="94">
        <f t="shared" si="335"/>
        <v>63.699999999999996</v>
      </c>
      <c r="K5484" s="81">
        <f t="shared" si="337"/>
        <v>65</v>
      </c>
      <c r="L5484" s="94">
        <f t="shared" si="340"/>
        <v>52</v>
      </c>
      <c r="M5484" s="89">
        <f t="shared" si="338"/>
        <v>36.400000000000006</v>
      </c>
      <c r="N5484" s="91">
        <f t="shared" si="339"/>
        <v>45.5</v>
      </c>
      <c r="O5484" s="81">
        <f t="shared" si="336"/>
        <v>76.7</v>
      </c>
    </row>
    <row r="5485" spans="1:15" x14ac:dyDescent="0.25">
      <c r="A5485">
        <v>740</v>
      </c>
      <c r="B5485">
        <v>743868</v>
      </c>
      <c r="C5485">
        <v>2</v>
      </c>
      <c r="D5485" t="s">
        <v>2230</v>
      </c>
      <c r="E5485" s="3">
        <v>183</v>
      </c>
      <c r="F5485">
        <v>981</v>
      </c>
      <c r="G5485" s="2" t="s">
        <v>2231</v>
      </c>
      <c r="H5485" s="2" t="s">
        <v>2231</v>
      </c>
      <c r="I5485" s="2" t="s">
        <v>2231</v>
      </c>
      <c r="J5485" s="94">
        <f t="shared" si="335"/>
        <v>89.67</v>
      </c>
      <c r="K5485" s="81">
        <f t="shared" si="337"/>
        <v>91.5</v>
      </c>
      <c r="L5485" s="94">
        <f t="shared" si="340"/>
        <v>73.2</v>
      </c>
      <c r="M5485" s="89">
        <f t="shared" si="338"/>
        <v>51.24</v>
      </c>
      <c r="N5485" s="91">
        <f t="shared" si="339"/>
        <v>64.05</v>
      </c>
      <c r="O5485" s="81">
        <f t="shared" si="336"/>
        <v>107.97</v>
      </c>
    </row>
    <row r="5486" spans="1:15" x14ac:dyDescent="0.25">
      <c r="A5486">
        <v>740</v>
      </c>
      <c r="B5486">
        <v>743870</v>
      </c>
      <c r="C5486">
        <v>8</v>
      </c>
      <c r="D5486" t="s">
        <v>2232</v>
      </c>
      <c r="E5486" s="3">
        <v>130</v>
      </c>
      <c r="F5486">
        <v>981</v>
      </c>
      <c r="G5486" s="2" t="s">
        <v>2233</v>
      </c>
      <c r="H5486" s="2" t="s">
        <v>2233</v>
      </c>
      <c r="I5486" s="2" t="s">
        <v>2233</v>
      </c>
      <c r="J5486" s="94">
        <f t="shared" si="335"/>
        <v>63.699999999999996</v>
      </c>
      <c r="K5486" s="81">
        <f t="shared" si="337"/>
        <v>65</v>
      </c>
      <c r="L5486" s="94">
        <f t="shared" si="340"/>
        <v>52</v>
      </c>
      <c r="M5486" s="89">
        <f t="shared" si="338"/>
        <v>36.400000000000006</v>
      </c>
      <c r="N5486" s="91">
        <f t="shared" si="339"/>
        <v>45.5</v>
      </c>
      <c r="O5486" s="81">
        <f t="shared" si="336"/>
        <v>76.7</v>
      </c>
    </row>
    <row r="5487" spans="1:15" x14ac:dyDescent="0.25">
      <c r="A5487">
        <v>740</v>
      </c>
      <c r="B5487">
        <v>743872</v>
      </c>
      <c r="C5487">
        <v>4</v>
      </c>
      <c r="D5487" t="s">
        <v>2234</v>
      </c>
      <c r="E5487" s="3">
        <v>183</v>
      </c>
      <c r="F5487">
        <v>981</v>
      </c>
      <c r="G5487" s="2" t="s">
        <v>2235</v>
      </c>
      <c r="H5487" s="2" t="s">
        <v>2235</v>
      </c>
      <c r="I5487" s="2" t="s">
        <v>2235</v>
      </c>
      <c r="J5487" s="94">
        <f t="shared" si="335"/>
        <v>89.67</v>
      </c>
      <c r="K5487" s="81">
        <f t="shared" si="337"/>
        <v>91.5</v>
      </c>
      <c r="L5487" s="94">
        <f t="shared" si="340"/>
        <v>73.2</v>
      </c>
      <c r="M5487" s="89">
        <f t="shared" si="338"/>
        <v>51.24</v>
      </c>
      <c r="N5487" s="91">
        <f t="shared" si="339"/>
        <v>64.05</v>
      </c>
      <c r="O5487" s="81">
        <f t="shared" si="336"/>
        <v>107.97</v>
      </c>
    </row>
    <row r="5488" spans="1:15" x14ac:dyDescent="0.25">
      <c r="A5488">
        <v>740</v>
      </c>
      <c r="B5488">
        <v>743874</v>
      </c>
      <c r="C5488">
        <v>0</v>
      </c>
      <c r="D5488" t="s">
        <v>2236</v>
      </c>
      <c r="E5488" s="3">
        <v>238</v>
      </c>
      <c r="F5488">
        <v>981</v>
      </c>
      <c r="G5488" s="2" t="s">
        <v>2237</v>
      </c>
      <c r="H5488" s="2" t="s">
        <v>2237</v>
      </c>
      <c r="I5488" s="2" t="s">
        <v>2237</v>
      </c>
      <c r="J5488" s="94">
        <f t="shared" si="335"/>
        <v>116.62</v>
      </c>
      <c r="K5488" s="81">
        <f t="shared" si="337"/>
        <v>119</v>
      </c>
      <c r="L5488" s="94">
        <f t="shared" si="340"/>
        <v>95.2</v>
      </c>
      <c r="M5488" s="89">
        <f t="shared" si="338"/>
        <v>66.64</v>
      </c>
      <c r="N5488" s="91">
        <f t="shared" si="339"/>
        <v>83.3</v>
      </c>
      <c r="O5488" s="81">
        <f t="shared" si="336"/>
        <v>140.41999999999999</v>
      </c>
    </row>
    <row r="5489" spans="1:15" x14ac:dyDescent="0.25">
      <c r="A5489">
        <v>740</v>
      </c>
      <c r="B5489">
        <v>743875</v>
      </c>
      <c r="C5489">
        <v>7</v>
      </c>
      <c r="D5489" t="s">
        <v>2238</v>
      </c>
      <c r="E5489" s="3">
        <v>293</v>
      </c>
      <c r="F5489">
        <v>981</v>
      </c>
      <c r="G5489" s="2" t="s">
        <v>2239</v>
      </c>
      <c r="H5489" s="2" t="s">
        <v>2239</v>
      </c>
      <c r="I5489" s="2" t="s">
        <v>2239</v>
      </c>
      <c r="J5489" s="94">
        <f t="shared" si="335"/>
        <v>143.57</v>
      </c>
      <c r="K5489" s="81">
        <f t="shared" si="337"/>
        <v>146.5</v>
      </c>
      <c r="L5489" s="94">
        <f t="shared" si="340"/>
        <v>117.2</v>
      </c>
      <c r="M5489" s="89">
        <f t="shared" si="338"/>
        <v>82.04</v>
      </c>
      <c r="N5489" s="91">
        <f t="shared" si="339"/>
        <v>102.55</v>
      </c>
      <c r="O5489" s="81">
        <f t="shared" si="336"/>
        <v>172.87</v>
      </c>
    </row>
    <row r="5490" spans="1:15" x14ac:dyDescent="0.25">
      <c r="A5490">
        <v>740</v>
      </c>
      <c r="B5490">
        <v>743876</v>
      </c>
      <c r="C5490">
        <v>5</v>
      </c>
      <c r="D5490" t="s">
        <v>2240</v>
      </c>
      <c r="E5490" s="3">
        <v>130</v>
      </c>
      <c r="F5490">
        <v>981</v>
      </c>
      <c r="G5490" s="2" t="s">
        <v>2241</v>
      </c>
      <c r="H5490" s="2" t="s">
        <v>2241</v>
      </c>
      <c r="I5490" s="2" t="s">
        <v>2241</v>
      </c>
      <c r="J5490" s="94">
        <f t="shared" si="335"/>
        <v>63.699999999999996</v>
      </c>
      <c r="K5490" s="81">
        <f t="shared" si="337"/>
        <v>65</v>
      </c>
      <c r="L5490" s="94">
        <f t="shared" si="340"/>
        <v>52</v>
      </c>
      <c r="M5490" s="89">
        <f t="shared" si="338"/>
        <v>36.400000000000006</v>
      </c>
      <c r="N5490" s="91">
        <f t="shared" si="339"/>
        <v>45.5</v>
      </c>
      <c r="O5490" s="81">
        <f t="shared" si="336"/>
        <v>76.7</v>
      </c>
    </row>
    <row r="5491" spans="1:15" x14ac:dyDescent="0.25">
      <c r="A5491">
        <v>740</v>
      </c>
      <c r="B5491">
        <v>743878</v>
      </c>
      <c r="C5491">
        <v>1</v>
      </c>
      <c r="D5491" t="s">
        <v>2242</v>
      </c>
      <c r="E5491" s="3">
        <v>183</v>
      </c>
      <c r="F5491">
        <v>981</v>
      </c>
      <c r="G5491" s="2" t="s">
        <v>2243</v>
      </c>
      <c r="H5491" s="2" t="s">
        <v>2243</v>
      </c>
      <c r="I5491" s="2" t="s">
        <v>2243</v>
      </c>
      <c r="J5491" s="94">
        <f t="shared" si="335"/>
        <v>89.67</v>
      </c>
      <c r="K5491" s="81">
        <f t="shared" si="337"/>
        <v>91.5</v>
      </c>
      <c r="L5491" s="94">
        <f t="shared" si="340"/>
        <v>73.2</v>
      </c>
      <c r="M5491" s="89">
        <f t="shared" si="338"/>
        <v>51.24</v>
      </c>
      <c r="N5491" s="91">
        <f t="shared" si="339"/>
        <v>64.05</v>
      </c>
      <c r="O5491" s="81">
        <f t="shared" si="336"/>
        <v>107.97</v>
      </c>
    </row>
    <row r="5492" spans="1:15" x14ac:dyDescent="0.25">
      <c r="A5492">
        <v>740</v>
      </c>
      <c r="B5492">
        <v>743880</v>
      </c>
      <c r="C5492">
        <v>7</v>
      </c>
      <c r="D5492" t="s">
        <v>2244</v>
      </c>
      <c r="E5492" s="3">
        <v>238</v>
      </c>
      <c r="F5492">
        <v>981</v>
      </c>
      <c r="G5492" s="2" t="s">
        <v>2245</v>
      </c>
      <c r="H5492" s="2" t="s">
        <v>2245</v>
      </c>
      <c r="I5492" s="2" t="s">
        <v>2245</v>
      </c>
      <c r="J5492" s="94">
        <f t="shared" si="335"/>
        <v>116.62</v>
      </c>
      <c r="K5492" s="81">
        <f t="shared" si="337"/>
        <v>119</v>
      </c>
      <c r="L5492" s="94">
        <f t="shared" si="340"/>
        <v>95.2</v>
      </c>
      <c r="M5492" s="89">
        <f t="shared" si="338"/>
        <v>66.64</v>
      </c>
      <c r="N5492" s="91">
        <f t="shared" si="339"/>
        <v>83.3</v>
      </c>
      <c r="O5492" s="81">
        <f t="shared" si="336"/>
        <v>140.41999999999999</v>
      </c>
    </row>
    <row r="5493" spans="1:15" x14ac:dyDescent="0.25">
      <c r="A5493">
        <v>740</v>
      </c>
      <c r="B5493">
        <v>743882</v>
      </c>
      <c r="C5493">
        <v>3</v>
      </c>
      <c r="D5493" t="s">
        <v>2248</v>
      </c>
      <c r="E5493" s="3">
        <v>92.5</v>
      </c>
      <c r="F5493">
        <v>981</v>
      </c>
      <c r="G5493" s="2" t="s">
        <v>2249</v>
      </c>
      <c r="H5493" s="2" t="s">
        <v>2249</v>
      </c>
      <c r="I5493" s="2" t="s">
        <v>2249</v>
      </c>
      <c r="J5493" s="94">
        <f t="shared" si="335"/>
        <v>45.324999999999996</v>
      </c>
      <c r="K5493" s="81">
        <f t="shared" si="337"/>
        <v>46.25</v>
      </c>
      <c r="L5493" s="94">
        <f t="shared" si="340"/>
        <v>37</v>
      </c>
      <c r="M5493" s="89">
        <f t="shared" si="338"/>
        <v>25.900000000000002</v>
      </c>
      <c r="N5493" s="91">
        <f t="shared" si="339"/>
        <v>32.375</v>
      </c>
      <c r="O5493" s="81">
        <f t="shared" si="336"/>
        <v>54.574999999999996</v>
      </c>
    </row>
    <row r="5494" spans="1:15" x14ac:dyDescent="0.25">
      <c r="A5494">
        <v>740</v>
      </c>
      <c r="B5494">
        <v>743884</v>
      </c>
      <c r="C5494">
        <v>9</v>
      </c>
      <c r="D5494" t="s">
        <v>2252</v>
      </c>
      <c r="E5494" s="3">
        <v>130</v>
      </c>
      <c r="F5494">
        <v>981</v>
      </c>
      <c r="G5494" s="2" t="s">
        <v>2253</v>
      </c>
      <c r="H5494" s="2" t="s">
        <v>2253</v>
      </c>
      <c r="I5494" s="2" t="s">
        <v>2253</v>
      </c>
      <c r="J5494" s="94">
        <f t="shared" si="335"/>
        <v>63.699999999999996</v>
      </c>
      <c r="K5494" s="81">
        <f t="shared" si="337"/>
        <v>65</v>
      </c>
      <c r="L5494" s="94">
        <f t="shared" si="340"/>
        <v>52</v>
      </c>
      <c r="M5494" s="89">
        <f t="shared" si="338"/>
        <v>36.400000000000006</v>
      </c>
      <c r="N5494" s="91">
        <f t="shared" si="339"/>
        <v>45.5</v>
      </c>
      <c r="O5494" s="81">
        <f t="shared" si="336"/>
        <v>76.7</v>
      </c>
    </row>
    <row r="5495" spans="1:15" x14ac:dyDescent="0.25">
      <c r="A5495">
        <v>740</v>
      </c>
      <c r="B5495">
        <v>743886</v>
      </c>
      <c r="C5495">
        <v>4</v>
      </c>
      <c r="D5495" t="s">
        <v>2254</v>
      </c>
      <c r="E5495" s="3">
        <v>183</v>
      </c>
      <c r="F5495">
        <v>981</v>
      </c>
      <c r="G5495" s="2" t="s">
        <v>2255</v>
      </c>
      <c r="H5495" s="2" t="s">
        <v>2255</v>
      </c>
      <c r="I5495" s="2" t="s">
        <v>2255</v>
      </c>
      <c r="J5495" s="94">
        <f t="shared" si="335"/>
        <v>89.67</v>
      </c>
      <c r="K5495" s="81">
        <f t="shared" si="337"/>
        <v>91.5</v>
      </c>
      <c r="L5495" s="94">
        <f t="shared" si="340"/>
        <v>73.2</v>
      </c>
      <c r="M5495" s="89">
        <f t="shared" si="338"/>
        <v>51.24</v>
      </c>
      <c r="N5495" s="91">
        <f t="shared" si="339"/>
        <v>64.05</v>
      </c>
      <c r="O5495" s="81">
        <f t="shared" si="336"/>
        <v>107.97</v>
      </c>
    </row>
    <row r="5496" spans="1:15" x14ac:dyDescent="0.25">
      <c r="A5496">
        <v>740</v>
      </c>
      <c r="B5496">
        <v>743888</v>
      </c>
      <c r="C5496">
        <v>0</v>
      </c>
      <c r="D5496" t="s">
        <v>2256</v>
      </c>
      <c r="E5496" s="3">
        <v>92.5</v>
      </c>
      <c r="F5496">
        <v>981</v>
      </c>
      <c r="G5496" s="2" t="s">
        <v>2257</v>
      </c>
      <c r="H5496" s="2" t="s">
        <v>2257</v>
      </c>
      <c r="I5496" s="2" t="s">
        <v>2257</v>
      </c>
      <c r="J5496" s="94">
        <f t="shared" si="335"/>
        <v>45.324999999999996</v>
      </c>
      <c r="K5496" s="81">
        <f t="shared" si="337"/>
        <v>46.25</v>
      </c>
      <c r="L5496" s="94">
        <f t="shared" si="340"/>
        <v>37</v>
      </c>
      <c r="M5496" s="89">
        <f t="shared" si="338"/>
        <v>25.900000000000002</v>
      </c>
      <c r="N5496" s="91">
        <f t="shared" si="339"/>
        <v>32.375</v>
      </c>
      <c r="O5496" s="81">
        <f t="shared" si="336"/>
        <v>54.574999999999996</v>
      </c>
    </row>
    <row r="5497" spans="1:15" x14ac:dyDescent="0.25">
      <c r="A5497">
        <v>740</v>
      </c>
      <c r="B5497">
        <v>743890</v>
      </c>
      <c r="C5497">
        <v>6</v>
      </c>
      <c r="D5497" t="s">
        <v>7043</v>
      </c>
      <c r="E5497" s="3">
        <v>130</v>
      </c>
      <c r="F5497">
        <v>981</v>
      </c>
      <c r="G5497" s="2" t="s">
        <v>2259</v>
      </c>
      <c r="H5497" s="2" t="s">
        <v>2259</v>
      </c>
      <c r="I5497" s="2" t="s">
        <v>2259</v>
      </c>
      <c r="J5497" s="94">
        <f t="shared" si="335"/>
        <v>63.699999999999996</v>
      </c>
      <c r="K5497" s="81">
        <f t="shared" si="337"/>
        <v>65</v>
      </c>
      <c r="L5497" s="94">
        <f t="shared" si="340"/>
        <v>52</v>
      </c>
      <c r="M5497" s="89">
        <f t="shared" si="338"/>
        <v>36.400000000000006</v>
      </c>
      <c r="N5497" s="91">
        <f t="shared" si="339"/>
        <v>45.5</v>
      </c>
      <c r="O5497" s="81">
        <f t="shared" si="336"/>
        <v>76.7</v>
      </c>
    </row>
    <row r="5498" spans="1:15" x14ac:dyDescent="0.25">
      <c r="A5498">
        <v>740</v>
      </c>
      <c r="B5498">
        <v>743892</v>
      </c>
      <c r="C5498">
        <v>2</v>
      </c>
      <c r="D5498" t="s">
        <v>2260</v>
      </c>
      <c r="E5498" s="3">
        <v>183</v>
      </c>
      <c r="F5498">
        <v>981</v>
      </c>
      <c r="G5498" s="2" t="s">
        <v>2261</v>
      </c>
      <c r="H5498" s="2" t="s">
        <v>2261</v>
      </c>
      <c r="I5498" s="2" t="s">
        <v>2261</v>
      </c>
      <c r="J5498" s="94">
        <f t="shared" si="335"/>
        <v>89.67</v>
      </c>
      <c r="K5498" s="81">
        <f t="shared" si="337"/>
        <v>91.5</v>
      </c>
      <c r="L5498" s="94">
        <f t="shared" si="340"/>
        <v>73.2</v>
      </c>
      <c r="M5498" s="89">
        <f t="shared" si="338"/>
        <v>51.24</v>
      </c>
      <c r="N5498" s="91">
        <f t="shared" si="339"/>
        <v>64.05</v>
      </c>
      <c r="O5498" s="81">
        <f t="shared" si="336"/>
        <v>107.97</v>
      </c>
    </row>
    <row r="5499" spans="1:15" x14ac:dyDescent="0.25">
      <c r="A5499">
        <v>740</v>
      </c>
      <c r="B5499">
        <v>743894</v>
      </c>
      <c r="C5499">
        <v>8</v>
      </c>
      <c r="D5499" t="s">
        <v>7044</v>
      </c>
      <c r="E5499" s="3">
        <v>238</v>
      </c>
      <c r="F5499">
        <v>981</v>
      </c>
      <c r="G5499" s="2" t="s">
        <v>2263</v>
      </c>
      <c r="H5499" s="2" t="s">
        <v>2263</v>
      </c>
      <c r="I5499" s="2" t="s">
        <v>2263</v>
      </c>
      <c r="J5499" s="94">
        <f t="shared" si="335"/>
        <v>116.62</v>
      </c>
      <c r="K5499" s="81">
        <f t="shared" si="337"/>
        <v>119</v>
      </c>
      <c r="L5499" s="94">
        <f t="shared" si="340"/>
        <v>95.2</v>
      </c>
      <c r="M5499" s="89">
        <f t="shared" si="338"/>
        <v>66.64</v>
      </c>
      <c r="N5499" s="91">
        <f t="shared" si="339"/>
        <v>83.3</v>
      </c>
      <c r="O5499" s="81">
        <f t="shared" si="336"/>
        <v>140.41999999999999</v>
      </c>
    </row>
    <row r="5500" spans="1:15" x14ac:dyDescent="0.25">
      <c r="A5500">
        <v>740</v>
      </c>
      <c r="B5500">
        <v>743896</v>
      </c>
      <c r="C5500">
        <v>3</v>
      </c>
      <c r="D5500" t="s">
        <v>2264</v>
      </c>
      <c r="E5500" s="3">
        <v>92.5</v>
      </c>
      <c r="F5500">
        <v>981</v>
      </c>
      <c r="G5500" s="2" t="s">
        <v>2265</v>
      </c>
      <c r="H5500" s="2" t="s">
        <v>2265</v>
      </c>
      <c r="I5500" s="2" t="s">
        <v>2265</v>
      </c>
      <c r="J5500" s="94">
        <f t="shared" si="335"/>
        <v>45.324999999999996</v>
      </c>
      <c r="K5500" s="81">
        <f t="shared" si="337"/>
        <v>46.25</v>
      </c>
      <c r="L5500" s="94">
        <f t="shared" si="340"/>
        <v>37</v>
      </c>
      <c r="M5500" s="89">
        <f t="shared" si="338"/>
        <v>25.900000000000002</v>
      </c>
      <c r="N5500" s="91">
        <f t="shared" si="339"/>
        <v>32.375</v>
      </c>
      <c r="O5500" s="81">
        <f t="shared" si="336"/>
        <v>54.574999999999996</v>
      </c>
    </row>
    <row r="5501" spans="1:15" x14ac:dyDescent="0.25">
      <c r="A5501">
        <v>740</v>
      </c>
      <c r="B5501">
        <v>743898</v>
      </c>
      <c r="C5501">
        <v>9</v>
      </c>
      <c r="D5501" t="s">
        <v>7045</v>
      </c>
      <c r="E5501" s="3">
        <v>130</v>
      </c>
      <c r="F5501">
        <v>981</v>
      </c>
      <c r="G5501" s="2" t="s">
        <v>2267</v>
      </c>
      <c r="H5501" s="2" t="s">
        <v>2267</v>
      </c>
      <c r="I5501" s="2" t="s">
        <v>2267</v>
      </c>
      <c r="J5501" s="94">
        <f t="shared" si="335"/>
        <v>63.699999999999996</v>
      </c>
      <c r="K5501" s="81">
        <f t="shared" si="337"/>
        <v>65</v>
      </c>
      <c r="L5501" s="94">
        <f t="shared" si="340"/>
        <v>52</v>
      </c>
      <c r="M5501" s="89">
        <f t="shared" si="338"/>
        <v>36.400000000000006</v>
      </c>
      <c r="N5501" s="91">
        <f t="shared" si="339"/>
        <v>45.5</v>
      </c>
      <c r="O5501" s="81">
        <f t="shared" si="336"/>
        <v>76.7</v>
      </c>
    </row>
    <row r="5502" spans="1:15" x14ac:dyDescent="0.25">
      <c r="A5502">
        <v>740</v>
      </c>
      <c r="B5502">
        <v>743900</v>
      </c>
      <c r="C5502">
        <v>3</v>
      </c>
      <c r="D5502" t="s">
        <v>7046</v>
      </c>
      <c r="E5502" s="3">
        <v>183</v>
      </c>
      <c r="F5502">
        <v>981</v>
      </c>
      <c r="G5502" s="2" t="s">
        <v>2269</v>
      </c>
      <c r="H5502" s="2" t="s">
        <v>2269</v>
      </c>
      <c r="I5502" s="2" t="s">
        <v>2269</v>
      </c>
      <c r="J5502" s="94">
        <f t="shared" si="335"/>
        <v>89.67</v>
      </c>
      <c r="K5502" s="81">
        <f t="shared" si="337"/>
        <v>91.5</v>
      </c>
      <c r="L5502" s="94">
        <f t="shared" si="340"/>
        <v>73.2</v>
      </c>
      <c r="M5502" s="89">
        <f t="shared" si="338"/>
        <v>51.24</v>
      </c>
      <c r="N5502" s="91">
        <f t="shared" si="339"/>
        <v>64.05</v>
      </c>
      <c r="O5502" s="81">
        <f t="shared" si="336"/>
        <v>107.97</v>
      </c>
    </row>
    <row r="5503" spans="1:15" x14ac:dyDescent="0.25">
      <c r="A5503">
        <v>740</v>
      </c>
      <c r="B5503">
        <v>743902</v>
      </c>
      <c r="C5503">
        <v>9</v>
      </c>
      <c r="D5503" t="s">
        <v>7047</v>
      </c>
      <c r="E5503" s="3">
        <v>238</v>
      </c>
      <c r="F5503">
        <v>981</v>
      </c>
      <c r="G5503" s="2" t="s">
        <v>2271</v>
      </c>
      <c r="H5503" s="2" t="s">
        <v>2271</v>
      </c>
      <c r="I5503" s="2" t="s">
        <v>2271</v>
      </c>
      <c r="J5503" s="94">
        <f t="shared" si="335"/>
        <v>116.62</v>
      </c>
      <c r="K5503" s="81">
        <f t="shared" si="337"/>
        <v>119</v>
      </c>
      <c r="L5503" s="94">
        <f t="shared" si="340"/>
        <v>95.2</v>
      </c>
      <c r="M5503" s="89">
        <f t="shared" si="338"/>
        <v>66.64</v>
      </c>
      <c r="N5503" s="91">
        <f t="shared" si="339"/>
        <v>83.3</v>
      </c>
      <c r="O5503" s="81">
        <f t="shared" si="336"/>
        <v>140.41999999999999</v>
      </c>
    </row>
    <row r="5504" spans="1:15" x14ac:dyDescent="0.25">
      <c r="A5504">
        <v>740</v>
      </c>
      <c r="B5504">
        <v>743904</v>
      </c>
      <c r="C5504">
        <v>5</v>
      </c>
      <c r="D5504" t="s">
        <v>2274</v>
      </c>
      <c r="E5504" s="3">
        <v>74</v>
      </c>
      <c r="F5504">
        <v>981</v>
      </c>
      <c r="G5504" s="2" t="s">
        <v>1659</v>
      </c>
      <c r="H5504" s="2" t="s">
        <v>1659</v>
      </c>
      <c r="I5504" s="2" t="s">
        <v>1659</v>
      </c>
      <c r="J5504" s="94">
        <f t="shared" si="335"/>
        <v>36.26</v>
      </c>
      <c r="K5504" s="81">
        <f t="shared" si="337"/>
        <v>37</v>
      </c>
      <c r="L5504" s="94">
        <f t="shared" si="340"/>
        <v>29.6</v>
      </c>
      <c r="M5504" s="89">
        <f t="shared" si="338"/>
        <v>20.720000000000002</v>
      </c>
      <c r="N5504" s="91">
        <f t="shared" si="339"/>
        <v>25.9</v>
      </c>
      <c r="O5504" s="81">
        <f t="shared" si="336"/>
        <v>43.66</v>
      </c>
    </row>
    <row r="5505" spans="1:15" x14ac:dyDescent="0.25">
      <c r="A5505">
        <v>740</v>
      </c>
      <c r="B5505">
        <v>743905</v>
      </c>
      <c r="C5505">
        <v>2</v>
      </c>
      <c r="D5505" t="s">
        <v>2275</v>
      </c>
      <c r="E5505" s="3">
        <v>201.5</v>
      </c>
      <c r="F5505">
        <v>981</v>
      </c>
      <c r="G5505" s="2" t="s">
        <v>2276</v>
      </c>
      <c r="H5505" s="2" t="s">
        <v>2276</v>
      </c>
      <c r="I5505" s="2" t="s">
        <v>2276</v>
      </c>
      <c r="J5505" s="94">
        <f t="shared" si="335"/>
        <v>98.734999999999999</v>
      </c>
      <c r="K5505" s="81">
        <f t="shared" si="337"/>
        <v>100.75</v>
      </c>
      <c r="L5505" s="94">
        <f t="shared" si="340"/>
        <v>80.600000000000009</v>
      </c>
      <c r="M5505" s="89">
        <f t="shared" si="338"/>
        <v>56.420000000000009</v>
      </c>
      <c r="N5505" s="91">
        <f t="shared" si="339"/>
        <v>70.524999999999991</v>
      </c>
      <c r="O5505" s="81">
        <f t="shared" si="336"/>
        <v>118.88499999999999</v>
      </c>
    </row>
    <row r="5506" spans="1:15" x14ac:dyDescent="0.25">
      <c r="A5506">
        <v>740</v>
      </c>
      <c r="B5506">
        <v>743906</v>
      </c>
      <c r="C5506">
        <v>0</v>
      </c>
      <c r="D5506" t="s">
        <v>7048</v>
      </c>
      <c r="E5506" s="3">
        <v>84</v>
      </c>
      <c r="F5506">
        <v>981</v>
      </c>
      <c r="G5506" s="2" t="s">
        <v>2378</v>
      </c>
      <c r="H5506" s="2" t="s">
        <v>2378</v>
      </c>
      <c r="I5506" s="2" t="s">
        <v>2378</v>
      </c>
      <c r="J5506" s="94">
        <f t="shared" si="335"/>
        <v>41.16</v>
      </c>
      <c r="K5506" s="81">
        <f t="shared" si="337"/>
        <v>42</v>
      </c>
      <c r="L5506" s="94">
        <f t="shared" si="340"/>
        <v>33.6</v>
      </c>
      <c r="M5506" s="89">
        <f t="shared" si="338"/>
        <v>23.520000000000003</v>
      </c>
      <c r="N5506" s="91">
        <f t="shared" si="339"/>
        <v>29.4</v>
      </c>
      <c r="O5506" s="81">
        <f t="shared" si="336"/>
        <v>49.559999999999995</v>
      </c>
    </row>
    <row r="5507" spans="1:15" x14ac:dyDescent="0.25">
      <c r="A5507">
        <v>740</v>
      </c>
      <c r="B5507">
        <v>743908</v>
      </c>
      <c r="C5507">
        <v>6</v>
      </c>
      <c r="D5507" t="s">
        <v>2381</v>
      </c>
      <c r="E5507" s="3">
        <v>84</v>
      </c>
      <c r="F5507">
        <v>981</v>
      </c>
      <c r="G5507" s="2" t="s">
        <v>2382</v>
      </c>
      <c r="H5507" s="2" t="s">
        <v>2382</v>
      </c>
      <c r="I5507" s="2" t="s">
        <v>2382</v>
      </c>
      <c r="J5507" s="94">
        <f t="shared" si="335"/>
        <v>41.16</v>
      </c>
      <c r="K5507" s="81">
        <f t="shared" si="337"/>
        <v>42</v>
      </c>
      <c r="L5507" s="94">
        <f t="shared" si="340"/>
        <v>33.6</v>
      </c>
      <c r="M5507" s="89">
        <f t="shared" si="338"/>
        <v>23.520000000000003</v>
      </c>
      <c r="N5507" s="91">
        <f t="shared" si="339"/>
        <v>29.4</v>
      </c>
      <c r="O5507" s="81">
        <f t="shared" si="336"/>
        <v>49.559999999999995</v>
      </c>
    </row>
    <row r="5508" spans="1:15" x14ac:dyDescent="0.25">
      <c r="A5508">
        <v>740</v>
      </c>
      <c r="B5508">
        <v>743910</v>
      </c>
      <c r="C5508">
        <v>2</v>
      </c>
      <c r="D5508" t="s">
        <v>2379</v>
      </c>
      <c r="E5508" s="3">
        <v>498.5</v>
      </c>
      <c r="F5508">
        <v>981</v>
      </c>
      <c r="G5508" s="2" t="s">
        <v>2380</v>
      </c>
      <c r="H5508" s="2" t="s">
        <v>2380</v>
      </c>
      <c r="I5508" s="2" t="s">
        <v>2380</v>
      </c>
      <c r="J5508" s="94">
        <f t="shared" si="335"/>
        <v>244.26499999999999</v>
      </c>
      <c r="K5508" s="81">
        <f t="shared" si="337"/>
        <v>249.25</v>
      </c>
      <c r="L5508" s="94">
        <f t="shared" si="340"/>
        <v>199.4</v>
      </c>
      <c r="M5508" s="89">
        <f t="shared" si="338"/>
        <v>139.58000000000001</v>
      </c>
      <c r="N5508" s="91">
        <f t="shared" si="339"/>
        <v>174.47499999999999</v>
      </c>
      <c r="O5508" s="81">
        <f t="shared" si="336"/>
        <v>294.11500000000001</v>
      </c>
    </row>
    <row r="5509" spans="1:15" x14ac:dyDescent="0.25">
      <c r="A5509">
        <v>740</v>
      </c>
      <c r="B5509">
        <v>743950</v>
      </c>
      <c r="C5509">
        <v>8</v>
      </c>
      <c r="D5509" t="s">
        <v>2429</v>
      </c>
      <c r="E5509" s="3">
        <v>561</v>
      </c>
      <c r="F5509">
        <v>981</v>
      </c>
      <c r="G5509" s="2" t="s">
        <v>2430</v>
      </c>
      <c r="H5509" s="2" t="s">
        <v>2430</v>
      </c>
      <c r="I5509" s="2" t="s">
        <v>2430</v>
      </c>
      <c r="J5509" s="94">
        <f t="shared" si="335"/>
        <v>274.89</v>
      </c>
      <c r="K5509" s="81">
        <f t="shared" si="337"/>
        <v>280.5</v>
      </c>
      <c r="L5509" s="94">
        <f t="shared" si="340"/>
        <v>224.4</v>
      </c>
      <c r="M5509" s="89">
        <f t="shared" si="338"/>
        <v>157.08000000000001</v>
      </c>
      <c r="N5509" s="91">
        <f t="shared" si="339"/>
        <v>196.35</v>
      </c>
      <c r="O5509" s="81">
        <f t="shared" si="336"/>
        <v>330.99</v>
      </c>
    </row>
    <row r="5510" spans="1:15" x14ac:dyDescent="0.25">
      <c r="A5510">
        <v>740</v>
      </c>
      <c r="B5510">
        <v>744000</v>
      </c>
      <c r="C5510">
        <v>1</v>
      </c>
      <c r="D5510" t="s">
        <v>7049</v>
      </c>
      <c r="E5510" s="3">
        <v>84</v>
      </c>
      <c r="F5510">
        <v>981</v>
      </c>
      <c r="G5510" s="2" t="s">
        <v>2384</v>
      </c>
      <c r="H5510" s="2" t="s">
        <v>2384</v>
      </c>
      <c r="I5510" s="2" t="s">
        <v>2384</v>
      </c>
      <c r="J5510" s="94">
        <f t="shared" si="335"/>
        <v>41.16</v>
      </c>
      <c r="K5510" s="81">
        <f t="shared" si="337"/>
        <v>42</v>
      </c>
      <c r="L5510" s="94">
        <f t="shared" si="340"/>
        <v>33.6</v>
      </c>
      <c r="M5510" s="89">
        <f t="shared" si="338"/>
        <v>23.520000000000003</v>
      </c>
      <c r="N5510" s="91">
        <f t="shared" si="339"/>
        <v>29.4</v>
      </c>
      <c r="O5510" s="81">
        <f t="shared" si="336"/>
        <v>49.559999999999995</v>
      </c>
    </row>
    <row r="5511" spans="1:15" x14ac:dyDescent="0.25">
      <c r="A5511">
        <v>740</v>
      </c>
      <c r="B5511">
        <v>744001</v>
      </c>
      <c r="C5511">
        <v>9</v>
      </c>
      <c r="D5511" t="s">
        <v>2403</v>
      </c>
      <c r="E5511" s="3">
        <v>84</v>
      </c>
      <c r="F5511">
        <v>981</v>
      </c>
      <c r="G5511" s="2" t="s">
        <v>2404</v>
      </c>
      <c r="H5511" s="2" t="s">
        <v>2404</v>
      </c>
      <c r="I5511" s="2" t="s">
        <v>2404</v>
      </c>
      <c r="J5511" s="94">
        <f t="shared" si="335"/>
        <v>41.16</v>
      </c>
      <c r="K5511" s="81">
        <f t="shared" si="337"/>
        <v>42</v>
      </c>
      <c r="L5511" s="94">
        <f t="shared" si="340"/>
        <v>33.6</v>
      </c>
      <c r="M5511" s="89">
        <f t="shared" si="338"/>
        <v>23.520000000000003</v>
      </c>
      <c r="N5511" s="91">
        <f t="shared" si="339"/>
        <v>29.4</v>
      </c>
      <c r="O5511" s="81">
        <f t="shared" si="336"/>
        <v>49.559999999999995</v>
      </c>
    </row>
    <row r="5512" spans="1:15" x14ac:dyDescent="0.25">
      <c r="A5512">
        <v>740</v>
      </c>
      <c r="B5512">
        <v>744002</v>
      </c>
      <c r="C5512">
        <v>7</v>
      </c>
      <c r="D5512" t="s">
        <v>2385</v>
      </c>
      <c r="E5512" s="3">
        <v>84</v>
      </c>
      <c r="F5512">
        <v>981</v>
      </c>
      <c r="G5512" s="2" t="s">
        <v>2386</v>
      </c>
      <c r="H5512" s="2" t="s">
        <v>2386</v>
      </c>
      <c r="I5512" s="2" t="s">
        <v>2386</v>
      </c>
      <c r="J5512" s="94">
        <f t="shared" si="335"/>
        <v>41.16</v>
      </c>
      <c r="K5512" s="81">
        <f t="shared" si="337"/>
        <v>42</v>
      </c>
      <c r="L5512" s="94">
        <f t="shared" si="340"/>
        <v>33.6</v>
      </c>
      <c r="M5512" s="89">
        <f t="shared" si="338"/>
        <v>23.520000000000003</v>
      </c>
      <c r="N5512" s="91">
        <f t="shared" si="339"/>
        <v>29.4</v>
      </c>
      <c r="O5512" s="81">
        <f t="shared" si="336"/>
        <v>49.559999999999995</v>
      </c>
    </row>
    <row r="5513" spans="1:15" x14ac:dyDescent="0.25">
      <c r="A5513">
        <v>740</v>
      </c>
      <c r="B5513">
        <v>744003</v>
      </c>
      <c r="C5513">
        <v>5</v>
      </c>
      <c r="D5513" t="s">
        <v>2357</v>
      </c>
      <c r="E5513" s="3">
        <v>84</v>
      </c>
      <c r="F5513">
        <v>981</v>
      </c>
      <c r="G5513" s="2" t="s">
        <v>2358</v>
      </c>
      <c r="H5513" s="2" t="s">
        <v>2358</v>
      </c>
      <c r="I5513" s="2" t="s">
        <v>2358</v>
      </c>
      <c r="J5513" s="94">
        <f t="shared" si="335"/>
        <v>41.16</v>
      </c>
      <c r="K5513" s="81">
        <f t="shared" si="337"/>
        <v>42</v>
      </c>
      <c r="L5513" s="94">
        <f t="shared" si="340"/>
        <v>33.6</v>
      </c>
      <c r="M5513" s="89">
        <f t="shared" si="338"/>
        <v>23.520000000000003</v>
      </c>
      <c r="N5513" s="91">
        <f t="shared" si="339"/>
        <v>29.4</v>
      </c>
      <c r="O5513" s="81">
        <f t="shared" si="336"/>
        <v>49.559999999999995</v>
      </c>
    </row>
    <row r="5514" spans="1:15" x14ac:dyDescent="0.25">
      <c r="A5514">
        <v>740</v>
      </c>
      <c r="B5514">
        <v>744004</v>
      </c>
      <c r="C5514">
        <v>3</v>
      </c>
      <c r="D5514" t="s">
        <v>2387</v>
      </c>
      <c r="E5514" s="3">
        <v>84</v>
      </c>
      <c r="F5514">
        <v>981</v>
      </c>
      <c r="G5514" s="2" t="s">
        <v>2388</v>
      </c>
      <c r="H5514" s="2" t="s">
        <v>2388</v>
      </c>
      <c r="I5514" s="2" t="s">
        <v>2388</v>
      </c>
      <c r="J5514" s="94">
        <f t="shared" si="335"/>
        <v>41.16</v>
      </c>
      <c r="K5514" s="81">
        <f t="shared" si="337"/>
        <v>42</v>
      </c>
      <c r="L5514" s="94">
        <f t="shared" si="340"/>
        <v>33.6</v>
      </c>
      <c r="M5514" s="89">
        <f t="shared" si="338"/>
        <v>23.520000000000003</v>
      </c>
      <c r="N5514" s="91">
        <f t="shared" si="339"/>
        <v>29.4</v>
      </c>
      <c r="O5514" s="81">
        <f t="shared" si="336"/>
        <v>49.559999999999995</v>
      </c>
    </row>
    <row r="5515" spans="1:15" x14ac:dyDescent="0.25">
      <c r="A5515">
        <v>740</v>
      </c>
      <c r="B5515">
        <v>744005</v>
      </c>
      <c r="C5515">
        <v>0</v>
      </c>
      <c r="D5515" t="s">
        <v>2419</v>
      </c>
      <c r="E5515" s="3">
        <v>84</v>
      </c>
      <c r="F5515">
        <v>981</v>
      </c>
      <c r="G5515" s="2" t="s">
        <v>2420</v>
      </c>
      <c r="H5515" s="2" t="s">
        <v>2420</v>
      </c>
      <c r="I5515" s="2" t="s">
        <v>2420</v>
      </c>
      <c r="J5515" s="94">
        <f t="shared" ref="J5515:J5561" si="341">0.49*E5515</f>
        <v>41.16</v>
      </c>
      <c r="K5515" s="81">
        <f t="shared" si="337"/>
        <v>42</v>
      </c>
      <c r="L5515" s="94">
        <f t="shared" si="340"/>
        <v>33.6</v>
      </c>
      <c r="M5515" s="89">
        <f t="shared" si="338"/>
        <v>23.520000000000003</v>
      </c>
      <c r="N5515" s="91">
        <f t="shared" si="339"/>
        <v>29.4</v>
      </c>
      <c r="O5515" s="81">
        <f t="shared" ref="O5515:O5560" si="342">0.59*E5515</f>
        <v>49.559999999999995</v>
      </c>
    </row>
    <row r="5516" spans="1:15" x14ac:dyDescent="0.25">
      <c r="A5516">
        <v>740</v>
      </c>
      <c r="B5516">
        <v>744006</v>
      </c>
      <c r="C5516">
        <v>8</v>
      </c>
      <c r="D5516" t="s">
        <v>2389</v>
      </c>
      <c r="E5516" s="3">
        <v>84</v>
      </c>
      <c r="F5516">
        <v>981</v>
      </c>
      <c r="G5516" s="2" t="s">
        <v>2390</v>
      </c>
      <c r="H5516" s="2" t="s">
        <v>2390</v>
      </c>
      <c r="I5516" s="2" t="s">
        <v>2390</v>
      </c>
      <c r="J5516" s="94">
        <f t="shared" si="341"/>
        <v>41.16</v>
      </c>
      <c r="K5516" s="81">
        <f t="shared" si="337"/>
        <v>42</v>
      </c>
      <c r="L5516" s="94">
        <f t="shared" si="340"/>
        <v>33.6</v>
      </c>
      <c r="M5516" s="89">
        <f t="shared" si="338"/>
        <v>23.520000000000003</v>
      </c>
      <c r="N5516" s="91">
        <f t="shared" si="339"/>
        <v>29.4</v>
      </c>
      <c r="O5516" s="81">
        <f t="shared" si="342"/>
        <v>49.559999999999995</v>
      </c>
    </row>
    <row r="5517" spans="1:15" x14ac:dyDescent="0.25">
      <c r="A5517">
        <v>740</v>
      </c>
      <c r="B5517">
        <v>744008</v>
      </c>
      <c r="C5517">
        <v>4</v>
      </c>
      <c r="D5517" t="s">
        <v>2393</v>
      </c>
      <c r="E5517" s="3">
        <v>84</v>
      </c>
      <c r="F5517">
        <v>981</v>
      </c>
      <c r="G5517" s="2" t="s">
        <v>2394</v>
      </c>
      <c r="H5517" s="2" t="s">
        <v>2394</v>
      </c>
      <c r="I5517" s="2" t="s">
        <v>2394</v>
      </c>
      <c r="J5517" s="94">
        <f t="shared" si="341"/>
        <v>41.16</v>
      </c>
      <c r="K5517" s="81">
        <f t="shared" si="337"/>
        <v>42</v>
      </c>
      <c r="L5517" s="94">
        <f t="shared" si="340"/>
        <v>33.6</v>
      </c>
      <c r="M5517" s="89">
        <f t="shared" si="338"/>
        <v>23.520000000000003</v>
      </c>
      <c r="N5517" s="91">
        <f t="shared" si="339"/>
        <v>29.4</v>
      </c>
      <c r="O5517" s="81">
        <f t="shared" si="342"/>
        <v>49.559999999999995</v>
      </c>
    </row>
    <row r="5518" spans="1:15" x14ac:dyDescent="0.25">
      <c r="A5518">
        <v>740</v>
      </c>
      <c r="B5518">
        <v>744009</v>
      </c>
      <c r="C5518">
        <v>2</v>
      </c>
      <c r="D5518" t="s">
        <v>2395</v>
      </c>
      <c r="E5518" s="3">
        <v>84</v>
      </c>
      <c r="F5518">
        <v>981</v>
      </c>
      <c r="G5518" s="2" t="s">
        <v>2396</v>
      </c>
      <c r="H5518" s="2" t="s">
        <v>2396</v>
      </c>
      <c r="I5518" s="2" t="s">
        <v>2396</v>
      </c>
      <c r="J5518" s="94">
        <f t="shared" si="341"/>
        <v>41.16</v>
      </c>
      <c r="K5518" s="81">
        <f t="shared" si="337"/>
        <v>42</v>
      </c>
      <c r="L5518" s="94">
        <f t="shared" si="340"/>
        <v>33.6</v>
      </c>
      <c r="M5518" s="89">
        <f t="shared" si="338"/>
        <v>23.520000000000003</v>
      </c>
      <c r="N5518" s="91">
        <f t="shared" si="339"/>
        <v>29.4</v>
      </c>
      <c r="O5518" s="81">
        <f t="shared" si="342"/>
        <v>49.559999999999995</v>
      </c>
    </row>
    <row r="5519" spans="1:15" x14ac:dyDescent="0.25">
      <c r="A5519">
        <v>740</v>
      </c>
      <c r="B5519">
        <v>744010</v>
      </c>
      <c r="C5519">
        <v>0</v>
      </c>
      <c r="D5519" t="s">
        <v>2397</v>
      </c>
      <c r="E5519" s="3">
        <v>84</v>
      </c>
      <c r="F5519">
        <v>981</v>
      </c>
      <c r="G5519" s="2" t="s">
        <v>2398</v>
      </c>
      <c r="H5519" s="2" t="s">
        <v>2398</v>
      </c>
      <c r="I5519" s="2" t="s">
        <v>2398</v>
      </c>
      <c r="J5519" s="94">
        <f t="shared" si="341"/>
        <v>41.16</v>
      </c>
      <c r="K5519" s="81">
        <f t="shared" si="337"/>
        <v>42</v>
      </c>
      <c r="L5519" s="94">
        <f t="shared" si="340"/>
        <v>33.6</v>
      </c>
      <c r="M5519" s="89">
        <f t="shared" si="338"/>
        <v>23.520000000000003</v>
      </c>
      <c r="N5519" s="91">
        <f t="shared" si="339"/>
        <v>29.4</v>
      </c>
      <c r="O5519" s="81">
        <f t="shared" si="342"/>
        <v>49.559999999999995</v>
      </c>
    </row>
    <row r="5520" spans="1:15" x14ac:dyDescent="0.25">
      <c r="A5520">
        <v>740</v>
      </c>
      <c r="B5520">
        <v>744012</v>
      </c>
      <c r="C5520">
        <v>6</v>
      </c>
      <c r="D5520" t="s">
        <v>2401</v>
      </c>
      <c r="E5520" s="3">
        <v>84</v>
      </c>
      <c r="F5520">
        <v>981</v>
      </c>
      <c r="G5520" s="2" t="s">
        <v>2402</v>
      </c>
      <c r="H5520" s="2" t="s">
        <v>2402</v>
      </c>
      <c r="I5520" s="2" t="s">
        <v>2402</v>
      </c>
      <c r="J5520" s="94">
        <f t="shared" si="341"/>
        <v>41.16</v>
      </c>
      <c r="K5520" s="81">
        <f t="shared" si="337"/>
        <v>42</v>
      </c>
      <c r="L5520" s="94">
        <f t="shared" si="340"/>
        <v>33.6</v>
      </c>
      <c r="M5520" s="89">
        <f t="shared" si="338"/>
        <v>23.520000000000003</v>
      </c>
      <c r="N5520" s="91">
        <f t="shared" si="339"/>
        <v>29.4</v>
      </c>
      <c r="O5520" s="81">
        <f t="shared" si="342"/>
        <v>49.559999999999995</v>
      </c>
    </row>
    <row r="5521" spans="1:15" x14ac:dyDescent="0.25">
      <c r="A5521">
        <v>740</v>
      </c>
      <c r="B5521">
        <v>744014</v>
      </c>
      <c r="C5521">
        <v>2</v>
      </c>
      <c r="D5521" t="s">
        <v>2405</v>
      </c>
      <c r="E5521" s="3">
        <v>84</v>
      </c>
      <c r="F5521">
        <v>981</v>
      </c>
      <c r="G5521" s="2" t="s">
        <v>2406</v>
      </c>
      <c r="H5521" s="2" t="s">
        <v>2406</v>
      </c>
      <c r="I5521" s="2" t="s">
        <v>2406</v>
      </c>
      <c r="J5521" s="94">
        <f t="shared" si="341"/>
        <v>41.16</v>
      </c>
      <c r="K5521" s="81">
        <f t="shared" si="337"/>
        <v>42</v>
      </c>
      <c r="L5521" s="94">
        <f t="shared" si="340"/>
        <v>33.6</v>
      </c>
      <c r="M5521" s="89">
        <f t="shared" si="338"/>
        <v>23.520000000000003</v>
      </c>
      <c r="N5521" s="91">
        <f t="shared" si="339"/>
        <v>29.4</v>
      </c>
      <c r="O5521" s="81">
        <f t="shared" si="342"/>
        <v>49.559999999999995</v>
      </c>
    </row>
    <row r="5522" spans="1:15" x14ac:dyDescent="0.25">
      <c r="A5522">
        <v>740</v>
      </c>
      <c r="B5522">
        <v>744015</v>
      </c>
      <c r="C5522">
        <v>9</v>
      </c>
      <c r="D5522" t="s">
        <v>2407</v>
      </c>
      <c r="E5522" s="3">
        <v>84</v>
      </c>
      <c r="F5522">
        <v>981</v>
      </c>
      <c r="G5522" s="2" t="s">
        <v>2408</v>
      </c>
      <c r="H5522" s="2" t="s">
        <v>2408</v>
      </c>
      <c r="I5522" s="2" t="s">
        <v>2408</v>
      </c>
      <c r="J5522" s="94">
        <f t="shared" si="341"/>
        <v>41.16</v>
      </c>
      <c r="K5522" s="81">
        <f t="shared" si="337"/>
        <v>42</v>
      </c>
      <c r="L5522" s="94">
        <f t="shared" si="340"/>
        <v>33.6</v>
      </c>
      <c r="M5522" s="89">
        <f t="shared" si="338"/>
        <v>23.520000000000003</v>
      </c>
      <c r="N5522" s="91">
        <f t="shared" si="339"/>
        <v>29.4</v>
      </c>
      <c r="O5522" s="81">
        <f t="shared" si="342"/>
        <v>49.559999999999995</v>
      </c>
    </row>
    <row r="5523" spans="1:15" x14ac:dyDescent="0.25">
      <c r="A5523">
        <v>740</v>
      </c>
      <c r="B5523">
        <v>744016</v>
      </c>
      <c r="C5523">
        <v>7</v>
      </c>
      <c r="D5523" t="s">
        <v>2409</v>
      </c>
      <c r="E5523" s="3">
        <v>84</v>
      </c>
      <c r="F5523">
        <v>981</v>
      </c>
      <c r="G5523" s="2" t="s">
        <v>2410</v>
      </c>
      <c r="H5523" s="2" t="s">
        <v>2410</v>
      </c>
      <c r="I5523" s="2" t="s">
        <v>2410</v>
      </c>
      <c r="J5523" s="94">
        <f t="shared" si="341"/>
        <v>41.16</v>
      </c>
      <c r="K5523" s="81">
        <f t="shared" ref="K5523:K5561" si="343">0.5*E5523</f>
        <v>42</v>
      </c>
      <c r="L5523" s="94">
        <f t="shared" si="340"/>
        <v>33.6</v>
      </c>
      <c r="M5523" s="89">
        <f t="shared" ref="M5523:M5561" si="344">0.28*E5523</f>
        <v>23.520000000000003</v>
      </c>
      <c r="N5523" s="91">
        <f t="shared" ref="N5523:N5561" si="345">0.35*E5523</f>
        <v>29.4</v>
      </c>
      <c r="O5523" s="81">
        <f t="shared" si="342"/>
        <v>49.559999999999995</v>
      </c>
    </row>
    <row r="5524" spans="1:15" x14ac:dyDescent="0.25">
      <c r="A5524">
        <v>740</v>
      </c>
      <c r="B5524">
        <v>744017</v>
      </c>
      <c r="C5524">
        <v>5</v>
      </c>
      <c r="D5524" t="s">
        <v>7050</v>
      </c>
      <c r="E5524" s="3">
        <v>167.5</v>
      </c>
      <c r="F5524">
        <v>981</v>
      </c>
      <c r="G5524" s="2" t="s">
        <v>2412</v>
      </c>
      <c r="H5524" s="2" t="s">
        <v>2412</v>
      </c>
      <c r="I5524" s="2" t="s">
        <v>2412</v>
      </c>
      <c r="J5524" s="94">
        <f t="shared" si="341"/>
        <v>82.075000000000003</v>
      </c>
      <c r="K5524" s="81">
        <f t="shared" si="343"/>
        <v>83.75</v>
      </c>
      <c r="L5524" s="94">
        <f t="shared" ref="L5524:L5561" si="346">0.4*E5524</f>
        <v>67</v>
      </c>
      <c r="M5524" s="89">
        <f t="shared" si="344"/>
        <v>46.900000000000006</v>
      </c>
      <c r="N5524" s="91">
        <f t="shared" si="345"/>
        <v>58.624999999999993</v>
      </c>
      <c r="O5524" s="81">
        <f t="shared" si="342"/>
        <v>98.824999999999989</v>
      </c>
    </row>
    <row r="5525" spans="1:15" x14ac:dyDescent="0.25">
      <c r="A5525">
        <v>740</v>
      </c>
      <c r="B5525">
        <v>744020</v>
      </c>
      <c r="C5525">
        <v>9</v>
      </c>
      <c r="D5525" t="s">
        <v>2413</v>
      </c>
      <c r="E5525" s="3">
        <v>84</v>
      </c>
      <c r="F5525">
        <v>981</v>
      </c>
      <c r="G5525" s="2" t="s">
        <v>2414</v>
      </c>
      <c r="H5525" s="2" t="s">
        <v>2414</v>
      </c>
      <c r="I5525" s="2" t="s">
        <v>2414</v>
      </c>
      <c r="J5525" s="94">
        <f t="shared" si="341"/>
        <v>41.16</v>
      </c>
      <c r="K5525" s="81">
        <f t="shared" si="343"/>
        <v>42</v>
      </c>
      <c r="L5525" s="94">
        <f t="shared" si="346"/>
        <v>33.6</v>
      </c>
      <c r="M5525" s="89">
        <f t="shared" si="344"/>
        <v>23.520000000000003</v>
      </c>
      <c r="N5525" s="91">
        <f t="shared" si="345"/>
        <v>29.4</v>
      </c>
      <c r="O5525" s="81">
        <f t="shared" si="342"/>
        <v>49.559999999999995</v>
      </c>
    </row>
    <row r="5526" spans="1:15" x14ac:dyDescent="0.25">
      <c r="A5526">
        <v>740</v>
      </c>
      <c r="B5526">
        <v>744024</v>
      </c>
      <c r="C5526">
        <v>1</v>
      </c>
      <c r="D5526" t="s">
        <v>2415</v>
      </c>
      <c r="E5526" s="3">
        <v>84</v>
      </c>
      <c r="F5526">
        <v>981</v>
      </c>
      <c r="G5526" s="2" t="s">
        <v>2416</v>
      </c>
      <c r="H5526" s="2" t="s">
        <v>2416</v>
      </c>
      <c r="I5526" s="2" t="s">
        <v>2416</v>
      </c>
      <c r="J5526" s="94">
        <f t="shared" si="341"/>
        <v>41.16</v>
      </c>
      <c r="K5526" s="81">
        <f t="shared" si="343"/>
        <v>42</v>
      </c>
      <c r="L5526" s="94">
        <f t="shared" si="346"/>
        <v>33.6</v>
      </c>
      <c r="M5526" s="89">
        <f t="shared" si="344"/>
        <v>23.520000000000003</v>
      </c>
      <c r="N5526" s="91">
        <f t="shared" si="345"/>
        <v>29.4</v>
      </c>
      <c r="O5526" s="81">
        <f t="shared" si="342"/>
        <v>49.559999999999995</v>
      </c>
    </row>
    <row r="5527" spans="1:15" x14ac:dyDescent="0.25">
      <c r="A5527">
        <v>740</v>
      </c>
      <c r="B5527">
        <v>744030</v>
      </c>
      <c r="C5527">
        <v>8</v>
      </c>
      <c r="D5527" t="s">
        <v>2417</v>
      </c>
      <c r="E5527" s="3">
        <v>84</v>
      </c>
      <c r="F5527">
        <v>981</v>
      </c>
      <c r="G5527" s="2" t="s">
        <v>2418</v>
      </c>
      <c r="H5527" s="2" t="s">
        <v>2418</v>
      </c>
      <c r="I5527" s="2" t="s">
        <v>2418</v>
      </c>
      <c r="J5527" s="94">
        <f t="shared" si="341"/>
        <v>41.16</v>
      </c>
      <c r="K5527" s="81">
        <f t="shared" si="343"/>
        <v>42</v>
      </c>
      <c r="L5527" s="94">
        <f t="shared" si="346"/>
        <v>33.6</v>
      </c>
      <c r="M5527" s="89">
        <f t="shared" si="344"/>
        <v>23.520000000000003</v>
      </c>
      <c r="N5527" s="91">
        <f t="shared" si="345"/>
        <v>29.4</v>
      </c>
      <c r="O5527" s="81">
        <f t="shared" si="342"/>
        <v>49.559999999999995</v>
      </c>
    </row>
    <row r="5528" spans="1:15" x14ac:dyDescent="0.25">
      <c r="A5528">
        <v>740</v>
      </c>
      <c r="B5528">
        <v>744032</v>
      </c>
      <c r="C5528">
        <v>4</v>
      </c>
      <c r="D5528" t="s">
        <v>2448</v>
      </c>
      <c r="E5528" s="3">
        <v>365.5</v>
      </c>
      <c r="F5528">
        <v>981</v>
      </c>
      <c r="G5528" s="2" t="s">
        <v>466</v>
      </c>
      <c r="H5528" s="2" t="s">
        <v>466</v>
      </c>
      <c r="I5528" s="2" t="s">
        <v>466</v>
      </c>
      <c r="J5528" s="94">
        <f t="shared" si="341"/>
        <v>179.095</v>
      </c>
      <c r="K5528" s="81">
        <f t="shared" si="343"/>
        <v>182.75</v>
      </c>
      <c r="L5528" s="94">
        <f t="shared" si="346"/>
        <v>146.20000000000002</v>
      </c>
      <c r="M5528" s="89">
        <f t="shared" si="344"/>
        <v>102.34</v>
      </c>
      <c r="N5528" s="91">
        <f t="shared" si="345"/>
        <v>127.925</v>
      </c>
      <c r="O5528" s="81">
        <f t="shared" si="342"/>
        <v>215.64499999999998</v>
      </c>
    </row>
    <row r="5529" spans="1:15" x14ac:dyDescent="0.25">
      <c r="A5529">
        <v>740</v>
      </c>
      <c r="B5529">
        <v>744034</v>
      </c>
      <c r="C5529">
        <v>0</v>
      </c>
      <c r="D5529" t="s">
        <v>2453</v>
      </c>
      <c r="E5529" s="3">
        <v>56.5</v>
      </c>
      <c r="F5529">
        <v>981</v>
      </c>
      <c r="G5529" s="2" t="s">
        <v>2454</v>
      </c>
      <c r="H5529" s="2" t="s">
        <v>2454</v>
      </c>
      <c r="I5529" s="2" t="s">
        <v>2454</v>
      </c>
      <c r="J5529" s="94">
        <f t="shared" si="341"/>
        <v>27.684999999999999</v>
      </c>
      <c r="K5529" s="81">
        <f t="shared" si="343"/>
        <v>28.25</v>
      </c>
      <c r="L5529" s="94">
        <f t="shared" si="346"/>
        <v>22.6</v>
      </c>
      <c r="M5529" s="89">
        <f t="shared" si="344"/>
        <v>15.820000000000002</v>
      </c>
      <c r="N5529" s="91">
        <f t="shared" si="345"/>
        <v>19.774999999999999</v>
      </c>
      <c r="O5529" s="81">
        <f t="shared" si="342"/>
        <v>33.335000000000001</v>
      </c>
    </row>
    <row r="5530" spans="1:15" x14ac:dyDescent="0.25">
      <c r="A5530">
        <v>740</v>
      </c>
      <c r="B5530">
        <v>744036</v>
      </c>
      <c r="C5530">
        <v>5</v>
      </c>
      <c r="D5530" t="s">
        <v>2334</v>
      </c>
      <c r="E5530" s="3">
        <v>130</v>
      </c>
      <c r="F5530">
        <v>981</v>
      </c>
      <c r="G5530" s="2" t="s">
        <v>2335</v>
      </c>
      <c r="H5530" s="2" t="s">
        <v>2335</v>
      </c>
      <c r="I5530" s="2" t="s">
        <v>2335</v>
      </c>
      <c r="J5530" s="94">
        <f t="shared" si="341"/>
        <v>63.699999999999996</v>
      </c>
      <c r="K5530" s="81">
        <f t="shared" si="343"/>
        <v>65</v>
      </c>
      <c r="L5530" s="94">
        <f t="shared" si="346"/>
        <v>52</v>
      </c>
      <c r="M5530" s="89">
        <f t="shared" si="344"/>
        <v>36.400000000000006</v>
      </c>
      <c r="N5530" s="91">
        <f t="shared" si="345"/>
        <v>45.5</v>
      </c>
      <c r="O5530" s="81">
        <f t="shared" si="342"/>
        <v>76.7</v>
      </c>
    </row>
    <row r="5531" spans="1:15" x14ac:dyDescent="0.25">
      <c r="A5531">
        <v>740</v>
      </c>
      <c r="B5531">
        <v>744038</v>
      </c>
      <c r="C5531">
        <v>1</v>
      </c>
      <c r="D5531" t="s">
        <v>2336</v>
      </c>
      <c r="E5531" s="3">
        <v>165</v>
      </c>
      <c r="F5531">
        <v>981</v>
      </c>
      <c r="G5531" s="2" t="s">
        <v>2337</v>
      </c>
      <c r="H5531" s="2" t="s">
        <v>2337</v>
      </c>
      <c r="I5531" s="2" t="s">
        <v>2337</v>
      </c>
      <c r="J5531" s="94">
        <f t="shared" si="341"/>
        <v>80.849999999999994</v>
      </c>
      <c r="K5531" s="81">
        <f t="shared" si="343"/>
        <v>82.5</v>
      </c>
      <c r="L5531" s="94">
        <f t="shared" si="346"/>
        <v>66</v>
      </c>
      <c r="M5531" s="89">
        <f t="shared" si="344"/>
        <v>46.2</v>
      </c>
      <c r="N5531" s="91">
        <f t="shared" si="345"/>
        <v>57.749999999999993</v>
      </c>
      <c r="O5531" s="81">
        <f t="shared" si="342"/>
        <v>97.35</v>
      </c>
    </row>
    <row r="5532" spans="1:15" x14ac:dyDescent="0.25">
      <c r="A5532">
        <v>740</v>
      </c>
      <c r="B5532">
        <v>744042</v>
      </c>
      <c r="C5532">
        <v>3</v>
      </c>
      <c r="D5532" t="s">
        <v>7051</v>
      </c>
      <c r="E5532" s="3">
        <v>84</v>
      </c>
      <c r="F5532">
        <v>981</v>
      </c>
      <c r="G5532" s="2" t="s">
        <v>2282</v>
      </c>
      <c r="H5532" s="2" t="s">
        <v>2282</v>
      </c>
      <c r="I5532" s="2" t="s">
        <v>2282</v>
      </c>
      <c r="J5532" s="94">
        <f t="shared" si="341"/>
        <v>41.16</v>
      </c>
      <c r="K5532" s="81">
        <f t="shared" si="343"/>
        <v>42</v>
      </c>
      <c r="L5532" s="94">
        <f t="shared" si="346"/>
        <v>33.6</v>
      </c>
      <c r="M5532" s="89">
        <f t="shared" si="344"/>
        <v>23.520000000000003</v>
      </c>
      <c r="N5532" s="91">
        <f t="shared" si="345"/>
        <v>29.4</v>
      </c>
      <c r="O5532" s="81">
        <f t="shared" si="342"/>
        <v>49.559999999999995</v>
      </c>
    </row>
    <row r="5533" spans="1:15" x14ac:dyDescent="0.25">
      <c r="A5533">
        <v>740</v>
      </c>
      <c r="B5533">
        <v>744044</v>
      </c>
      <c r="C5533">
        <v>9</v>
      </c>
      <c r="D5533" t="s">
        <v>2287</v>
      </c>
      <c r="E5533" s="3">
        <v>84</v>
      </c>
      <c r="F5533">
        <v>981</v>
      </c>
      <c r="G5533" s="2" t="s">
        <v>2288</v>
      </c>
      <c r="H5533" s="2" t="s">
        <v>2288</v>
      </c>
      <c r="I5533" s="2" t="s">
        <v>2288</v>
      </c>
      <c r="J5533" s="94">
        <f t="shared" si="341"/>
        <v>41.16</v>
      </c>
      <c r="K5533" s="81">
        <f t="shared" si="343"/>
        <v>42</v>
      </c>
      <c r="L5533" s="94">
        <f t="shared" si="346"/>
        <v>33.6</v>
      </c>
      <c r="M5533" s="89">
        <f t="shared" si="344"/>
        <v>23.520000000000003</v>
      </c>
      <c r="N5533" s="91">
        <f t="shared" si="345"/>
        <v>29.4</v>
      </c>
      <c r="O5533" s="81">
        <f t="shared" si="342"/>
        <v>49.559999999999995</v>
      </c>
    </row>
    <row r="5534" spans="1:15" x14ac:dyDescent="0.25">
      <c r="A5534">
        <v>740</v>
      </c>
      <c r="B5534">
        <v>744046</v>
      </c>
      <c r="C5534">
        <v>4</v>
      </c>
      <c r="D5534" t="s">
        <v>2289</v>
      </c>
      <c r="E5534" s="3">
        <v>84</v>
      </c>
      <c r="F5534">
        <v>981</v>
      </c>
      <c r="G5534" s="2" t="s">
        <v>2290</v>
      </c>
      <c r="H5534" s="2" t="s">
        <v>2290</v>
      </c>
      <c r="I5534" s="2" t="s">
        <v>2290</v>
      </c>
      <c r="J5534" s="94">
        <f t="shared" si="341"/>
        <v>41.16</v>
      </c>
      <c r="K5534" s="81">
        <f t="shared" si="343"/>
        <v>42</v>
      </c>
      <c r="L5534" s="94">
        <f t="shared" si="346"/>
        <v>33.6</v>
      </c>
      <c r="M5534" s="89">
        <f t="shared" si="344"/>
        <v>23.520000000000003</v>
      </c>
      <c r="N5534" s="91">
        <f t="shared" si="345"/>
        <v>29.4</v>
      </c>
      <c r="O5534" s="81">
        <f t="shared" si="342"/>
        <v>49.559999999999995</v>
      </c>
    </row>
    <row r="5535" spans="1:15" x14ac:dyDescent="0.25">
      <c r="A5535">
        <v>740</v>
      </c>
      <c r="B5535">
        <v>744048</v>
      </c>
      <c r="C5535">
        <v>0</v>
      </c>
      <c r="D5535" t="s">
        <v>2291</v>
      </c>
      <c r="E5535" s="3">
        <v>84</v>
      </c>
      <c r="F5535">
        <v>981</v>
      </c>
      <c r="G5535" s="2" t="s">
        <v>2292</v>
      </c>
      <c r="H5535" s="2" t="s">
        <v>2292</v>
      </c>
      <c r="I5535" s="2" t="s">
        <v>2292</v>
      </c>
      <c r="J5535" s="94">
        <f t="shared" si="341"/>
        <v>41.16</v>
      </c>
      <c r="K5535" s="81">
        <f t="shared" si="343"/>
        <v>42</v>
      </c>
      <c r="L5535" s="94">
        <f t="shared" si="346"/>
        <v>33.6</v>
      </c>
      <c r="M5535" s="89">
        <f t="shared" si="344"/>
        <v>23.520000000000003</v>
      </c>
      <c r="N5535" s="91">
        <f t="shared" si="345"/>
        <v>29.4</v>
      </c>
      <c r="O5535" s="81">
        <f t="shared" si="342"/>
        <v>49.559999999999995</v>
      </c>
    </row>
    <row r="5536" spans="1:15" x14ac:dyDescent="0.25">
      <c r="A5536">
        <v>740</v>
      </c>
      <c r="B5536">
        <v>744050</v>
      </c>
      <c r="C5536">
        <v>6</v>
      </c>
      <c r="D5536" t="s">
        <v>2293</v>
      </c>
      <c r="E5536" s="3">
        <v>84</v>
      </c>
      <c r="F5536">
        <v>981</v>
      </c>
      <c r="G5536" s="2" t="s">
        <v>2294</v>
      </c>
      <c r="H5536" s="2" t="s">
        <v>2294</v>
      </c>
      <c r="I5536" s="2" t="s">
        <v>2294</v>
      </c>
      <c r="J5536" s="94">
        <f t="shared" si="341"/>
        <v>41.16</v>
      </c>
      <c r="K5536" s="81">
        <f t="shared" si="343"/>
        <v>42</v>
      </c>
      <c r="L5536" s="94">
        <f t="shared" si="346"/>
        <v>33.6</v>
      </c>
      <c r="M5536" s="89">
        <f t="shared" si="344"/>
        <v>23.520000000000003</v>
      </c>
      <c r="N5536" s="91">
        <f t="shared" si="345"/>
        <v>29.4</v>
      </c>
      <c r="O5536" s="81">
        <f t="shared" si="342"/>
        <v>49.559999999999995</v>
      </c>
    </row>
    <row r="5537" spans="1:15" x14ac:dyDescent="0.25">
      <c r="A5537">
        <v>740</v>
      </c>
      <c r="B5537">
        <v>744051</v>
      </c>
      <c r="C5537">
        <v>4</v>
      </c>
      <c r="D5537" t="s">
        <v>2295</v>
      </c>
      <c r="E5537" s="3">
        <v>84</v>
      </c>
      <c r="F5537">
        <v>981</v>
      </c>
      <c r="G5537" s="2" t="s">
        <v>2296</v>
      </c>
      <c r="H5537" s="2" t="s">
        <v>2296</v>
      </c>
      <c r="I5537" s="2" t="s">
        <v>2296</v>
      </c>
      <c r="J5537" s="94">
        <f t="shared" si="341"/>
        <v>41.16</v>
      </c>
      <c r="K5537" s="81">
        <f t="shared" si="343"/>
        <v>42</v>
      </c>
      <c r="L5537" s="94">
        <f t="shared" si="346"/>
        <v>33.6</v>
      </c>
      <c r="M5537" s="89">
        <f t="shared" si="344"/>
        <v>23.520000000000003</v>
      </c>
      <c r="N5537" s="91">
        <f t="shared" si="345"/>
        <v>29.4</v>
      </c>
      <c r="O5537" s="81">
        <f t="shared" si="342"/>
        <v>49.559999999999995</v>
      </c>
    </row>
    <row r="5538" spans="1:15" x14ac:dyDescent="0.25">
      <c r="A5538">
        <v>740</v>
      </c>
      <c r="B5538">
        <v>744052</v>
      </c>
      <c r="C5538">
        <v>2</v>
      </c>
      <c r="D5538" t="s">
        <v>2297</v>
      </c>
      <c r="E5538" s="3">
        <v>84</v>
      </c>
      <c r="F5538">
        <v>981</v>
      </c>
      <c r="G5538" s="2" t="s">
        <v>2298</v>
      </c>
      <c r="H5538" s="2" t="s">
        <v>2298</v>
      </c>
      <c r="I5538" s="2" t="s">
        <v>2298</v>
      </c>
      <c r="J5538" s="94">
        <f t="shared" si="341"/>
        <v>41.16</v>
      </c>
      <c r="K5538" s="81">
        <f t="shared" si="343"/>
        <v>42</v>
      </c>
      <c r="L5538" s="94">
        <f t="shared" si="346"/>
        <v>33.6</v>
      </c>
      <c r="M5538" s="89">
        <f t="shared" si="344"/>
        <v>23.520000000000003</v>
      </c>
      <c r="N5538" s="91">
        <f t="shared" si="345"/>
        <v>29.4</v>
      </c>
      <c r="O5538" s="81">
        <f t="shared" si="342"/>
        <v>49.559999999999995</v>
      </c>
    </row>
    <row r="5539" spans="1:15" x14ac:dyDescent="0.25">
      <c r="A5539">
        <v>740</v>
      </c>
      <c r="B5539">
        <v>744054</v>
      </c>
      <c r="C5539">
        <v>8</v>
      </c>
      <c r="D5539" t="s">
        <v>2299</v>
      </c>
      <c r="E5539" s="3">
        <v>84</v>
      </c>
      <c r="F5539">
        <v>981</v>
      </c>
      <c r="G5539" s="2" t="s">
        <v>2300</v>
      </c>
      <c r="H5539" s="2" t="s">
        <v>2300</v>
      </c>
      <c r="I5539" s="2" t="s">
        <v>2300</v>
      </c>
      <c r="J5539" s="94">
        <f t="shared" si="341"/>
        <v>41.16</v>
      </c>
      <c r="K5539" s="81">
        <f t="shared" si="343"/>
        <v>42</v>
      </c>
      <c r="L5539" s="94">
        <f t="shared" si="346"/>
        <v>33.6</v>
      </c>
      <c r="M5539" s="89">
        <f t="shared" si="344"/>
        <v>23.520000000000003</v>
      </c>
      <c r="N5539" s="91">
        <f t="shared" si="345"/>
        <v>29.4</v>
      </c>
      <c r="O5539" s="81">
        <f t="shared" si="342"/>
        <v>49.559999999999995</v>
      </c>
    </row>
    <row r="5540" spans="1:15" x14ac:dyDescent="0.25">
      <c r="A5540">
        <v>740</v>
      </c>
      <c r="B5540">
        <v>744058</v>
      </c>
      <c r="C5540">
        <v>9</v>
      </c>
      <c r="D5540" t="s">
        <v>2310</v>
      </c>
      <c r="E5540" s="3">
        <v>165</v>
      </c>
      <c r="F5540">
        <v>981</v>
      </c>
      <c r="G5540" s="2" t="s">
        <v>2311</v>
      </c>
      <c r="H5540" s="2" t="s">
        <v>2311</v>
      </c>
      <c r="I5540" s="2" t="s">
        <v>2311</v>
      </c>
      <c r="J5540" s="94">
        <f t="shared" si="341"/>
        <v>80.849999999999994</v>
      </c>
      <c r="K5540" s="81">
        <f t="shared" si="343"/>
        <v>82.5</v>
      </c>
      <c r="L5540" s="94">
        <f t="shared" si="346"/>
        <v>66</v>
      </c>
      <c r="M5540" s="89">
        <f t="shared" si="344"/>
        <v>46.2</v>
      </c>
      <c r="N5540" s="91">
        <f t="shared" si="345"/>
        <v>57.749999999999993</v>
      </c>
      <c r="O5540" s="81">
        <f t="shared" si="342"/>
        <v>97.35</v>
      </c>
    </row>
    <row r="5541" spans="1:15" x14ac:dyDescent="0.25">
      <c r="A5541">
        <v>740</v>
      </c>
      <c r="B5541">
        <v>744059</v>
      </c>
      <c r="C5541">
        <v>7</v>
      </c>
      <c r="D5541" t="s">
        <v>7052</v>
      </c>
      <c r="E5541" s="3">
        <v>146.5</v>
      </c>
      <c r="F5541">
        <v>981</v>
      </c>
      <c r="G5541" s="2" t="s">
        <v>2313</v>
      </c>
      <c r="H5541" s="2" t="s">
        <v>2313</v>
      </c>
      <c r="I5541" s="2" t="s">
        <v>2313</v>
      </c>
      <c r="J5541" s="94">
        <f t="shared" si="341"/>
        <v>71.784999999999997</v>
      </c>
      <c r="K5541" s="81">
        <f t="shared" si="343"/>
        <v>73.25</v>
      </c>
      <c r="L5541" s="94">
        <f t="shared" si="346"/>
        <v>58.6</v>
      </c>
      <c r="M5541" s="89">
        <f t="shared" si="344"/>
        <v>41.02</v>
      </c>
      <c r="N5541" s="91">
        <f t="shared" si="345"/>
        <v>51.274999999999999</v>
      </c>
      <c r="O5541" s="81">
        <f t="shared" si="342"/>
        <v>86.435000000000002</v>
      </c>
    </row>
    <row r="5542" spans="1:15" x14ac:dyDescent="0.25">
      <c r="A5542">
        <v>740</v>
      </c>
      <c r="B5542">
        <v>744064</v>
      </c>
      <c r="C5542">
        <v>7</v>
      </c>
      <c r="D5542" t="s">
        <v>2320</v>
      </c>
      <c r="E5542" s="3">
        <v>84</v>
      </c>
      <c r="F5542">
        <v>981</v>
      </c>
      <c r="G5542" s="2" t="s">
        <v>2321</v>
      </c>
      <c r="H5542" s="2" t="s">
        <v>2321</v>
      </c>
      <c r="I5542" s="2" t="s">
        <v>2321</v>
      </c>
      <c r="J5542" s="94">
        <f t="shared" si="341"/>
        <v>41.16</v>
      </c>
      <c r="K5542" s="81">
        <f t="shared" si="343"/>
        <v>42</v>
      </c>
      <c r="L5542" s="94">
        <f t="shared" si="346"/>
        <v>33.6</v>
      </c>
      <c r="M5542" s="89">
        <f t="shared" si="344"/>
        <v>23.520000000000003</v>
      </c>
      <c r="N5542" s="91">
        <f t="shared" si="345"/>
        <v>29.4</v>
      </c>
      <c r="O5542" s="81">
        <f t="shared" si="342"/>
        <v>49.559999999999995</v>
      </c>
    </row>
    <row r="5543" spans="1:15" x14ac:dyDescent="0.25">
      <c r="A5543">
        <v>740</v>
      </c>
      <c r="B5543">
        <v>744066</v>
      </c>
      <c r="C5543">
        <v>2</v>
      </c>
      <c r="D5543" t="s">
        <v>2324</v>
      </c>
      <c r="E5543" s="3">
        <v>84</v>
      </c>
      <c r="F5543">
        <v>981</v>
      </c>
      <c r="G5543" s="2" t="s">
        <v>2325</v>
      </c>
      <c r="H5543" s="2" t="s">
        <v>2325</v>
      </c>
      <c r="I5543" s="2" t="s">
        <v>2325</v>
      </c>
      <c r="J5543" s="94">
        <f t="shared" si="341"/>
        <v>41.16</v>
      </c>
      <c r="K5543" s="81">
        <f t="shared" si="343"/>
        <v>42</v>
      </c>
      <c r="L5543" s="94">
        <f t="shared" si="346"/>
        <v>33.6</v>
      </c>
      <c r="M5543" s="89">
        <f t="shared" si="344"/>
        <v>23.520000000000003</v>
      </c>
      <c r="N5543" s="91">
        <f t="shared" si="345"/>
        <v>29.4</v>
      </c>
      <c r="O5543" s="81">
        <f t="shared" si="342"/>
        <v>49.559999999999995</v>
      </c>
    </row>
    <row r="5544" spans="1:15" x14ac:dyDescent="0.25">
      <c r="A5544">
        <v>740</v>
      </c>
      <c r="B5544">
        <v>744067</v>
      </c>
      <c r="C5544">
        <v>0</v>
      </c>
      <c r="D5544" t="s">
        <v>2316</v>
      </c>
      <c r="E5544" s="3">
        <v>273</v>
      </c>
      <c r="F5544">
        <v>981</v>
      </c>
      <c r="G5544" s="2" t="s">
        <v>2317</v>
      </c>
      <c r="H5544" s="2" t="s">
        <v>2317</v>
      </c>
      <c r="I5544" s="2" t="s">
        <v>2317</v>
      </c>
      <c r="J5544" s="94">
        <f t="shared" si="341"/>
        <v>133.77000000000001</v>
      </c>
      <c r="K5544" s="81">
        <f t="shared" si="343"/>
        <v>136.5</v>
      </c>
      <c r="L5544" s="94">
        <f t="shared" si="346"/>
        <v>109.2</v>
      </c>
      <c r="M5544" s="89">
        <f t="shared" si="344"/>
        <v>76.440000000000012</v>
      </c>
      <c r="N5544" s="91">
        <f t="shared" si="345"/>
        <v>95.55</v>
      </c>
      <c r="O5544" s="81">
        <f t="shared" si="342"/>
        <v>161.07</v>
      </c>
    </row>
    <row r="5545" spans="1:15" x14ac:dyDescent="0.25">
      <c r="A5545">
        <v>740</v>
      </c>
      <c r="B5545">
        <v>744068</v>
      </c>
      <c r="C5545">
        <v>8</v>
      </c>
      <c r="D5545" t="s">
        <v>2328</v>
      </c>
      <c r="E5545" s="3">
        <v>92.5</v>
      </c>
      <c r="F5545">
        <v>981</v>
      </c>
      <c r="G5545" s="2" t="s">
        <v>2329</v>
      </c>
      <c r="H5545" s="2" t="s">
        <v>2329</v>
      </c>
      <c r="I5545" s="2" t="s">
        <v>2329</v>
      </c>
      <c r="J5545" s="94">
        <f t="shared" si="341"/>
        <v>45.324999999999996</v>
      </c>
      <c r="K5545" s="81">
        <f t="shared" si="343"/>
        <v>46.25</v>
      </c>
      <c r="L5545" s="94">
        <f t="shared" si="346"/>
        <v>37</v>
      </c>
      <c r="M5545" s="89">
        <f t="shared" si="344"/>
        <v>25.900000000000002</v>
      </c>
      <c r="N5545" s="91">
        <f t="shared" si="345"/>
        <v>32.375</v>
      </c>
      <c r="O5545" s="81">
        <f t="shared" si="342"/>
        <v>54.574999999999996</v>
      </c>
    </row>
    <row r="5546" spans="1:15" x14ac:dyDescent="0.25">
      <c r="A5546">
        <v>740</v>
      </c>
      <c r="B5546">
        <v>744070</v>
      </c>
      <c r="C5546">
        <v>4</v>
      </c>
      <c r="D5546" t="s">
        <v>2355</v>
      </c>
      <c r="E5546" s="3">
        <v>84</v>
      </c>
      <c r="F5546">
        <v>981</v>
      </c>
      <c r="G5546" s="2" t="s">
        <v>2356</v>
      </c>
      <c r="H5546" s="2" t="s">
        <v>2356</v>
      </c>
      <c r="I5546" s="2" t="s">
        <v>2356</v>
      </c>
      <c r="J5546" s="94">
        <f t="shared" si="341"/>
        <v>41.16</v>
      </c>
      <c r="K5546" s="81">
        <f t="shared" si="343"/>
        <v>42</v>
      </c>
      <c r="L5546" s="94">
        <f t="shared" si="346"/>
        <v>33.6</v>
      </c>
      <c r="M5546" s="89">
        <f t="shared" si="344"/>
        <v>23.520000000000003</v>
      </c>
      <c r="N5546" s="91">
        <f t="shared" si="345"/>
        <v>29.4</v>
      </c>
      <c r="O5546" s="81">
        <f t="shared" si="342"/>
        <v>49.559999999999995</v>
      </c>
    </row>
    <row r="5547" spans="1:15" x14ac:dyDescent="0.25">
      <c r="A5547">
        <v>740</v>
      </c>
      <c r="B5547">
        <v>744072</v>
      </c>
      <c r="C5547">
        <v>0</v>
      </c>
      <c r="D5547" t="s">
        <v>2361</v>
      </c>
      <c r="E5547" s="3">
        <v>136.5</v>
      </c>
      <c r="F5547">
        <v>981</v>
      </c>
      <c r="G5547" s="2" t="s">
        <v>2362</v>
      </c>
      <c r="H5547" s="2" t="s">
        <v>2362</v>
      </c>
      <c r="I5547" s="2" t="s">
        <v>2362</v>
      </c>
      <c r="J5547" s="94">
        <f t="shared" si="341"/>
        <v>66.885000000000005</v>
      </c>
      <c r="K5547" s="81">
        <f t="shared" si="343"/>
        <v>68.25</v>
      </c>
      <c r="L5547" s="94">
        <f t="shared" si="346"/>
        <v>54.6</v>
      </c>
      <c r="M5547" s="89">
        <f t="shared" si="344"/>
        <v>38.220000000000006</v>
      </c>
      <c r="N5547" s="91">
        <f t="shared" si="345"/>
        <v>47.774999999999999</v>
      </c>
      <c r="O5547" s="81">
        <f t="shared" si="342"/>
        <v>80.534999999999997</v>
      </c>
    </row>
    <row r="5548" spans="1:15" x14ac:dyDescent="0.25">
      <c r="A5548">
        <v>740</v>
      </c>
      <c r="B5548">
        <v>744073</v>
      </c>
      <c r="C5548">
        <v>8</v>
      </c>
      <c r="D5548" t="s">
        <v>2363</v>
      </c>
      <c r="E5548" s="3">
        <v>665.5</v>
      </c>
      <c r="F5548">
        <v>981</v>
      </c>
      <c r="G5548" s="2" t="s">
        <v>2364</v>
      </c>
      <c r="H5548" s="2" t="s">
        <v>2364</v>
      </c>
      <c r="I5548" s="2" t="s">
        <v>2364</v>
      </c>
      <c r="J5548" s="94">
        <f t="shared" si="341"/>
        <v>326.09499999999997</v>
      </c>
      <c r="K5548" s="81">
        <f t="shared" si="343"/>
        <v>332.75</v>
      </c>
      <c r="L5548" s="94">
        <f t="shared" si="346"/>
        <v>266.2</v>
      </c>
      <c r="M5548" s="89">
        <f t="shared" si="344"/>
        <v>186.34000000000003</v>
      </c>
      <c r="N5548" s="91">
        <f t="shared" si="345"/>
        <v>232.92499999999998</v>
      </c>
      <c r="O5548" s="81">
        <f t="shared" si="342"/>
        <v>392.64499999999998</v>
      </c>
    </row>
    <row r="5549" spans="1:15" x14ac:dyDescent="0.25">
      <c r="A5549">
        <v>740</v>
      </c>
      <c r="B5549">
        <v>744074</v>
      </c>
      <c r="C5549">
        <v>6</v>
      </c>
      <c r="D5549" t="s">
        <v>2365</v>
      </c>
      <c r="E5549" s="3">
        <v>136.5</v>
      </c>
      <c r="F5549">
        <v>981</v>
      </c>
      <c r="G5549" s="2" t="s">
        <v>2366</v>
      </c>
      <c r="H5549" s="2" t="s">
        <v>2366</v>
      </c>
      <c r="I5549" s="2" t="s">
        <v>2366</v>
      </c>
      <c r="J5549" s="94">
        <f t="shared" si="341"/>
        <v>66.885000000000005</v>
      </c>
      <c r="K5549" s="81">
        <f t="shared" si="343"/>
        <v>68.25</v>
      </c>
      <c r="L5549" s="94">
        <f t="shared" si="346"/>
        <v>54.6</v>
      </c>
      <c r="M5549" s="89">
        <f t="shared" si="344"/>
        <v>38.220000000000006</v>
      </c>
      <c r="N5549" s="91">
        <f t="shared" si="345"/>
        <v>47.774999999999999</v>
      </c>
      <c r="O5549" s="81">
        <f t="shared" si="342"/>
        <v>80.534999999999997</v>
      </c>
    </row>
    <row r="5550" spans="1:15" x14ac:dyDescent="0.25">
      <c r="A5550">
        <v>740</v>
      </c>
      <c r="B5550">
        <v>744076</v>
      </c>
      <c r="C5550">
        <v>1</v>
      </c>
      <c r="D5550" t="s">
        <v>2369</v>
      </c>
      <c r="E5550" s="3">
        <v>92.5</v>
      </c>
      <c r="F5550">
        <v>981</v>
      </c>
      <c r="G5550" s="2" t="s">
        <v>2370</v>
      </c>
      <c r="H5550" s="2" t="s">
        <v>2370</v>
      </c>
      <c r="I5550" s="2" t="s">
        <v>2370</v>
      </c>
      <c r="J5550" s="94">
        <f t="shared" si="341"/>
        <v>45.324999999999996</v>
      </c>
      <c r="K5550" s="81">
        <f t="shared" si="343"/>
        <v>46.25</v>
      </c>
      <c r="L5550" s="94">
        <f t="shared" si="346"/>
        <v>37</v>
      </c>
      <c r="M5550" s="89">
        <f t="shared" si="344"/>
        <v>25.900000000000002</v>
      </c>
      <c r="N5550" s="91">
        <f t="shared" si="345"/>
        <v>32.375</v>
      </c>
      <c r="O5550" s="81">
        <f t="shared" si="342"/>
        <v>54.574999999999996</v>
      </c>
    </row>
    <row r="5551" spans="1:15" x14ac:dyDescent="0.25">
      <c r="A5551">
        <v>740</v>
      </c>
      <c r="B5551">
        <v>744077</v>
      </c>
      <c r="C5551">
        <v>9</v>
      </c>
      <c r="D5551" t="s">
        <v>2371</v>
      </c>
      <c r="E5551" s="3">
        <v>226.44</v>
      </c>
      <c r="F5551">
        <v>981</v>
      </c>
      <c r="G5551" s="2" t="s">
        <v>2372</v>
      </c>
      <c r="H5551" s="2" t="s">
        <v>2372</v>
      </c>
      <c r="I5551" s="2" t="s">
        <v>2372</v>
      </c>
      <c r="J5551" s="94">
        <f t="shared" si="341"/>
        <v>110.95559999999999</v>
      </c>
      <c r="K5551" s="81">
        <f t="shared" si="343"/>
        <v>113.22</v>
      </c>
      <c r="L5551" s="94">
        <f t="shared" si="346"/>
        <v>90.576000000000008</v>
      </c>
      <c r="M5551" s="89">
        <f t="shared" si="344"/>
        <v>63.403200000000005</v>
      </c>
      <c r="N5551" s="91">
        <f t="shared" si="345"/>
        <v>79.253999999999991</v>
      </c>
      <c r="O5551" s="81">
        <f t="shared" si="342"/>
        <v>133.59959999999998</v>
      </c>
    </row>
    <row r="5552" spans="1:15" x14ac:dyDescent="0.25">
      <c r="A5552">
        <v>740</v>
      </c>
      <c r="B5552">
        <v>744078</v>
      </c>
      <c r="C5552">
        <v>7</v>
      </c>
      <c r="D5552" t="s">
        <v>2373</v>
      </c>
      <c r="E5552" s="3">
        <v>92.5</v>
      </c>
      <c r="F5552">
        <v>981</v>
      </c>
      <c r="G5552" s="2" t="s">
        <v>2374</v>
      </c>
      <c r="H5552" s="2" t="s">
        <v>2374</v>
      </c>
      <c r="I5552" s="2" t="s">
        <v>2374</v>
      </c>
      <c r="J5552" s="94">
        <f t="shared" si="341"/>
        <v>45.324999999999996</v>
      </c>
      <c r="K5552" s="81">
        <f t="shared" si="343"/>
        <v>46.25</v>
      </c>
      <c r="L5552" s="94">
        <f t="shared" si="346"/>
        <v>37</v>
      </c>
      <c r="M5552" s="89">
        <f t="shared" si="344"/>
        <v>25.900000000000002</v>
      </c>
      <c r="N5552" s="91">
        <f t="shared" si="345"/>
        <v>32.375</v>
      </c>
      <c r="O5552" s="81">
        <f t="shared" si="342"/>
        <v>54.574999999999996</v>
      </c>
    </row>
    <row r="5553" spans="1:15" x14ac:dyDescent="0.25">
      <c r="A5553">
        <v>740</v>
      </c>
      <c r="B5553">
        <v>744080</v>
      </c>
      <c r="C5553">
        <v>3</v>
      </c>
      <c r="D5553" t="s">
        <v>7053</v>
      </c>
      <c r="E5553" s="3">
        <v>92.5</v>
      </c>
      <c r="F5553">
        <v>981</v>
      </c>
      <c r="G5553" s="2" t="s">
        <v>2376</v>
      </c>
      <c r="H5553" s="2" t="s">
        <v>2376</v>
      </c>
      <c r="I5553" s="2" t="s">
        <v>2376</v>
      </c>
      <c r="J5553" s="94">
        <f t="shared" si="341"/>
        <v>45.324999999999996</v>
      </c>
      <c r="K5553" s="81">
        <f t="shared" si="343"/>
        <v>46.25</v>
      </c>
      <c r="L5553" s="94">
        <f t="shared" si="346"/>
        <v>37</v>
      </c>
      <c r="M5553" s="89">
        <f t="shared" si="344"/>
        <v>25.900000000000002</v>
      </c>
      <c r="N5553" s="91">
        <f t="shared" si="345"/>
        <v>32.375</v>
      </c>
      <c r="O5553" s="81">
        <f t="shared" si="342"/>
        <v>54.574999999999996</v>
      </c>
    </row>
    <row r="5554" spans="1:15" x14ac:dyDescent="0.25">
      <c r="A5554">
        <v>740</v>
      </c>
      <c r="B5554">
        <v>744089</v>
      </c>
      <c r="C5554">
        <v>4</v>
      </c>
      <c r="D5554" t="s">
        <v>2332</v>
      </c>
      <c r="E5554" s="3">
        <v>114</v>
      </c>
      <c r="F5554">
        <v>981</v>
      </c>
      <c r="G5554" s="2" t="s">
        <v>2333</v>
      </c>
      <c r="H5554" s="2" t="s">
        <v>2333</v>
      </c>
      <c r="I5554" s="2" t="s">
        <v>2333</v>
      </c>
      <c r="J5554" s="94">
        <f t="shared" si="341"/>
        <v>55.86</v>
      </c>
      <c r="K5554" s="81">
        <f t="shared" si="343"/>
        <v>57</v>
      </c>
      <c r="L5554" s="94">
        <f t="shared" si="346"/>
        <v>45.6</v>
      </c>
      <c r="M5554" s="89">
        <f t="shared" si="344"/>
        <v>31.92</v>
      </c>
      <c r="N5554" s="91">
        <f t="shared" si="345"/>
        <v>39.9</v>
      </c>
      <c r="O5554" s="81">
        <f t="shared" si="342"/>
        <v>67.259999999999991</v>
      </c>
    </row>
    <row r="5555" spans="1:15" x14ac:dyDescent="0.25">
      <c r="A5555">
        <v>740</v>
      </c>
      <c r="B5555">
        <v>744100</v>
      </c>
      <c r="C5555">
        <v>9</v>
      </c>
      <c r="D5555" t="s">
        <v>2494</v>
      </c>
      <c r="E5555" s="3">
        <v>84</v>
      </c>
      <c r="F5555">
        <v>981</v>
      </c>
      <c r="G5555" s="2" t="s">
        <v>2495</v>
      </c>
      <c r="H5555" s="2" t="s">
        <v>2495</v>
      </c>
      <c r="I5555" s="2" t="s">
        <v>2495</v>
      </c>
      <c r="J5555" s="94">
        <f t="shared" si="341"/>
        <v>41.16</v>
      </c>
      <c r="K5555" s="81">
        <f t="shared" si="343"/>
        <v>42</v>
      </c>
      <c r="L5555" s="94">
        <f t="shared" si="346"/>
        <v>33.6</v>
      </c>
      <c r="M5555" s="89">
        <f t="shared" si="344"/>
        <v>23.520000000000003</v>
      </c>
      <c r="N5555" s="91">
        <f t="shared" si="345"/>
        <v>29.4</v>
      </c>
      <c r="O5555" s="81">
        <f t="shared" si="342"/>
        <v>49.559999999999995</v>
      </c>
    </row>
    <row r="5556" spans="1:15" x14ac:dyDescent="0.25">
      <c r="A5556">
        <v>740</v>
      </c>
      <c r="B5556">
        <v>744102</v>
      </c>
      <c r="C5556">
        <v>5</v>
      </c>
      <c r="D5556" t="s">
        <v>2502</v>
      </c>
      <c r="E5556" s="3">
        <v>275</v>
      </c>
      <c r="F5556">
        <v>981</v>
      </c>
      <c r="G5556" s="2" t="s">
        <v>2503</v>
      </c>
      <c r="H5556" s="2" t="s">
        <v>2503</v>
      </c>
      <c r="I5556" s="2" t="s">
        <v>2503</v>
      </c>
      <c r="J5556" s="94">
        <f t="shared" si="341"/>
        <v>134.75</v>
      </c>
      <c r="K5556" s="81">
        <f t="shared" si="343"/>
        <v>137.5</v>
      </c>
      <c r="L5556" s="94">
        <f t="shared" si="346"/>
        <v>110</v>
      </c>
      <c r="M5556" s="89">
        <f t="shared" si="344"/>
        <v>77.000000000000014</v>
      </c>
      <c r="N5556" s="91">
        <f t="shared" si="345"/>
        <v>96.25</v>
      </c>
      <c r="O5556" s="81">
        <f t="shared" si="342"/>
        <v>162.25</v>
      </c>
    </row>
    <row r="5557" spans="1:15" x14ac:dyDescent="0.25">
      <c r="A5557">
        <v>740</v>
      </c>
      <c r="B5557">
        <v>744103</v>
      </c>
      <c r="C5557">
        <v>3</v>
      </c>
      <c r="D5557" t="s">
        <v>7054</v>
      </c>
      <c r="E5557" s="3">
        <v>158</v>
      </c>
      <c r="F5557">
        <v>981</v>
      </c>
      <c r="G5557" s="2" t="s">
        <v>2201</v>
      </c>
      <c r="H5557" s="2" t="s">
        <v>2201</v>
      </c>
      <c r="I5557" s="2" t="s">
        <v>2201</v>
      </c>
      <c r="J5557" s="94">
        <f t="shared" si="341"/>
        <v>77.42</v>
      </c>
      <c r="K5557" s="81">
        <f t="shared" si="343"/>
        <v>79</v>
      </c>
      <c r="L5557" s="94">
        <f t="shared" si="346"/>
        <v>63.2</v>
      </c>
      <c r="M5557" s="89">
        <f t="shared" si="344"/>
        <v>44.24</v>
      </c>
      <c r="N5557" s="91">
        <f t="shared" si="345"/>
        <v>55.3</v>
      </c>
      <c r="O5557" s="81">
        <f t="shared" si="342"/>
        <v>93.22</v>
      </c>
    </row>
    <row r="5558" spans="1:15" x14ac:dyDescent="0.25">
      <c r="A5558">
        <v>740</v>
      </c>
      <c r="B5558">
        <v>744104</v>
      </c>
      <c r="C5558">
        <v>1</v>
      </c>
      <c r="D5558" t="s">
        <v>2338</v>
      </c>
      <c r="E5558" s="3">
        <v>92.5</v>
      </c>
      <c r="F5558">
        <v>981</v>
      </c>
      <c r="G5558" s="2" t="s">
        <v>2339</v>
      </c>
      <c r="H5558" s="2" t="s">
        <v>2339</v>
      </c>
      <c r="I5558" s="2" t="s">
        <v>2339</v>
      </c>
      <c r="J5558" s="94">
        <f t="shared" si="341"/>
        <v>45.324999999999996</v>
      </c>
      <c r="K5558" s="81">
        <f t="shared" si="343"/>
        <v>46.25</v>
      </c>
      <c r="L5558" s="94">
        <f t="shared" si="346"/>
        <v>37</v>
      </c>
      <c r="M5558" s="89">
        <f t="shared" si="344"/>
        <v>25.900000000000002</v>
      </c>
      <c r="N5558" s="91">
        <f t="shared" si="345"/>
        <v>32.375</v>
      </c>
      <c r="O5558" s="81">
        <f t="shared" si="342"/>
        <v>54.574999999999996</v>
      </c>
    </row>
    <row r="5559" spans="1:15" x14ac:dyDescent="0.25">
      <c r="A5559">
        <v>740</v>
      </c>
      <c r="B5559">
        <v>744106</v>
      </c>
      <c r="C5559">
        <v>6</v>
      </c>
      <c r="D5559" t="s">
        <v>2272</v>
      </c>
      <c r="E5559" s="3">
        <v>640.5</v>
      </c>
      <c r="F5559">
        <v>981</v>
      </c>
      <c r="G5559" s="2" t="s">
        <v>2273</v>
      </c>
      <c r="H5559" s="2" t="s">
        <v>2273</v>
      </c>
      <c r="I5559" s="2" t="s">
        <v>2273</v>
      </c>
      <c r="J5559" s="94">
        <f t="shared" si="341"/>
        <v>313.84499999999997</v>
      </c>
      <c r="K5559" s="81">
        <f t="shared" si="343"/>
        <v>320.25</v>
      </c>
      <c r="L5559" s="94">
        <f t="shared" si="346"/>
        <v>256.2</v>
      </c>
      <c r="M5559" s="89">
        <f t="shared" si="344"/>
        <v>179.34</v>
      </c>
      <c r="N5559" s="91">
        <f t="shared" si="345"/>
        <v>224.17499999999998</v>
      </c>
      <c r="O5559" s="81">
        <f t="shared" si="342"/>
        <v>377.89499999999998</v>
      </c>
    </row>
    <row r="5560" spans="1:15" x14ac:dyDescent="0.25">
      <c r="A5560">
        <v>740</v>
      </c>
      <c r="B5560">
        <v>744107</v>
      </c>
      <c r="C5560">
        <v>4</v>
      </c>
      <c r="D5560" t="s">
        <v>2340</v>
      </c>
      <c r="E5560" s="3">
        <v>60.5</v>
      </c>
      <c r="F5560">
        <v>981</v>
      </c>
      <c r="G5560" s="2" t="s">
        <v>2341</v>
      </c>
      <c r="H5560" s="2" t="s">
        <v>2341</v>
      </c>
      <c r="I5560" s="2" t="s">
        <v>2341</v>
      </c>
      <c r="J5560" s="94">
        <f t="shared" si="341"/>
        <v>29.645</v>
      </c>
      <c r="K5560" s="81">
        <f t="shared" si="343"/>
        <v>30.25</v>
      </c>
      <c r="L5560" s="94">
        <f t="shared" si="346"/>
        <v>24.200000000000003</v>
      </c>
      <c r="M5560" s="89">
        <f t="shared" si="344"/>
        <v>16.940000000000001</v>
      </c>
      <c r="N5560" s="91">
        <f t="shared" si="345"/>
        <v>21.174999999999997</v>
      </c>
      <c r="O5560" s="81">
        <f t="shared" si="342"/>
        <v>35.695</v>
      </c>
    </row>
    <row r="5561" spans="1:15" x14ac:dyDescent="0.25">
      <c r="A5561">
        <v>740</v>
      </c>
      <c r="B5561">
        <v>744110</v>
      </c>
      <c r="C5561">
        <v>8</v>
      </c>
      <c r="D5561" t="s">
        <v>7055</v>
      </c>
      <c r="E5561" s="3">
        <v>1511.5</v>
      </c>
      <c r="F5561">
        <v>981</v>
      </c>
      <c r="G5561" s="2" t="s">
        <v>2315</v>
      </c>
      <c r="H5561" s="2" t="s">
        <v>2315</v>
      </c>
      <c r="I5561" s="2" t="s">
        <v>2315</v>
      </c>
      <c r="J5561" s="94">
        <f t="shared" si="341"/>
        <v>740.63499999999999</v>
      </c>
      <c r="K5561" s="81">
        <f t="shared" si="343"/>
        <v>755.75</v>
      </c>
      <c r="L5561" s="94">
        <f t="shared" si="346"/>
        <v>604.6</v>
      </c>
      <c r="M5561" s="89">
        <f t="shared" si="344"/>
        <v>423.22</v>
      </c>
      <c r="N5561" s="91">
        <f t="shared" si="345"/>
        <v>529.02499999999998</v>
      </c>
      <c r="O5561" s="81">
        <f>0.59*E5561</f>
        <v>891.78499999999997</v>
      </c>
    </row>
    <row r="5562" spans="1:15" x14ac:dyDescent="0.25">
      <c r="A5562">
        <v>760</v>
      </c>
      <c r="B5562">
        <v>760100</v>
      </c>
      <c r="C5562">
        <v>8</v>
      </c>
      <c r="D5562" t="s">
        <v>12</v>
      </c>
      <c r="E5562" s="3">
        <v>0</v>
      </c>
      <c r="F5562">
        <v>460</v>
      </c>
      <c r="G5562" s="67" t="s">
        <v>8173</v>
      </c>
      <c r="H5562" s="67" t="s">
        <v>8173</v>
      </c>
      <c r="I5562" s="67" t="s">
        <v>8173</v>
      </c>
      <c r="J5562" s="75" t="s">
        <v>8173</v>
      </c>
      <c r="K5562" s="67" t="s">
        <v>8173</v>
      </c>
      <c r="L5562" s="67" t="s">
        <v>8173</v>
      </c>
      <c r="M5562" s="67" t="s">
        <v>8173</v>
      </c>
      <c r="N5562" s="67" t="s">
        <v>8173</v>
      </c>
      <c r="O5562" s="67" t="s">
        <v>8173</v>
      </c>
    </row>
    <row r="5563" spans="1:15" x14ac:dyDescent="0.25">
      <c r="A5563">
        <v>760</v>
      </c>
      <c r="B5563">
        <v>760150</v>
      </c>
      <c r="C5563">
        <v>3</v>
      </c>
      <c r="D5563" t="s">
        <v>7056</v>
      </c>
      <c r="E5563" s="3">
        <v>0</v>
      </c>
      <c r="F5563">
        <v>460</v>
      </c>
      <c r="G5563" s="67" t="s">
        <v>8173</v>
      </c>
      <c r="H5563" s="67" t="s">
        <v>8173</v>
      </c>
      <c r="I5563" s="67" t="s">
        <v>8173</v>
      </c>
      <c r="J5563" s="75" t="s">
        <v>8173</v>
      </c>
      <c r="K5563" s="67" t="s">
        <v>8173</v>
      </c>
      <c r="L5563" s="67" t="s">
        <v>8173</v>
      </c>
      <c r="M5563" s="67" t="s">
        <v>8173</v>
      </c>
      <c r="N5563" s="67" t="s">
        <v>8173</v>
      </c>
      <c r="O5563" s="67" t="s">
        <v>8173</v>
      </c>
    </row>
    <row r="5564" spans="1:15" x14ac:dyDescent="0.25">
      <c r="A5564">
        <v>760</v>
      </c>
      <c r="B5564">
        <v>760310</v>
      </c>
      <c r="C5564">
        <v>3</v>
      </c>
      <c r="D5564" t="s">
        <v>7057</v>
      </c>
      <c r="E5564" s="3">
        <v>233.5</v>
      </c>
      <c r="F5564">
        <v>460</v>
      </c>
      <c r="G5564" s="2" t="s">
        <v>7058</v>
      </c>
      <c r="H5564" s="2" t="s">
        <v>7058</v>
      </c>
      <c r="I5564" s="2" t="s">
        <v>7058</v>
      </c>
      <c r="J5564" s="96">
        <f>0.54*E5564</f>
        <v>126.09</v>
      </c>
      <c r="K5564" s="81">
        <f>0.75*E5564</f>
        <v>175.125</v>
      </c>
      <c r="L5564" s="94">
        <f>0.16*E5564</f>
        <v>37.36</v>
      </c>
      <c r="M5564" s="89">
        <f t="shared" ref="M5564:M5584" si="347">0.28*E5564</f>
        <v>65.38000000000001</v>
      </c>
      <c r="N5564" s="87">
        <f>0.24*E5564</f>
        <v>56.04</v>
      </c>
      <c r="O5564" s="69" t="s">
        <v>8185</v>
      </c>
    </row>
    <row r="5565" spans="1:15" x14ac:dyDescent="0.25">
      <c r="A5565">
        <v>760</v>
      </c>
      <c r="B5565">
        <v>760315</v>
      </c>
      <c r="C5565">
        <v>2</v>
      </c>
      <c r="D5565" t="s">
        <v>7059</v>
      </c>
      <c r="E5565" s="3">
        <v>333.5</v>
      </c>
      <c r="F5565">
        <v>460</v>
      </c>
      <c r="G5565" s="2" t="s">
        <v>2162</v>
      </c>
      <c r="H5565" s="2" t="s">
        <v>2162</v>
      </c>
      <c r="I5565" s="2" t="s">
        <v>2162</v>
      </c>
      <c r="J5565" s="96">
        <f t="shared" ref="J5565:J5569" si="348">0.54*E5565</f>
        <v>180.09</v>
      </c>
      <c r="K5565" s="81">
        <f t="shared" ref="K5565:K5569" si="349">0.75*E5565</f>
        <v>250.125</v>
      </c>
      <c r="L5565" s="94">
        <f t="shared" ref="L5565:L5595" si="350">0.16*E5565</f>
        <v>53.36</v>
      </c>
      <c r="M5565" s="89">
        <f t="shared" si="347"/>
        <v>93.38000000000001</v>
      </c>
      <c r="N5565" s="87">
        <f t="shared" ref="N5565:N5584" si="351">0.24*E5565</f>
        <v>80.039999999999992</v>
      </c>
      <c r="O5565" s="69" t="s">
        <v>8185</v>
      </c>
    </row>
    <row r="5566" spans="1:15" x14ac:dyDescent="0.25">
      <c r="A5566">
        <v>760</v>
      </c>
      <c r="B5566">
        <v>760320</v>
      </c>
      <c r="C5566">
        <v>2</v>
      </c>
      <c r="D5566" t="s">
        <v>7060</v>
      </c>
      <c r="E5566" s="3">
        <v>97</v>
      </c>
      <c r="F5566">
        <v>948</v>
      </c>
      <c r="H5566" s="2" t="s">
        <v>7061</v>
      </c>
      <c r="I5566" s="2" t="s">
        <v>7061</v>
      </c>
      <c r="J5566" s="96">
        <f t="shared" si="348"/>
        <v>52.38</v>
      </c>
      <c r="K5566" s="81">
        <f t="shared" si="349"/>
        <v>72.75</v>
      </c>
      <c r="L5566" s="94">
        <f t="shared" si="350"/>
        <v>15.52</v>
      </c>
      <c r="M5566" s="89">
        <f t="shared" si="347"/>
        <v>27.160000000000004</v>
      </c>
      <c r="N5566" s="87">
        <f t="shared" si="351"/>
        <v>23.279999999999998</v>
      </c>
      <c r="O5566" s="69" t="s">
        <v>8204</v>
      </c>
    </row>
    <row r="5567" spans="1:15" x14ac:dyDescent="0.25">
      <c r="A5567">
        <v>760</v>
      </c>
      <c r="B5567">
        <v>760325</v>
      </c>
      <c r="C5567">
        <v>1</v>
      </c>
      <c r="D5567" t="s">
        <v>7062</v>
      </c>
      <c r="E5567" s="3">
        <v>71.5</v>
      </c>
      <c r="F5567">
        <v>948</v>
      </c>
      <c r="H5567" s="2" t="s">
        <v>7063</v>
      </c>
      <c r="I5567" s="2" t="s">
        <v>7063</v>
      </c>
      <c r="J5567" s="96">
        <f t="shared" si="348"/>
        <v>38.61</v>
      </c>
      <c r="K5567" s="81">
        <f t="shared" si="349"/>
        <v>53.625</v>
      </c>
      <c r="L5567" s="94">
        <f t="shared" si="350"/>
        <v>11.44</v>
      </c>
      <c r="M5567" s="89">
        <f t="shared" si="347"/>
        <v>20.020000000000003</v>
      </c>
      <c r="N5567" s="87">
        <f t="shared" si="351"/>
        <v>17.16</v>
      </c>
      <c r="O5567" s="69" t="s">
        <v>8204</v>
      </c>
    </row>
    <row r="5568" spans="1:15" x14ac:dyDescent="0.25">
      <c r="A5568">
        <v>760</v>
      </c>
      <c r="B5568">
        <v>760330</v>
      </c>
      <c r="C5568">
        <v>1</v>
      </c>
      <c r="D5568" t="s">
        <v>7064</v>
      </c>
      <c r="E5568" s="3">
        <v>71.5</v>
      </c>
      <c r="F5568">
        <v>948</v>
      </c>
      <c r="H5568" s="2" t="s">
        <v>7065</v>
      </c>
      <c r="I5568" s="2" t="s">
        <v>7065</v>
      </c>
      <c r="J5568" s="96">
        <f t="shared" si="348"/>
        <v>38.61</v>
      </c>
      <c r="K5568" s="81">
        <f t="shared" si="349"/>
        <v>53.625</v>
      </c>
      <c r="L5568" s="94">
        <f t="shared" si="350"/>
        <v>11.44</v>
      </c>
      <c r="M5568" s="89">
        <f t="shared" si="347"/>
        <v>20.020000000000003</v>
      </c>
      <c r="N5568" s="87">
        <f t="shared" si="351"/>
        <v>17.16</v>
      </c>
      <c r="O5568" s="69" t="s">
        <v>8204</v>
      </c>
    </row>
    <row r="5569" spans="1:15" x14ac:dyDescent="0.25">
      <c r="A5569">
        <v>760</v>
      </c>
      <c r="B5569">
        <v>760335</v>
      </c>
      <c r="C5569">
        <v>0</v>
      </c>
      <c r="D5569" t="s">
        <v>7066</v>
      </c>
      <c r="E5569" s="3">
        <v>71.5</v>
      </c>
      <c r="F5569">
        <v>948</v>
      </c>
      <c r="H5569" s="2" t="s">
        <v>7067</v>
      </c>
      <c r="I5569" s="2" t="s">
        <v>7067</v>
      </c>
      <c r="J5569" s="96">
        <f t="shared" si="348"/>
        <v>38.61</v>
      </c>
      <c r="K5569" s="81">
        <f t="shared" si="349"/>
        <v>53.625</v>
      </c>
      <c r="L5569" s="94">
        <f t="shared" si="350"/>
        <v>11.44</v>
      </c>
      <c r="M5569" s="89">
        <f t="shared" si="347"/>
        <v>20.020000000000003</v>
      </c>
      <c r="N5569" s="87">
        <f t="shared" si="351"/>
        <v>17.16</v>
      </c>
      <c r="O5569" s="69" t="s">
        <v>8204</v>
      </c>
    </row>
    <row r="5570" spans="1:15" x14ac:dyDescent="0.25">
      <c r="A5570">
        <v>790</v>
      </c>
      <c r="B5570">
        <v>790010</v>
      </c>
      <c r="C5570">
        <v>3</v>
      </c>
      <c r="D5570" t="s">
        <v>7068</v>
      </c>
      <c r="E5570" s="3">
        <v>585.5</v>
      </c>
      <c r="F5570">
        <v>110</v>
      </c>
      <c r="J5570" s="75" t="s">
        <v>8225</v>
      </c>
      <c r="K5570" s="69" t="s">
        <v>8171</v>
      </c>
      <c r="L5570" s="94">
        <f t="shared" si="350"/>
        <v>93.68</v>
      </c>
      <c r="M5570" s="89">
        <f t="shared" si="347"/>
        <v>163.94000000000003</v>
      </c>
      <c r="N5570" s="87">
        <f t="shared" si="351"/>
        <v>140.51999999999998</v>
      </c>
      <c r="O5570" s="69" t="s">
        <v>8177</v>
      </c>
    </row>
    <row r="5571" spans="1:15" x14ac:dyDescent="0.25">
      <c r="A5571">
        <v>790</v>
      </c>
      <c r="B5571">
        <v>790020</v>
      </c>
      <c r="C5571">
        <v>2</v>
      </c>
      <c r="D5571" t="s">
        <v>7069</v>
      </c>
      <c r="E5571" s="3">
        <v>36.5</v>
      </c>
      <c r="F5571">
        <v>762</v>
      </c>
      <c r="G5571" s="2" t="s">
        <v>2251</v>
      </c>
      <c r="H5571" s="2" t="s">
        <v>2251</v>
      </c>
      <c r="I5571" s="2" t="s">
        <v>2251</v>
      </c>
      <c r="J5571" s="97" t="s">
        <v>8209</v>
      </c>
      <c r="K5571" s="81">
        <f t="shared" ref="K5571:K5584" si="352">0.75*E5571</f>
        <v>27.375</v>
      </c>
      <c r="L5571" s="94">
        <f t="shared" si="350"/>
        <v>5.84</v>
      </c>
      <c r="M5571" s="89">
        <f t="shared" si="347"/>
        <v>10.220000000000001</v>
      </c>
      <c r="N5571" s="87">
        <f t="shared" si="351"/>
        <v>8.76</v>
      </c>
      <c r="O5571" s="69" t="s">
        <v>8203</v>
      </c>
    </row>
    <row r="5572" spans="1:15" x14ac:dyDescent="0.25">
      <c r="A5572">
        <v>790</v>
      </c>
      <c r="B5572">
        <v>790030</v>
      </c>
      <c r="C5572">
        <v>1</v>
      </c>
      <c r="D5572" t="s">
        <v>7070</v>
      </c>
      <c r="E5572" s="3">
        <v>1513</v>
      </c>
      <c r="F5572">
        <v>762</v>
      </c>
      <c r="G5572" s="2" t="s">
        <v>2247</v>
      </c>
      <c r="H5572" s="2" t="s">
        <v>2247</v>
      </c>
      <c r="I5572" s="2" t="s">
        <v>2247</v>
      </c>
      <c r="J5572" s="69" t="s">
        <v>8179</v>
      </c>
      <c r="K5572" s="81">
        <f t="shared" si="352"/>
        <v>1134.75</v>
      </c>
      <c r="L5572" s="94">
        <f t="shared" si="350"/>
        <v>242.08</v>
      </c>
      <c r="M5572" s="89">
        <f t="shared" si="347"/>
        <v>423.64000000000004</v>
      </c>
      <c r="N5572" s="87">
        <f t="shared" si="351"/>
        <v>363.12</v>
      </c>
      <c r="O5572" s="69" t="s">
        <v>8179</v>
      </c>
    </row>
    <row r="5573" spans="1:15" x14ac:dyDescent="0.25">
      <c r="A5573">
        <v>790</v>
      </c>
      <c r="B5573">
        <v>790045</v>
      </c>
      <c r="C5573">
        <v>9</v>
      </c>
      <c r="D5573" t="s">
        <v>7071</v>
      </c>
      <c r="E5573" s="3">
        <v>551</v>
      </c>
      <c r="F5573">
        <v>260</v>
      </c>
      <c r="G5573" s="2" t="s">
        <v>2450</v>
      </c>
      <c r="H5573" s="2" t="s">
        <v>2450</v>
      </c>
      <c r="I5573" s="2" t="s">
        <v>2450</v>
      </c>
      <c r="J5573" s="96">
        <f t="shared" ref="J5573:J5584" si="353">0.54*E5573</f>
        <v>297.54000000000002</v>
      </c>
      <c r="K5573" s="81">
        <f t="shared" si="352"/>
        <v>413.25</v>
      </c>
      <c r="L5573" s="94">
        <f t="shared" si="350"/>
        <v>88.16</v>
      </c>
      <c r="M5573" s="89">
        <f t="shared" si="347"/>
        <v>154.28</v>
      </c>
      <c r="N5573" s="87">
        <f t="shared" si="351"/>
        <v>132.24</v>
      </c>
      <c r="O5573" s="14" t="s">
        <v>8199</v>
      </c>
    </row>
    <row r="5574" spans="1:15" x14ac:dyDescent="0.25">
      <c r="A5574">
        <v>790</v>
      </c>
      <c r="B5574">
        <v>790050</v>
      </c>
      <c r="C5574">
        <v>9</v>
      </c>
      <c r="D5574" t="s">
        <v>2451</v>
      </c>
      <c r="E5574" s="3">
        <v>114</v>
      </c>
      <c r="F5574">
        <v>260</v>
      </c>
      <c r="G5574" s="2" t="s">
        <v>2452</v>
      </c>
      <c r="H5574" s="2" t="s">
        <v>2452</v>
      </c>
      <c r="I5574" s="2" t="s">
        <v>2452</v>
      </c>
      <c r="J5574" s="96">
        <f t="shared" si="353"/>
        <v>61.56</v>
      </c>
      <c r="K5574" s="81">
        <f t="shared" si="352"/>
        <v>85.5</v>
      </c>
      <c r="L5574" s="94">
        <f t="shared" si="350"/>
        <v>18.240000000000002</v>
      </c>
      <c r="M5574" s="89">
        <f t="shared" si="347"/>
        <v>31.92</v>
      </c>
      <c r="N5574" s="87">
        <f t="shared" si="351"/>
        <v>27.36</v>
      </c>
      <c r="O5574" s="14" t="s">
        <v>8199</v>
      </c>
    </row>
    <row r="5575" spans="1:15" x14ac:dyDescent="0.25">
      <c r="A5575">
        <v>790</v>
      </c>
      <c r="B5575">
        <v>790055</v>
      </c>
      <c r="C5575">
        <v>8</v>
      </c>
      <c r="D5575" t="s">
        <v>2455</v>
      </c>
      <c r="E5575" s="3">
        <v>551</v>
      </c>
      <c r="F5575">
        <v>260</v>
      </c>
      <c r="G5575" s="2" t="s">
        <v>2456</v>
      </c>
      <c r="H5575" s="2" t="s">
        <v>2456</v>
      </c>
      <c r="I5575" s="2" t="s">
        <v>2456</v>
      </c>
      <c r="J5575" s="96">
        <f t="shared" si="353"/>
        <v>297.54000000000002</v>
      </c>
      <c r="K5575" s="81">
        <f t="shared" si="352"/>
        <v>413.25</v>
      </c>
      <c r="L5575" s="94">
        <f t="shared" si="350"/>
        <v>88.16</v>
      </c>
      <c r="M5575" s="89">
        <f t="shared" si="347"/>
        <v>154.28</v>
      </c>
      <c r="N5575" s="87">
        <f t="shared" si="351"/>
        <v>132.24</v>
      </c>
      <c r="O5575" s="14" t="s">
        <v>8199</v>
      </c>
    </row>
    <row r="5576" spans="1:15" x14ac:dyDescent="0.25">
      <c r="A5576">
        <v>790</v>
      </c>
      <c r="B5576">
        <v>790060</v>
      </c>
      <c r="C5576">
        <v>8</v>
      </c>
      <c r="D5576" t="s">
        <v>7072</v>
      </c>
      <c r="E5576" s="3">
        <v>114</v>
      </c>
      <c r="F5576">
        <v>260</v>
      </c>
      <c r="G5576" s="2" t="s">
        <v>2458</v>
      </c>
      <c r="H5576" s="2" t="s">
        <v>2458</v>
      </c>
      <c r="I5576" s="2" t="s">
        <v>2458</v>
      </c>
      <c r="J5576" s="96">
        <f t="shared" si="353"/>
        <v>61.56</v>
      </c>
      <c r="K5576" s="81">
        <f t="shared" si="352"/>
        <v>85.5</v>
      </c>
      <c r="L5576" s="94">
        <f t="shared" si="350"/>
        <v>18.240000000000002</v>
      </c>
      <c r="M5576" s="89">
        <f t="shared" si="347"/>
        <v>31.92</v>
      </c>
      <c r="N5576" s="87">
        <f t="shared" si="351"/>
        <v>27.36</v>
      </c>
      <c r="O5576" s="14" t="s">
        <v>8199</v>
      </c>
    </row>
    <row r="5577" spans="1:15" x14ac:dyDescent="0.25">
      <c r="A5577">
        <v>790</v>
      </c>
      <c r="B5577">
        <v>790065</v>
      </c>
      <c r="C5577">
        <v>7</v>
      </c>
      <c r="D5577" t="s">
        <v>7073</v>
      </c>
      <c r="E5577" s="3">
        <v>181</v>
      </c>
      <c r="F5577">
        <v>260</v>
      </c>
      <c r="G5577" s="2" t="s">
        <v>2462</v>
      </c>
      <c r="H5577" s="2" t="s">
        <v>2462</v>
      </c>
      <c r="I5577" s="2" t="s">
        <v>2462</v>
      </c>
      <c r="J5577" s="96">
        <f t="shared" si="353"/>
        <v>97.740000000000009</v>
      </c>
      <c r="K5577" s="81">
        <f t="shared" si="352"/>
        <v>135.75</v>
      </c>
      <c r="L5577" s="94">
        <f t="shared" si="350"/>
        <v>28.96</v>
      </c>
      <c r="M5577" s="89">
        <f t="shared" si="347"/>
        <v>50.680000000000007</v>
      </c>
      <c r="N5577" s="87">
        <f t="shared" si="351"/>
        <v>43.44</v>
      </c>
      <c r="O5577" s="14" t="s">
        <v>8199</v>
      </c>
    </row>
    <row r="5578" spans="1:15" x14ac:dyDescent="0.25">
      <c r="A5578">
        <v>790</v>
      </c>
      <c r="B5578">
        <v>790070</v>
      </c>
      <c r="C5578">
        <v>7</v>
      </c>
      <c r="D5578" t="s">
        <v>2463</v>
      </c>
      <c r="E5578" s="3">
        <v>390</v>
      </c>
      <c r="F5578">
        <v>260</v>
      </c>
      <c r="G5578" s="2" t="s">
        <v>2464</v>
      </c>
      <c r="H5578" s="2" t="s">
        <v>2464</v>
      </c>
      <c r="I5578" s="2" t="s">
        <v>2464</v>
      </c>
      <c r="J5578" s="96">
        <f t="shared" si="353"/>
        <v>210.60000000000002</v>
      </c>
      <c r="K5578" s="81">
        <f t="shared" si="352"/>
        <v>292.5</v>
      </c>
      <c r="L5578" s="94">
        <f t="shared" si="350"/>
        <v>62.4</v>
      </c>
      <c r="M5578" s="89">
        <f t="shared" si="347"/>
        <v>109.20000000000002</v>
      </c>
      <c r="N5578" s="87">
        <f t="shared" si="351"/>
        <v>93.6</v>
      </c>
      <c r="O5578" s="14" t="s">
        <v>8199</v>
      </c>
    </row>
    <row r="5579" spans="1:15" x14ac:dyDescent="0.25">
      <c r="A5579">
        <v>790</v>
      </c>
      <c r="B5579">
        <v>790075</v>
      </c>
      <c r="C5579">
        <v>6</v>
      </c>
      <c r="D5579" t="s">
        <v>7074</v>
      </c>
      <c r="E5579" s="3">
        <v>181</v>
      </c>
      <c r="F5579">
        <v>940</v>
      </c>
      <c r="G5579" s="2" t="s">
        <v>2212</v>
      </c>
      <c r="H5579" s="2" t="s">
        <v>2212</v>
      </c>
      <c r="I5579" s="2" t="s">
        <v>2212</v>
      </c>
      <c r="J5579" s="96">
        <f t="shared" si="353"/>
        <v>97.740000000000009</v>
      </c>
      <c r="K5579" s="81">
        <f t="shared" si="352"/>
        <v>135.75</v>
      </c>
      <c r="L5579" s="94">
        <f t="shared" si="350"/>
        <v>28.96</v>
      </c>
      <c r="M5579" s="89">
        <f t="shared" si="347"/>
        <v>50.680000000000007</v>
      </c>
      <c r="N5579" s="87">
        <f t="shared" si="351"/>
        <v>43.44</v>
      </c>
      <c r="O5579" s="14" t="s">
        <v>8199</v>
      </c>
    </row>
    <row r="5580" spans="1:15" x14ac:dyDescent="0.25">
      <c r="A5580">
        <v>790</v>
      </c>
      <c r="B5580">
        <v>790080</v>
      </c>
      <c r="C5580">
        <v>6</v>
      </c>
      <c r="D5580" t="s">
        <v>7075</v>
      </c>
      <c r="E5580" s="3">
        <v>551</v>
      </c>
      <c r="F5580">
        <v>260</v>
      </c>
      <c r="G5580" s="2" t="s">
        <v>2466</v>
      </c>
      <c r="H5580" s="2" t="s">
        <v>2466</v>
      </c>
      <c r="I5580" s="2" t="s">
        <v>2466</v>
      </c>
      <c r="J5580" s="96">
        <f t="shared" si="353"/>
        <v>297.54000000000002</v>
      </c>
      <c r="K5580" s="81">
        <f t="shared" si="352"/>
        <v>413.25</v>
      </c>
      <c r="L5580" s="94">
        <f t="shared" si="350"/>
        <v>88.16</v>
      </c>
      <c r="M5580" s="89">
        <f t="shared" si="347"/>
        <v>154.28</v>
      </c>
      <c r="N5580" s="87">
        <f t="shared" si="351"/>
        <v>132.24</v>
      </c>
      <c r="O5580" s="14" t="s">
        <v>8199</v>
      </c>
    </row>
    <row r="5581" spans="1:15" x14ac:dyDescent="0.25">
      <c r="A5581">
        <v>790</v>
      </c>
      <c r="B5581">
        <v>790085</v>
      </c>
      <c r="C5581">
        <v>5</v>
      </c>
      <c r="D5581" t="s">
        <v>2467</v>
      </c>
      <c r="E5581" s="3">
        <v>551</v>
      </c>
      <c r="F5581">
        <v>260</v>
      </c>
      <c r="G5581" s="2" t="s">
        <v>2468</v>
      </c>
      <c r="H5581" s="2" t="s">
        <v>2468</v>
      </c>
      <c r="I5581" s="2" t="s">
        <v>2468</v>
      </c>
      <c r="J5581" s="96">
        <f t="shared" si="353"/>
        <v>297.54000000000002</v>
      </c>
      <c r="K5581" s="81">
        <f t="shared" si="352"/>
        <v>413.25</v>
      </c>
      <c r="L5581" s="94">
        <f t="shared" si="350"/>
        <v>88.16</v>
      </c>
      <c r="M5581" s="89">
        <f t="shared" si="347"/>
        <v>154.28</v>
      </c>
      <c r="N5581" s="87">
        <f t="shared" si="351"/>
        <v>132.24</v>
      </c>
      <c r="O5581" s="14" t="s">
        <v>8199</v>
      </c>
    </row>
    <row r="5582" spans="1:15" x14ac:dyDescent="0.25">
      <c r="A5582">
        <v>790</v>
      </c>
      <c r="B5582">
        <v>790090</v>
      </c>
      <c r="C5582">
        <v>5</v>
      </c>
      <c r="D5582" t="s">
        <v>2469</v>
      </c>
      <c r="E5582" s="3">
        <v>114</v>
      </c>
      <c r="F5582">
        <v>260</v>
      </c>
      <c r="G5582" s="2" t="s">
        <v>2472</v>
      </c>
      <c r="H5582" s="2" t="s">
        <v>2472</v>
      </c>
      <c r="I5582" s="2" t="s">
        <v>2472</v>
      </c>
      <c r="J5582" s="96">
        <f t="shared" si="353"/>
        <v>61.56</v>
      </c>
      <c r="K5582" s="81">
        <f t="shared" si="352"/>
        <v>85.5</v>
      </c>
      <c r="L5582" s="94">
        <f t="shared" si="350"/>
        <v>18.240000000000002</v>
      </c>
      <c r="M5582" s="89">
        <f t="shared" si="347"/>
        <v>31.92</v>
      </c>
      <c r="N5582" s="87">
        <f t="shared" si="351"/>
        <v>27.36</v>
      </c>
      <c r="O5582" s="14" t="s">
        <v>8199</v>
      </c>
    </row>
    <row r="5583" spans="1:15" x14ac:dyDescent="0.25">
      <c r="A5583">
        <v>790</v>
      </c>
      <c r="B5583">
        <v>790095</v>
      </c>
      <c r="C5583">
        <v>4</v>
      </c>
      <c r="D5583" t="s">
        <v>7076</v>
      </c>
      <c r="E5583" s="3">
        <v>390</v>
      </c>
      <c r="F5583">
        <v>260</v>
      </c>
      <c r="G5583" s="2" t="s">
        <v>2472</v>
      </c>
      <c r="H5583" s="2" t="s">
        <v>2472</v>
      </c>
      <c r="I5583" s="2" t="s">
        <v>2472</v>
      </c>
      <c r="J5583" s="96">
        <f t="shared" si="353"/>
        <v>210.60000000000002</v>
      </c>
      <c r="K5583" s="81">
        <f t="shared" si="352"/>
        <v>292.5</v>
      </c>
      <c r="L5583" s="94">
        <f t="shared" si="350"/>
        <v>62.4</v>
      </c>
      <c r="M5583" s="89">
        <f t="shared" si="347"/>
        <v>109.20000000000002</v>
      </c>
      <c r="N5583" s="87">
        <f t="shared" si="351"/>
        <v>93.6</v>
      </c>
      <c r="O5583" s="14" t="s">
        <v>8199</v>
      </c>
    </row>
    <row r="5584" spans="1:15" x14ac:dyDescent="0.25">
      <c r="A5584">
        <v>790</v>
      </c>
      <c r="B5584">
        <v>790100</v>
      </c>
      <c r="C5584">
        <v>2</v>
      </c>
      <c r="D5584" t="s">
        <v>2473</v>
      </c>
      <c r="E5584" s="3">
        <v>165</v>
      </c>
      <c r="F5584">
        <v>940</v>
      </c>
      <c r="G5584" s="2" t="s">
        <v>7077</v>
      </c>
      <c r="H5584" s="2" t="s">
        <v>7077</v>
      </c>
      <c r="I5584" s="2" t="s">
        <v>7077</v>
      </c>
      <c r="J5584" s="96">
        <f t="shared" si="353"/>
        <v>89.100000000000009</v>
      </c>
      <c r="K5584" s="81">
        <f t="shared" si="352"/>
        <v>123.75</v>
      </c>
      <c r="L5584" s="94">
        <f t="shared" si="350"/>
        <v>26.400000000000002</v>
      </c>
      <c r="M5584" s="89">
        <f t="shared" si="347"/>
        <v>46.2</v>
      </c>
      <c r="N5584" s="87">
        <f t="shared" si="351"/>
        <v>39.6</v>
      </c>
      <c r="O5584" s="69" t="s">
        <v>8194</v>
      </c>
    </row>
    <row r="5585" spans="1:16" x14ac:dyDescent="0.25">
      <c r="A5585">
        <v>791</v>
      </c>
      <c r="B5585">
        <v>791001</v>
      </c>
      <c r="C5585">
        <v>1</v>
      </c>
      <c r="D5585" t="s">
        <v>12</v>
      </c>
      <c r="E5585" s="3">
        <v>0</v>
      </c>
      <c r="F5585" s="69" t="s">
        <v>8173</v>
      </c>
      <c r="G5585" s="69" t="s">
        <v>8173</v>
      </c>
      <c r="H5585" s="69" t="s">
        <v>8173</v>
      </c>
      <c r="I5585" s="69" t="s">
        <v>8173</v>
      </c>
      <c r="J5585" s="74" t="s">
        <v>8173</v>
      </c>
      <c r="K5585" s="69" t="s">
        <v>8173</v>
      </c>
      <c r="L5585" s="94" t="s">
        <v>8173</v>
      </c>
      <c r="M5585" s="69" t="s">
        <v>8173</v>
      </c>
      <c r="N5585" s="69" t="s">
        <v>8173</v>
      </c>
      <c r="O5585" s="69" t="s">
        <v>8173</v>
      </c>
      <c r="P5585" s="69"/>
    </row>
    <row r="5586" spans="1:16" x14ac:dyDescent="0.25">
      <c r="A5586">
        <v>791</v>
      </c>
      <c r="B5586">
        <v>791002</v>
      </c>
      <c r="C5586">
        <v>9</v>
      </c>
      <c r="D5586" t="s">
        <v>7078</v>
      </c>
      <c r="E5586" s="3">
        <v>0</v>
      </c>
      <c r="F5586" s="69" t="s">
        <v>8173</v>
      </c>
      <c r="G5586" s="69" t="s">
        <v>8173</v>
      </c>
      <c r="H5586" s="69" t="s">
        <v>8173</v>
      </c>
      <c r="I5586" s="69" t="s">
        <v>8173</v>
      </c>
      <c r="J5586" s="74" t="s">
        <v>8173</v>
      </c>
      <c r="K5586" s="69" t="s">
        <v>8173</v>
      </c>
      <c r="L5586" s="69" t="s">
        <v>8173</v>
      </c>
      <c r="M5586" s="69" t="s">
        <v>8173</v>
      </c>
      <c r="N5586" s="69" t="s">
        <v>8173</v>
      </c>
      <c r="O5586" s="69" t="s">
        <v>8173</v>
      </c>
      <c r="P5586" s="69"/>
    </row>
    <row r="5587" spans="1:16" x14ac:dyDescent="0.25">
      <c r="A5587">
        <v>791</v>
      </c>
      <c r="B5587">
        <v>791025</v>
      </c>
      <c r="C5587">
        <v>0</v>
      </c>
      <c r="D5587" t="s">
        <v>7068</v>
      </c>
      <c r="E5587" s="3">
        <v>585.5</v>
      </c>
      <c r="F5587">
        <v>110</v>
      </c>
      <c r="J5587" s="74" t="s">
        <v>8206</v>
      </c>
      <c r="K5587" s="69" t="s">
        <v>8171</v>
      </c>
      <c r="L5587" s="94">
        <f t="shared" si="350"/>
        <v>93.68</v>
      </c>
      <c r="M5587" s="89">
        <f t="shared" ref="M5587:M5595" si="354">0.28*E5587</f>
        <v>163.94000000000003</v>
      </c>
      <c r="N5587" s="69" t="s">
        <v>8223</v>
      </c>
      <c r="O5587" s="69" t="s">
        <v>8177</v>
      </c>
    </row>
    <row r="5588" spans="1:16" x14ac:dyDescent="0.25">
      <c r="A5588">
        <v>791</v>
      </c>
      <c r="B5588">
        <v>791060</v>
      </c>
      <c r="C5588">
        <v>7</v>
      </c>
      <c r="D5588" t="s">
        <v>7079</v>
      </c>
      <c r="E5588" s="3">
        <v>306</v>
      </c>
      <c r="F5588">
        <v>110</v>
      </c>
      <c r="J5588" s="74" t="s">
        <v>8207</v>
      </c>
      <c r="K5588" s="69" t="s">
        <v>8171</v>
      </c>
      <c r="L5588" s="94">
        <f t="shared" si="350"/>
        <v>48.96</v>
      </c>
      <c r="M5588" s="89">
        <f t="shared" si="354"/>
        <v>85.68</v>
      </c>
      <c r="N5588" s="69" t="s">
        <v>8223</v>
      </c>
      <c r="O5588" s="69" t="s">
        <v>8177</v>
      </c>
    </row>
    <row r="5589" spans="1:16" x14ac:dyDescent="0.25">
      <c r="A5589">
        <v>792</v>
      </c>
      <c r="B5589">
        <v>792050</v>
      </c>
      <c r="C5589">
        <v>7</v>
      </c>
      <c r="D5589" t="s">
        <v>7080</v>
      </c>
      <c r="E5589" s="3">
        <v>932</v>
      </c>
      <c r="F5589">
        <v>200</v>
      </c>
      <c r="J5589" s="74" t="s">
        <v>8208</v>
      </c>
      <c r="K5589" s="69" t="s">
        <v>8172</v>
      </c>
      <c r="L5589" s="94">
        <f t="shared" si="350"/>
        <v>149.12</v>
      </c>
      <c r="M5589" s="89">
        <f t="shared" si="354"/>
        <v>260.96000000000004</v>
      </c>
      <c r="N5589" s="69" t="s">
        <v>8223</v>
      </c>
      <c r="O5589" s="69" t="s">
        <v>8177</v>
      </c>
    </row>
    <row r="5590" spans="1:16" x14ac:dyDescent="0.25">
      <c r="A5590">
        <v>792</v>
      </c>
      <c r="B5590">
        <v>792060</v>
      </c>
      <c r="C5590">
        <v>6</v>
      </c>
      <c r="D5590" t="s">
        <v>7081</v>
      </c>
      <c r="E5590" s="3">
        <v>36.5</v>
      </c>
      <c r="F5590">
        <v>762</v>
      </c>
      <c r="G5590" s="2" t="s">
        <v>2251</v>
      </c>
      <c r="J5590" s="74" t="s">
        <v>8209</v>
      </c>
      <c r="K5590" s="81">
        <f t="shared" ref="K5590:K5591" si="355">0.75*E5590</f>
        <v>27.375</v>
      </c>
      <c r="L5590" s="94">
        <f t="shared" si="350"/>
        <v>5.84</v>
      </c>
      <c r="M5590" s="89">
        <f t="shared" si="354"/>
        <v>10.220000000000001</v>
      </c>
      <c r="N5590" s="87">
        <v>1863.66</v>
      </c>
      <c r="O5590" s="69" t="s">
        <v>8178</v>
      </c>
    </row>
    <row r="5591" spans="1:16" x14ac:dyDescent="0.25">
      <c r="A5591">
        <v>792</v>
      </c>
      <c r="B5591">
        <v>792070</v>
      </c>
      <c r="C5591">
        <v>5</v>
      </c>
      <c r="D5591" t="s">
        <v>7082</v>
      </c>
      <c r="E5591" s="3">
        <v>1513</v>
      </c>
      <c r="F5591">
        <v>762</v>
      </c>
      <c r="G5591" s="2" t="s">
        <v>2247</v>
      </c>
      <c r="H5591" s="2" t="s">
        <v>2251</v>
      </c>
      <c r="I5591" s="2" t="s">
        <v>2251</v>
      </c>
      <c r="J5591" s="74" t="s">
        <v>8210</v>
      </c>
      <c r="K5591" s="81">
        <f t="shared" si="355"/>
        <v>1134.75</v>
      </c>
      <c r="L5591" s="94">
        <f t="shared" si="350"/>
        <v>242.08</v>
      </c>
      <c r="M5591" s="89">
        <f t="shared" si="354"/>
        <v>423.64000000000004</v>
      </c>
      <c r="N5591" s="92" t="s">
        <v>8210</v>
      </c>
      <c r="O5591" s="69" t="s">
        <v>8179</v>
      </c>
    </row>
    <row r="5592" spans="1:16" x14ac:dyDescent="0.25">
      <c r="A5592">
        <v>795</v>
      </c>
      <c r="B5592">
        <v>795025</v>
      </c>
      <c r="C5592">
        <v>6</v>
      </c>
      <c r="D5592" t="s">
        <v>7083</v>
      </c>
      <c r="E5592" s="3">
        <v>167</v>
      </c>
      <c r="F5592">
        <v>110</v>
      </c>
      <c r="H5592" s="2" t="s">
        <v>2474</v>
      </c>
      <c r="I5592" s="2" t="s">
        <v>2474</v>
      </c>
      <c r="J5592" s="74" t="s">
        <v>8173</v>
      </c>
      <c r="K5592" s="69" t="s">
        <v>8171</v>
      </c>
      <c r="L5592" s="94">
        <f t="shared" si="350"/>
        <v>26.72</v>
      </c>
      <c r="M5592" s="89">
        <f t="shared" si="354"/>
        <v>46.760000000000005</v>
      </c>
      <c r="N5592" s="69" t="s">
        <v>8173</v>
      </c>
      <c r="O5592" s="69" t="s">
        <v>8173</v>
      </c>
    </row>
    <row r="5593" spans="1:16" x14ac:dyDescent="0.25">
      <c r="A5593">
        <v>795</v>
      </c>
      <c r="B5593">
        <v>795050</v>
      </c>
      <c r="C5593">
        <v>4</v>
      </c>
      <c r="D5593" t="s">
        <v>7084</v>
      </c>
      <c r="E5593" s="3">
        <v>165</v>
      </c>
      <c r="F5593">
        <v>120</v>
      </c>
      <c r="J5593" s="74" t="s">
        <v>8173</v>
      </c>
      <c r="K5593" s="69" t="s">
        <v>8171</v>
      </c>
      <c r="L5593" s="94">
        <f t="shared" si="350"/>
        <v>26.400000000000002</v>
      </c>
      <c r="M5593" s="89">
        <f t="shared" si="354"/>
        <v>46.2</v>
      </c>
      <c r="N5593" s="69" t="s">
        <v>8173</v>
      </c>
      <c r="O5593" s="69" t="s">
        <v>8173</v>
      </c>
    </row>
    <row r="5594" spans="1:16" x14ac:dyDescent="0.25">
      <c r="A5594">
        <v>799</v>
      </c>
      <c r="B5594">
        <v>799050</v>
      </c>
      <c r="C5594">
        <v>0</v>
      </c>
      <c r="D5594" t="s">
        <v>7085</v>
      </c>
      <c r="E5594" s="3">
        <v>1452</v>
      </c>
      <c r="F5594">
        <v>124</v>
      </c>
      <c r="J5594" s="74" t="s">
        <v>8173</v>
      </c>
      <c r="K5594" s="69" t="s">
        <v>8174</v>
      </c>
      <c r="L5594" s="94">
        <f t="shared" si="350"/>
        <v>232.32</v>
      </c>
      <c r="M5594" s="89">
        <f t="shared" si="354"/>
        <v>406.56000000000006</v>
      </c>
      <c r="N5594" s="69" t="s">
        <v>8223</v>
      </c>
      <c r="O5594" s="14" t="s">
        <v>8205</v>
      </c>
    </row>
    <row r="5595" spans="1:16" x14ac:dyDescent="0.25">
      <c r="A5595">
        <v>810</v>
      </c>
      <c r="B5595">
        <v>520620</v>
      </c>
      <c r="C5595">
        <v>6</v>
      </c>
      <c r="D5595" t="s">
        <v>7086</v>
      </c>
      <c r="E5595" s="3">
        <v>2356.5</v>
      </c>
      <c r="F5595">
        <v>610</v>
      </c>
      <c r="G5595" s="2" t="s">
        <v>2063</v>
      </c>
      <c r="J5595" s="94">
        <f>0.63*E5595</f>
        <v>1484.595</v>
      </c>
      <c r="K5595" s="81">
        <f t="shared" ref="K5595" si="356">0.75*E5595</f>
        <v>1767.375</v>
      </c>
      <c r="L5595" s="94">
        <f t="shared" si="350"/>
        <v>377.04</v>
      </c>
      <c r="M5595" s="89">
        <f t="shared" si="354"/>
        <v>659.82</v>
      </c>
      <c r="N5595" s="87">
        <f>0.38*E5595</f>
        <v>895.47</v>
      </c>
      <c r="O5595" s="69" t="s">
        <v>8187</v>
      </c>
    </row>
    <row r="5596" spans="1:16" x14ac:dyDescent="0.25">
      <c r="A5596">
        <v>810</v>
      </c>
      <c r="B5596">
        <v>810050</v>
      </c>
      <c r="C5596">
        <v>5</v>
      </c>
      <c r="D5596" t="s">
        <v>12</v>
      </c>
      <c r="E5596" s="3">
        <v>0</v>
      </c>
      <c r="F5596">
        <v>320</v>
      </c>
      <c r="G5596" s="69" t="s">
        <v>8173</v>
      </c>
      <c r="H5596" s="69" t="s">
        <v>8173</v>
      </c>
      <c r="I5596" s="69" t="s">
        <v>8173</v>
      </c>
      <c r="J5596" s="74" t="s">
        <v>8173</v>
      </c>
      <c r="K5596" s="69" t="s">
        <v>8173</v>
      </c>
      <c r="L5596" s="69" t="s">
        <v>8173</v>
      </c>
      <c r="M5596" s="69" t="s">
        <v>8173</v>
      </c>
      <c r="N5596" s="69" t="s">
        <v>8173</v>
      </c>
      <c r="O5596" s="69" t="s">
        <v>8173</v>
      </c>
    </row>
    <row r="5597" spans="1:16" x14ac:dyDescent="0.25">
      <c r="A5597">
        <v>810</v>
      </c>
      <c r="B5597">
        <v>810100</v>
      </c>
      <c r="C5597">
        <v>8</v>
      </c>
      <c r="D5597" t="s">
        <v>7087</v>
      </c>
      <c r="E5597" s="3">
        <v>0</v>
      </c>
      <c r="F5597">
        <v>320</v>
      </c>
      <c r="G5597" s="69" t="s">
        <v>8173</v>
      </c>
      <c r="H5597" s="69" t="s">
        <v>8173</v>
      </c>
      <c r="I5597" s="69" t="s">
        <v>8173</v>
      </c>
      <c r="J5597" s="74" t="s">
        <v>8173</v>
      </c>
      <c r="K5597" s="69" t="s">
        <v>8173</v>
      </c>
      <c r="L5597" s="69" t="s">
        <v>8173</v>
      </c>
      <c r="M5597" s="69" t="s">
        <v>8173</v>
      </c>
      <c r="N5597" s="69" t="s">
        <v>8173</v>
      </c>
      <c r="O5597" s="69" t="s">
        <v>8173</v>
      </c>
    </row>
    <row r="5598" spans="1:16" x14ac:dyDescent="0.25">
      <c r="A5598">
        <v>810</v>
      </c>
      <c r="B5598">
        <v>810300</v>
      </c>
      <c r="C5598">
        <v>4</v>
      </c>
      <c r="D5598" t="s">
        <v>7088</v>
      </c>
      <c r="E5598" s="3">
        <v>198</v>
      </c>
      <c r="F5598">
        <v>320</v>
      </c>
      <c r="G5598" s="2" t="s">
        <v>7089</v>
      </c>
      <c r="H5598" s="2" t="s">
        <v>7089</v>
      </c>
      <c r="I5598" s="2" t="s">
        <v>7089</v>
      </c>
      <c r="J5598" s="94">
        <f>0.24*E5598</f>
        <v>47.519999999999996</v>
      </c>
      <c r="K5598" s="81">
        <f t="shared" ref="K5598:K5661" si="357">0.75*E5598</f>
        <v>148.5</v>
      </c>
      <c r="L5598" s="94">
        <f t="shared" ref="L5598:L5661" si="358">0.16*E5598</f>
        <v>31.68</v>
      </c>
      <c r="M5598" s="89">
        <f t="shared" ref="M5598:M5661" si="359">0.28*E5598</f>
        <v>55.440000000000005</v>
      </c>
      <c r="N5598" s="87">
        <f>0.21*E5598</f>
        <v>41.58</v>
      </c>
      <c r="O5598" s="69" t="s">
        <v>8182</v>
      </c>
    </row>
    <row r="5599" spans="1:16" x14ac:dyDescent="0.25">
      <c r="A5599">
        <v>810</v>
      </c>
      <c r="B5599">
        <v>810301</v>
      </c>
      <c r="C5599">
        <v>2</v>
      </c>
      <c r="D5599" t="s">
        <v>7090</v>
      </c>
      <c r="E5599" s="3">
        <v>198</v>
      </c>
      <c r="F5599">
        <v>320</v>
      </c>
      <c r="G5599" s="2" t="s">
        <v>7089</v>
      </c>
      <c r="H5599" s="2" t="s">
        <v>7089</v>
      </c>
      <c r="I5599" s="2" t="s">
        <v>7089</v>
      </c>
      <c r="J5599" s="94">
        <f t="shared" ref="J5599:J5662" si="360">0.24*E5599</f>
        <v>47.519999999999996</v>
      </c>
      <c r="K5599" s="81">
        <f t="shared" si="357"/>
        <v>148.5</v>
      </c>
      <c r="L5599" s="94">
        <f t="shared" si="358"/>
        <v>31.68</v>
      </c>
      <c r="M5599" s="89">
        <f t="shared" si="359"/>
        <v>55.440000000000005</v>
      </c>
      <c r="N5599" s="87">
        <f t="shared" ref="N5599:N5662" si="361">0.21*E5599</f>
        <v>41.58</v>
      </c>
      <c r="O5599" s="69" t="s">
        <v>8182</v>
      </c>
    </row>
    <row r="5600" spans="1:16" x14ac:dyDescent="0.25">
      <c r="A5600">
        <v>810</v>
      </c>
      <c r="B5600">
        <v>810302</v>
      </c>
      <c r="C5600">
        <v>0</v>
      </c>
      <c r="D5600" t="s">
        <v>7091</v>
      </c>
      <c r="E5600" s="3">
        <v>198</v>
      </c>
      <c r="F5600">
        <v>320</v>
      </c>
      <c r="G5600" s="2" t="s">
        <v>7089</v>
      </c>
      <c r="H5600" s="2" t="s">
        <v>7089</v>
      </c>
      <c r="I5600" s="2" t="s">
        <v>7089</v>
      </c>
      <c r="J5600" s="94">
        <f t="shared" si="360"/>
        <v>47.519999999999996</v>
      </c>
      <c r="K5600" s="81">
        <f t="shared" si="357"/>
        <v>148.5</v>
      </c>
      <c r="L5600" s="94">
        <f t="shared" si="358"/>
        <v>31.68</v>
      </c>
      <c r="M5600" s="89">
        <f t="shared" si="359"/>
        <v>55.440000000000005</v>
      </c>
      <c r="N5600" s="87">
        <f t="shared" si="361"/>
        <v>41.58</v>
      </c>
      <c r="O5600" s="69" t="s">
        <v>8182</v>
      </c>
    </row>
    <row r="5601" spans="1:15" x14ac:dyDescent="0.25">
      <c r="A5601">
        <v>810</v>
      </c>
      <c r="B5601">
        <v>810350</v>
      </c>
      <c r="C5601">
        <v>9</v>
      </c>
      <c r="D5601" t="s">
        <v>7092</v>
      </c>
      <c r="E5601" s="3">
        <v>198</v>
      </c>
      <c r="F5601">
        <v>320</v>
      </c>
      <c r="G5601" s="2" t="s">
        <v>7093</v>
      </c>
      <c r="H5601" s="2" t="s">
        <v>7093</v>
      </c>
      <c r="I5601" s="2" t="s">
        <v>7093</v>
      </c>
      <c r="J5601" s="94">
        <f t="shared" si="360"/>
        <v>47.519999999999996</v>
      </c>
      <c r="K5601" s="81">
        <f t="shared" si="357"/>
        <v>148.5</v>
      </c>
      <c r="L5601" s="94">
        <f t="shared" si="358"/>
        <v>31.68</v>
      </c>
      <c r="M5601" s="89">
        <f t="shared" si="359"/>
        <v>55.440000000000005</v>
      </c>
      <c r="N5601" s="87">
        <f t="shared" si="361"/>
        <v>41.58</v>
      </c>
      <c r="O5601" s="69" t="s">
        <v>8182</v>
      </c>
    </row>
    <row r="5602" spans="1:15" x14ac:dyDescent="0.25">
      <c r="A5602">
        <v>810</v>
      </c>
      <c r="B5602">
        <v>810351</v>
      </c>
      <c r="C5602">
        <v>7</v>
      </c>
      <c r="D5602" t="s">
        <v>7094</v>
      </c>
      <c r="E5602" s="3">
        <v>198</v>
      </c>
      <c r="F5602">
        <v>320</v>
      </c>
      <c r="G5602" s="2" t="s">
        <v>7093</v>
      </c>
      <c r="H5602" s="2" t="s">
        <v>7093</v>
      </c>
      <c r="I5602" s="2" t="s">
        <v>7093</v>
      </c>
      <c r="J5602" s="94">
        <f t="shared" si="360"/>
        <v>47.519999999999996</v>
      </c>
      <c r="K5602" s="81">
        <f t="shared" si="357"/>
        <v>148.5</v>
      </c>
      <c r="L5602" s="94">
        <f t="shared" si="358"/>
        <v>31.68</v>
      </c>
      <c r="M5602" s="89">
        <f t="shared" si="359"/>
        <v>55.440000000000005</v>
      </c>
      <c r="N5602" s="87">
        <f t="shared" si="361"/>
        <v>41.58</v>
      </c>
      <c r="O5602" s="69" t="s">
        <v>8182</v>
      </c>
    </row>
    <row r="5603" spans="1:15" x14ac:dyDescent="0.25">
      <c r="A5603">
        <v>810</v>
      </c>
      <c r="B5603">
        <v>810352</v>
      </c>
      <c r="C5603">
        <v>5</v>
      </c>
      <c r="D5603" t="s">
        <v>7095</v>
      </c>
      <c r="E5603" s="3">
        <v>198</v>
      </c>
      <c r="F5603">
        <v>320</v>
      </c>
      <c r="G5603" s="2" t="s">
        <v>7093</v>
      </c>
      <c r="H5603" s="2" t="s">
        <v>7093</v>
      </c>
      <c r="I5603" s="2" t="s">
        <v>7093</v>
      </c>
      <c r="J5603" s="94">
        <f t="shared" si="360"/>
        <v>47.519999999999996</v>
      </c>
      <c r="K5603" s="81">
        <f t="shared" si="357"/>
        <v>148.5</v>
      </c>
      <c r="L5603" s="94">
        <f t="shared" si="358"/>
        <v>31.68</v>
      </c>
      <c r="M5603" s="89">
        <f t="shared" si="359"/>
        <v>55.440000000000005</v>
      </c>
      <c r="N5603" s="87">
        <f t="shared" si="361"/>
        <v>41.58</v>
      </c>
      <c r="O5603" s="69" t="s">
        <v>8182</v>
      </c>
    </row>
    <row r="5604" spans="1:15" x14ac:dyDescent="0.25">
      <c r="A5604">
        <v>810</v>
      </c>
      <c r="B5604">
        <v>810360</v>
      </c>
      <c r="C5604">
        <v>8</v>
      </c>
      <c r="D5604" t="s">
        <v>7096</v>
      </c>
      <c r="E5604" s="3">
        <v>198</v>
      </c>
      <c r="F5604">
        <v>320</v>
      </c>
      <c r="G5604" s="2" t="s">
        <v>7097</v>
      </c>
      <c r="H5604" s="2" t="s">
        <v>7097</v>
      </c>
      <c r="I5604" s="2" t="s">
        <v>7097</v>
      </c>
      <c r="J5604" s="94">
        <f t="shared" si="360"/>
        <v>47.519999999999996</v>
      </c>
      <c r="K5604" s="81">
        <f t="shared" si="357"/>
        <v>148.5</v>
      </c>
      <c r="L5604" s="94">
        <f t="shared" si="358"/>
        <v>31.68</v>
      </c>
      <c r="M5604" s="89">
        <f t="shared" si="359"/>
        <v>55.440000000000005</v>
      </c>
      <c r="N5604" s="87">
        <f t="shared" si="361"/>
        <v>41.58</v>
      </c>
      <c r="O5604" s="69" t="s">
        <v>8182</v>
      </c>
    </row>
    <row r="5605" spans="1:15" x14ac:dyDescent="0.25">
      <c r="A5605">
        <v>810</v>
      </c>
      <c r="B5605">
        <v>810400</v>
      </c>
      <c r="C5605">
        <v>2</v>
      </c>
      <c r="D5605" t="s">
        <v>7098</v>
      </c>
      <c r="E5605" s="3">
        <v>198</v>
      </c>
      <c r="F5605">
        <v>320</v>
      </c>
      <c r="G5605" s="2" t="s">
        <v>7099</v>
      </c>
      <c r="H5605" s="2" t="s">
        <v>7099</v>
      </c>
      <c r="I5605" s="2" t="s">
        <v>7099</v>
      </c>
      <c r="J5605" s="94">
        <f t="shared" si="360"/>
        <v>47.519999999999996</v>
      </c>
      <c r="K5605" s="81">
        <f t="shared" si="357"/>
        <v>148.5</v>
      </c>
      <c r="L5605" s="94">
        <f t="shared" si="358"/>
        <v>31.68</v>
      </c>
      <c r="M5605" s="89">
        <f t="shared" si="359"/>
        <v>55.440000000000005</v>
      </c>
      <c r="N5605" s="87">
        <f t="shared" si="361"/>
        <v>41.58</v>
      </c>
      <c r="O5605" s="69" t="s">
        <v>8182</v>
      </c>
    </row>
    <row r="5606" spans="1:15" x14ac:dyDescent="0.25">
      <c r="A5606">
        <v>810</v>
      </c>
      <c r="B5606">
        <v>810401</v>
      </c>
      <c r="C5606">
        <v>0</v>
      </c>
      <c r="D5606" t="s">
        <v>7100</v>
      </c>
      <c r="E5606" s="3">
        <v>198</v>
      </c>
      <c r="F5606">
        <v>320</v>
      </c>
      <c r="G5606" s="2" t="s">
        <v>7099</v>
      </c>
      <c r="H5606" s="2" t="s">
        <v>7099</v>
      </c>
      <c r="I5606" s="2" t="s">
        <v>7099</v>
      </c>
      <c r="J5606" s="94">
        <f t="shared" si="360"/>
        <v>47.519999999999996</v>
      </c>
      <c r="K5606" s="81">
        <f t="shared" si="357"/>
        <v>148.5</v>
      </c>
      <c r="L5606" s="94">
        <f t="shared" si="358"/>
        <v>31.68</v>
      </c>
      <c r="M5606" s="89">
        <f t="shared" si="359"/>
        <v>55.440000000000005</v>
      </c>
      <c r="N5606" s="87">
        <f t="shared" si="361"/>
        <v>41.58</v>
      </c>
      <c r="O5606" s="69" t="s">
        <v>8182</v>
      </c>
    </row>
    <row r="5607" spans="1:15" x14ac:dyDescent="0.25">
      <c r="A5607">
        <v>810</v>
      </c>
      <c r="B5607">
        <v>810402</v>
      </c>
      <c r="C5607">
        <v>8</v>
      </c>
      <c r="D5607" t="s">
        <v>7101</v>
      </c>
      <c r="E5607" s="3">
        <v>198</v>
      </c>
      <c r="F5607">
        <v>320</v>
      </c>
      <c r="G5607" s="2" t="s">
        <v>7099</v>
      </c>
      <c r="H5607" s="2" t="s">
        <v>7099</v>
      </c>
      <c r="I5607" s="2" t="s">
        <v>7099</v>
      </c>
      <c r="J5607" s="94">
        <f t="shared" si="360"/>
        <v>47.519999999999996</v>
      </c>
      <c r="K5607" s="81">
        <f t="shared" si="357"/>
        <v>148.5</v>
      </c>
      <c r="L5607" s="94">
        <f t="shared" si="358"/>
        <v>31.68</v>
      </c>
      <c r="M5607" s="89">
        <f t="shared" si="359"/>
        <v>55.440000000000005</v>
      </c>
      <c r="N5607" s="87">
        <f t="shared" si="361"/>
        <v>41.58</v>
      </c>
      <c r="O5607" s="69" t="s">
        <v>8182</v>
      </c>
    </row>
    <row r="5608" spans="1:15" x14ac:dyDescent="0.25">
      <c r="A5608">
        <v>810</v>
      </c>
      <c r="B5608">
        <v>810425</v>
      </c>
      <c r="C5608">
        <v>9</v>
      </c>
      <c r="D5608" t="s">
        <v>7102</v>
      </c>
      <c r="E5608" s="3">
        <v>858</v>
      </c>
      <c r="F5608">
        <v>350</v>
      </c>
      <c r="G5608" s="2" t="s">
        <v>7103</v>
      </c>
      <c r="H5608" s="2" t="s">
        <v>7103</v>
      </c>
      <c r="I5608" s="2" t="s">
        <v>7103</v>
      </c>
      <c r="J5608" s="94">
        <f t="shared" si="360"/>
        <v>205.92</v>
      </c>
      <c r="K5608" s="81">
        <f t="shared" si="357"/>
        <v>643.5</v>
      </c>
      <c r="L5608" s="94">
        <f t="shared" si="358"/>
        <v>137.28</v>
      </c>
      <c r="M5608" s="89">
        <f t="shared" si="359"/>
        <v>240.24</v>
      </c>
      <c r="N5608" s="87">
        <f t="shared" si="361"/>
        <v>180.18</v>
      </c>
      <c r="O5608" s="69" t="s">
        <v>8182</v>
      </c>
    </row>
    <row r="5609" spans="1:15" x14ac:dyDescent="0.25">
      <c r="A5609">
        <v>810</v>
      </c>
      <c r="B5609">
        <v>810450</v>
      </c>
      <c r="C5609">
        <v>7</v>
      </c>
      <c r="D5609" t="s">
        <v>7104</v>
      </c>
      <c r="E5609" s="3">
        <v>198</v>
      </c>
      <c r="F5609">
        <v>320</v>
      </c>
      <c r="G5609" s="2" t="s">
        <v>7105</v>
      </c>
      <c r="H5609" s="2" t="s">
        <v>2063</v>
      </c>
      <c r="I5609" s="2" t="s">
        <v>2063</v>
      </c>
      <c r="J5609" s="94">
        <f t="shared" si="360"/>
        <v>47.519999999999996</v>
      </c>
      <c r="K5609" s="81">
        <f t="shared" si="357"/>
        <v>148.5</v>
      </c>
      <c r="L5609" s="94">
        <f t="shared" si="358"/>
        <v>31.68</v>
      </c>
      <c r="M5609" s="89">
        <f t="shared" si="359"/>
        <v>55.440000000000005</v>
      </c>
      <c r="N5609" s="87">
        <f t="shared" si="361"/>
        <v>41.58</v>
      </c>
      <c r="O5609" s="69" t="s">
        <v>8182</v>
      </c>
    </row>
    <row r="5610" spans="1:15" x14ac:dyDescent="0.25">
      <c r="A5610">
        <v>810</v>
      </c>
      <c r="B5610">
        <v>810451</v>
      </c>
      <c r="C5610">
        <v>5</v>
      </c>
      <c r="D5610" t="s">
        <v>7106</v>
      </c>
      <c r="E5610" s="3">
        <v>198</v>
      </c>
      <c r="F5610">
        <v>320</v>
      </c>
      <c r="G5610" s="2" t="s">
        <v>7107</v>
      </c>
      <c r="H5610" s="2" t="s">
        <v>7107</v>
      </c>
      <c r="I5610" s="2" t="s">
        <v>7107</v>
      </c>
      <c r="J5610" s="94">
        <f t="shared" si="360"/>
        <v>47.519999999999996</v>
      </c>
      <c r="K5610" s="81">
        <f t="shared" si="357"/>
        <v>148.5</v>
      </c>
      <c r="L5610" s="94">
        <f t="shared" si="358"/>
        <v>31.68</v>
      </c>
      <c r="M5610" s="89">
        <f t="shared" si="359"/>
        <v>55.440000000000005</v>
      </c>
      <c r="N5610" s="87">
        <f t="shared" si="361"/>
        <v>41.58</v>
      </c>
      <c r="O5610" s="69" t="s">
        <v>8182</v>
      </c>
    </row>
    <row r="5611" spans="1:15" x14ac:dyDescent="0.25">
      <c r="A5611">
        <v>810</v>
      </c>
      <c r="B5611">
        <v>810452</v>
      </c>
      <c r="C5611">
        <v>3</v>
      </c>
      <c r="D5611" t="s">
        <v>7108</v>
      </c>
      <c r="E5611" s="3">
        <v>198</v>
      </c>
      <c r="F5611">
        <v>320</v>
      </c>
      <c r="G5611" s="2" t="s">
        <v>7107</v>
      </c>
      <c r="H5611" s="2" t="s">
        <v>7107</v>
      </c>
      <c r="I5611" s="2" t="s">
        <v>7107</v>
      </c>
      <c r="J5611" s="94">
        <f t="shared" si="360"/>
        <v>47.519999999999996</v>
      </c>
      <c r="K5611" s="81">
        <f t="shared" si="357"/>
        <v>148.5</v>
      </c>
      <c r="L5611" s="94">
        <f t="shared" si="358"/>
        <v>31.68</v>
      </c>
      <c r="M5611" s="89">
        <f t="shared" si="359"/>
        <v>55.440000000000005</v>
      </c>
      <c r="N5611" s="87">
        <f t="shared" si="361"/>
        <v>41.58</v>
      </c>
      <c r="O5611" s="69" t="s">
        <v>8182</v>
      </c>
    </row>
    <row r="5612" spans="1:15" x14ac:dyDescent="0.25">
      <c r="A5612">
        <v>810</v>
      </c>
      <c r="B5612">
        <v>810453</v>
      </c>
      <c r="C5612">
        <v>1</v>
      </c>
      <c r="D5612" t="s">
        <v>7109</v>
      </c>
      <c r="E5612" s="3">
        <v>198</v>
      </c>
      <c r="F5612">
        <v>320</v>
      </c>
      <c r="G5612" s="2" t="s">
        <v>7107</v>
      </c>
      <c r="H5612" s="2" t="s">
        <v>7107</v>
      </c>
      <c r="I5612" s="2" t="s">
        <v>7107</v>
      </c>
      <c r="J5612" s="94">
        <f t="shared" si="360"/>
        <v>47.519999999999996</v>
      </c>
      <c r="K5612" s="81">
        <f t="shared" si="357"/>
        <v>148.5</v>
      </c>
      <c r="L5612" s="94">
        <f t="shared" si="358"/>
        <v>31.68</v>
      </c>
      <c r="M5612" s="89">
        <f t="shared" si="359"/>
        <v>55.440000000000005</v>
      </c>
      <c r="N5612" s="87">
        <f t="shared" si="361"/>
        <v>41.58</v>
      </c>
      <c r="O5612" s="69" t="s">
        <v>8182</v>
      </c>
    </row>
    <row r="5613" spans="1:15" x14ac:dyDescent="0.25">
      <c r="A5613">
        <v>810</v>
      </c>
      <c r="B5613">
        <v>810455</v>
      </c>
      <c r="C5613">
        <v>6</v>
      </c>
      <c r="D5613" t="s">
        <v>7110</v>
      </c>
      <c r="E5613" s="3">
        <v>198</v>
      </c>
      <c r="F5613">
        <v>320</v>
      </c>
      <c r="G5613" s="2" t="s">
        <v>7111</v>
      </c>
      <c r="H5613" s="2" t="s">
        <v>7089</v>
      </c>
      <c r="I5613" s="2" t="s">
        <v>7089</v>
      </c>
      <c r="J5613" s="94">
        <f t="shared" si="360"/>
        <v>47.519999999999996</v>
      </c>
      <c r="K5613" s="81">
        <f t="shared" si="357"/>
        <v>148.5</v>
      </c>
      <c r="L5613" s="94">
        <f t="shared" si="358"/>
        <v>31.68</v>
      </c>
      <c r="M5613" s="89">
        <f t="shared" si="359"/>
        <v>55.440000000000005</v>
      </c>
      <c r="N5613" s="87">
        <f t="shared" si="361"/>
        <v>41.58</v>
      </c>
      <c r="O5613" s="69" t="s">
        <v>8182</v>
      </c>
    </row>
    <row r="5614" spans="1:15" x14ac:dyDescent="0.25">
      <c r="A5614">
        <v>810</v>
      </c>
      <c r="B5614">
        <v>810456</v>
      </c>
      <c r="C5614">
        <v>4</v>
      </c>
      <c r="D5614" t="s">
        <v>7112</v>
      </c>
      <c r="E5614" s="3">
        <v>198</v>
      </c>
      <c r="F5614">
        <v>320</v>
      </c>
      <c r="G5614" s="2" t="s">
        <v>7111</v>
      </c>
      <c r="H5614" s="2" t="s">
        <v>7089</v>
      </c>
      <c r="I5614" s="2" t="s">
        <v>7089</v>
      </c>
      <c r="J5614" s="94">
        <f t="shared" si="360"/>
        <v>47.519999999999996</v>
      </c>
      <c r="K5614" s="81">
        <f t="shared" si="357"/>
        <v>148.5</v>
      </c>
      <c r="L5614" s="94">
        <f t="shared" si="358"/>
        <v>31.68</v>
      </c>
      <c r="M5614" s="89">
        <f t="shared" si="359"/>
        <v>55.440000000000005</v>
      </c>
      <c r="N5614" s="87">
        <f t="shared" si="361"/>
        <v>41.58</v>
      </c>
      <c r="O5614" s="69" t="s">
        <v>8182</v>
      </c>
    </row>
    <row r="5615" spans="1:15" x14ac:dyDescent="0.25">
      <c r="A5615">
        <v>810</v>
      </c>
      <c r="B5615">
        <v>810457</v>
      </c>
      <c r="C5615">
        <v>2</v>
      </c>
      <c r="D5615" t="s">
        <v>7113</v>
      </c>
      <c r="E5615" s="3">
        <v>198</v>
      </c>
      <c r="F5615">
        <v>320</v>
      </c>
      <c r="G5615" s="2" t="s">
        <v>7111</v>
      </c>
      <c r="H5615" s="2" t="s">
        <v>7089</v>
      </c>
      <c r="I5615" s="2" t="s">
        <v>7089</v>
      </c>
      <c r="J5615" s="94">
        <f t="shared" si="360"/>
        <v>47.519999999999996</v>
      </c>
      <c r="K5615" s="81">
        <f t="shared" si="357"/>
        <v>148.5</v>
      </c>
      <c r="L5615" s="94">
        <f t="shared" si="358"/>
        <v>31.68</v>
      </c>
      <c r="M5615" s="89">
        <f t="shared" si="359"/>
        <v>55.440000000000005</v>
      </c>
      <c r="N5615" s="87">
        <f t="shared" si="361"/>
        <v>41.58</v>
      </c>
      <c r="O5615" s="69" t="s">
        <v>8182</v>
      </c>
    </row>
    <row r="5616" spans="1:15" x14ac:dyDescent="0.25">
      <c r="A5616">
        <v>810</v>
      </c>
      <c r="B5616">
        <v>810458</v>
      </c>
      <c r="C5616">
        <v>0</v>
      </c>
      <c r="D5616" t="s">
        <v>7114</v>
      </c>
      <c r="E5616" s="3">
        <v>198</v>
      </c>
      <c r="F5616">
        <v>320</v>
      </c>
      <c r="G5616" s="2" t="s">
        <v>7105</v>
      </c>
      <c r="H5616" s="2" t="s">
        <v>7093</v>
      </c>
      <c r="I5616" s="2" t="s">
        <v>7093</v>
      </c>
      <c r="J5616" s="94">
        <f t="shared" si="360"/>
        <v>47.519999999999996</v>
      </c>
      <c r="K5616" s="81">
        <f t="shared" si="357"/>
        <v>148.5</v>
      </c>
      <c r="L5616" s="94">
        <f t="shared" si="358"/>
        <v>31.68</v>
      </c>
      <c r="M5616" s="89">
        <f t="shared" si="359"/>
        <v>55.440000000000005</v>
      </c>
      <c r="N5616" s="87">
        <f t="shared" si="361"/>
        <v>41.58</v>
      </c>
      <c r="O5616" s="69" t="s">
        <v>8182</v>
      </c>
    </row>
    <row r="5617" spans="1:15" x14ac:dyDescent="0.25">
      <c r="A5617">
        <v>810</v>
      </c>
      <c r="B5617">
        <v>810459</v>
      </c>
      <c r="C5617">
        <v>8</v>
      </c>
      <c r="D5617" t="s">
        <v>7115</v>
      </c>
      <c r="E5617" s="3">
        <v>198</v>
      </c>
      <c r="F5617">
        <v>320</v>
      </c>
      <c r="G5617" s="2" t="s">
        <v>7105</v>
      </c>
      <c r="H5617" s="2" t="s">
        <v>7093</v>
      </c>
      <c r="I5617" s="2" t="s">
        <v>7093</v>
      </c>
      <c r="J5617" s="94">
        <f t="shared" si="360"/>
        <v>47.519999999999996</v>
      </c>
      <c r="K5617" s="81">
        <f t="shared" si="357"/>
        <v>148.5</v>
      </c>
      <c r="L5617" s="94">
        <f t="shared" si="358"/>
        <v>31.68</v>
      </c>
      <c r="M5617" s="89">
        <f t="shared" si="359"/>
        <v>55.440000000000005</v>
      </c>
      <c r="N5617" s="87">
        <f t="shared" si="361"/>
        <v>41.58</v>
      </c>
      <c r="O5617" s="69" t="s">
        <v>8182</v>
      </c>
    </row>
    <row r="5618" spans="1:15" x14ac:dyDescent="0.25">
      <c r="A5618">
        <v>810</v>
      </c>
      <c r="B5618">
        <v>810460</v>
      </c>
      <c r="C5618">
        <v>6</v>
      </c>
      <c r="D5618" t="s">
        <v>7116</v>
      </c>
      <c r="E5618" s="3">
        <v>198</v>
      </c>
      <c r="F5618">
        <v>320</v>
      </c>
      <c r="G5618" s="2" t="s">
        <v>7117</v>
      </c>
      <c r="H5618" s="2" t="s">
        <v>7093</v>
      </c>
      <c r="I5618" s="2" t="s">
        <v>7093</v>
      </c>
      <c r="J5618" s="94">
        <f t="shared" si="360"/>
        <v>47.519999999999996</v>
      </c>
      <c r="K5618" s="81">
        <f t="shared" si="357"/>
        <v>148.5</v>
      </c>
      <c r="L5618" s="94">
        <f t="shared" si="358"/>
        <v>31.68</v>
      </c>
      <c r="M5618" s="89">
        <f t="shared" si="359"/>
        <v>55.440000000000005</v>
      </c>
      <c r="N5618" s="87">
        <f t="shared" si="361"/>
        <v>41.58</v>
      </c>
      <c r="O5618" s="69" t="s">
        <v>8182</v>
      </c>
    </row>
    <row r="5619" spans="1:15" x14ac:dyDescent="0.25">
      <c r="A5619">
        <v>810</v>
      </c>
      <c r="B5619">
        <v>810461</v>
      </c>
      <c r="C5619">
        <v>4</v>
      </c>
      <c r="D5619" t="s">
        <v>7118</v>
      </c>
      <c r="E5619" s="3">
        <v>198</v>
      </c>
      <c r="F5619">
        <v>320</v>
      </c>
      <c r="G5619" s="2" t="s">
        <v>7117</v>
      </c>
      <c r="H5619" s="2" t="s">
        <v>7097</v>
      </c>
      <c r="I5619" s="2" t="s">
        <v>7097</v>
      </c>
      <c r="J5619" s="94">
        <f t="shared" si="360"/>
        <v>47.519999999999996</v>
      </c>
      <c r="K5619" s="81">
        <f t="shared" si="357"/>
        <v>148.5</v>
      </c>
      <c r="L5619" s="94">
        <f t="shared" si="358"/>
        <v>31.68</v>
      </c>
      <c r="M5619" s="89">
        <f t="shared" si="359"/>
        <v>55.440000000000005</v>
      </c>
      <c r="N5619" s="87">
        <f t="shared" si="361"/>
        <v>41.58</v>
      </c>
      <c r="O5619" s="69" t="s">
        <v>8182</v>
      </c>
    </row>
    <row r="5620" spans="1:15" x14ac:dyDescent="0.25">
      <c r="A5620">
        <v>810</v>
      </c>
      <c r="B5620">
        <v>810462</v>
      </c>
      <c r="C5620">
        <v>2</v>
      </c>
      <c r="D5620" t="s">
        <v>7119</v>
      </c>
      <c r="E5620" s="3">
        <v>198</v>
      </c>
      <c r="F5620">
        <v>320</v>
      </c>
      <c r="G5620" s="2" t="s">
        <v>7117</v>
      </c>
      <c r="H5620" s="2" t="s">
        <v>7099</v>
      </c>
      <c r="I5620" s="2" t="s">
        <v>7099</v>
      </c>
      <c r="J5620" s="94">
        <f t="shared" si="360"/>
        <v>47.519999999999996</v>
      </c>
      <c r="K5620" s="81">
        <f t="shared" si="357"/>
        <v>148.5</v>
      </c>
      <c r="L5620" s="94">
        <f t="shared" si="358"/>
        <v>31.68</v>
      </c>
      <c r="M5620" s="89">
        <f t="shared" si="359"/>
        <v>55.440000000000005</v>
      </c>
      <c r="N5620" s="87">
        <f t="shared" si="361"/>
        <v>41.58</v>
      </c>
      <c r="O5620" s="69" t="s">
        <v>8182</v>
      </c>
    </row>
    <row r="5621" spans="1:15" x14ac:dyDescent="0.25">
      <c r="A5621">
        <v>810</v>
      </c>
      <c r="B5621">
        <v>810500</v>
      </c>
      <c r="C5621">
        <v>9</v>
      </c>
      <c r="D5621" t="s">
        <v>7120</v>
      </c>
      <c r="E5621" s="3">
        <v>198</v>
      </c>
      <c r="F5621">
        <v>320</v>
      </c>
      <c r="G5621" s="2" t="s">
        <v>7121</v>
      </c>
      <c r="H5621" s="2" t="s">
        <v>7099</v>
      </c>
      <c r="I5621" s="2" t="s">
        <v>7099</v>
      </c>
      <c r="J5621" s="94">
        <f t="shared" si="360"/>
        <v>47.519999999999996</v>
      </c>
      <c r="K5621" s="81">
        <f t="shared" si="357"/>
        <v>148.5</v>
      </c>
      <c r="L5621" s="94">
        <f t="shared" si="358"/>
        <v>31.68</v>
      </c>
      <c r="M5621" s="89">
        <f t="shared" si="359"/>
        <v>55.440000000000005</v>
      </c>
      <c r="N5621" s="87">
        <f t="shared" si="361"/>
        <v>41.58</v>
      </c>
      <c r="O5621" s="69" t="s">
        <v>8182</v>
      </c>
    </row>
    <row r="5622" spans="1:15" x14ac:dyDescent="0.25">
      <c r="A5622">
        <v>810</v>
      </c>
      <c r="B5622">
        <v>810501</v>
      </c>
      <c r="C5622">
        <v>7</v>
      </c>
      <c r="D5622" t="s">
        <v>7122</v>
      </c>
      <c r="E5622" s="3">
        <v>198</v>
      </c>
      <c r="F5622">
        <v>320</v>
      </c>
      <c r="G5622" s="2" t="s">
        <v>7121</v>
      </c>
      <c r="H5622" s="2" t="s">
        <v>7099</v>
      </c>
      <c r="I5622" s="2" t="s">
        <v>7099</v>
      </c>
      <c r="J5622" s="94">
        <f t="shared" si="360"/>
        <v>47.519999999999996</v>
      </c>
      <c r="K5622" s="81">
        <f t="shared" si="357"/>
        <v>148.5</v>
      </c>
      <c r="L5622" s="94">
        <f t="shared" si="358"/>
        <v>31.68</v>
      </c>
      <c r="M5622" s="89">
        <f t="shared" si="359"/>
        <v>55.440000000000005</v>
      </c>
      <c r="N5622" s="87">
        <f t="shared" si="361"/>
        <v>41.58</v>
      </c>
      <c r="O5622" s="69" t="s">
        <v>8182</v>
      </c>
    </row>
    <row r="5623" spans="1:15" x14ac:dyDescent="0.25">
      <c r="A5623">
        <v>810</v>
      </c>
      <c r="B5623">
        <v>810502</v>
      </c>
      <c r="C5623">
        <v>5</v>
      </c>
      <c r="D5623" t="s">
        <v>7123</v>
      </c>
      <c r="E5623" s="3">
        <v>198</v>
      </c>
      <c r="F5623">
        <v>320</v>
      </c>
      <c r="G5623" s="2" t="s">
        <v>7121</v>
      </c>
      <c r="H5623" s="2" t="s">
        <v>7103</v>
      </c>
      <c r="I5623" s="2" t="s">
        <v>7103</v>
      </c>
      <c r="J5623" s="94">
        <f t="shared" si="360"/>
        <v>47.519999999999996</v>
      </c>
      <c r="K5623" s="81">
        <f t="shared" si="357"/>
        <v>148.5</v>
      </c>
      <c r="L5623" s="94">
        <f t="shared" si="358"/>
        <v>31.68</v>
      </c>
      <c r="M5623" s="89">
        <f t="shared" si="359"/>
        <v>55.440000000000005</v>
      </c>
      <c r="N5623" s="87">
        <f t="shared" si="361"/>
        <v>41.58</v>
      </c>
      <c r="O5623" s="69" t="s">
        <v>8182</v>
      </c>
    </row>
    <row r="5624" spans="1:15" x14ac:dyDescent="0.25">
      <c r="A5624">
        <v>810</v>
      </c>
      <c r="B5624">
        <v>810550</v>
      </c>
      <c r="C5624">
        <v>4</v>
      </c>
      <c r="D5624" t="s">
        <v>7124</v>
      </c>
      <c r="E5624" s="3">
        <v>198</v>
      </c>
      <c r="F5624">
        <v>320</v>
      </c>
      <c r="G5624" s="2" t="s">
        <v>7125</v>
      </c>
      <c r="H5624" s="2" t="s">
        <v>7105</v>
      </c>
      <c r="I5624" s="2" t="s">
        <v>7105</v>
      </c>
      <c r="J5624" s="94">
        <f t="shared" si="360"/>
        <v>47.519999999999996</v>
      </c>
      <c r="K5624" s="81">
        <f t="shared" si="357"/>
        <v>148.5</v>
      </c>
      <c r="L5624" s="94">
        <f t="shared" si="358"/>
        <v>31.68</v>
      </c>
      <c r="M5624" s="89">
        <f t="shared" si="359"/>
        <v>55.440000000000005</v>
      </c>
      <c r="N5624" s="87">
        <f t="shared" si="361"/>
        <v>41.58</v>
      </c>
      <c r="O5624" s="69" t="s">
        <v>8182</v>
      </c>
    </row>
    <row r="5625" spans="1:15" x14ac:dyDescent="0.25">
      <c r="A5625">
        <v>810</v>
      </c>
      <c r="B5625">
        <v>810551</v>
      </c>
      <c r="C5625">
        <v>2</v>
      </c>
      <c r="D5625" t="s">
        <v>7126</v>
      </c>
      <c r="E5625" s="3">
        <v>198</v>
      </c>
      <c r="F5625">
        <v>320</v>
      </c>
      <c r="G5625" s="2" t="s">
        <v>7125</v>
      </c>
      <c r="H5625" s="2" t="s">
        <v>7107</v>
      </c>
      <c r="I5625" s="2" t="s">
        <v>7107</v>
      </c>
      <c r="J5625" s="94">
        <f t="shared" si="360"/>
        <v>47.519999999999996</v>
      </c>
      <c r="K5625" s="81">
        <f t="shared" si="357"/>
        <v>148.5</v>
      </c>
      <c r="L5625" s="94">
        <f t="shared" si="358"/>
        <v>31.68</v>
      </c>
      <c r="M5625" s="89">
        <f t="shared" si="359"/>
        <v>55.440000000000005</v>
      </c>
      <c r="N5625" s="87">
        <f t="shared" si="361"/>
        <v>41.58</v>
      </c>
      <c r="O5625" s="69" t="s">
        <v>8182</v>
      </c>
    </row>
    <row r="5626" spans="1:15" x14ac:dyDescent="0.25">
      <c r="A5626">
        <v>810</v>
      </c>
      <c r="B5626">
        <v>810552</v>
      </c>
      <c r="C5626">
        <v>0</v>
      </c>
      <c r="D5626" t="s">
        <v>7127</v>
      </c>
      <c r="E5626" s="3">
        <v>198</v>
      </c>
      <c r="F5626">
        <v>320</v>
      </c>
      <c r="G5626" s="2" t="s">
        <v>7125</v>
      </c>
      <c r="H5626" s="2" t="s">
        <v>7107</v>
      </c>
      <c r="I5626" s="2" t="s">
        <v>7107</v>
      </c>
      <c r="J5626" s="94">
        <f t="shared" si="360"/>
        <v>47.519999999999996</v>
      </c>
      <c r="K5626" s="81">
        <f t="shared" si="357"/>
        <v>148.5</v>
      </c>
      <c r="L5626" s="94">
        <f t="shared" si="358"/>
        <v>31.68</v>
      </c>
      <c r="M5626" s="89">
        <f t="shared" si="359"/>
        <v>55.440000000000005</v>
      </c>
      <c r="N5626" s="87">
        <f t="shared" si="361"/>
        <v>41.58</v>
      </c>
      <c r="O5626" s="69" t="s">
        <v>8182</v>
      </c>
    </row>
    <row r="5627" spans="1:15" x14ac:dyDescent="0.25">
      <c r="A5627">
        <v>810</v>
      </c>
      <c r="B5627">
        <v>810553</v>
      </c>
      <c r="C5627">
        <v>8</v>
      </c>
      <c r="D5627" t="s">
        <v>7128</v>
      </c>
      <c r="E5627" s="3">
        <v>198</v>
      </c>
      <c r="F5627">
        <v>320</v>
      </c>
      <c r="G5627" s="2" t="s">
        <v>7125</v>
      </c>
      <c r="H5627" s="2" t="s">
        <v>7107</v>
      </c>
      <c r="I5627" s="2" t="s">
        <v>7107</v>
      </c>
      <c r="J5627" s="94">
        <f t="shared" si="360"/>
        <v>47.519999999999996</v>
      </c>
      <c r="K5627" s="81">
        <f t="shared" si="357"/>
        <v>148.5</v>
      </c>
      <c r="L5627" s="94">
        <f t="shared" si="358"/>
        <v>31.68</v>
      </c>
      <c r="M5627" s="89">
        <f t="shared" si="359"/>
        <v>55.440000000000005</v>
      </c>
      <c r="N5627" s="87">
        <f t="shared" si="361"/>
        <v>41.58</v>
      </c>
      <c r="O5627" s="69" t="s">
        <v>8182</v>
      </c>
    </row>
    <row r="5628" spans="1:15" x14ac:dyDescent="0.25">
      <c r="A5628">
        <v>810</v>
      </c>
      <c r="B5628">
        <v>810554</v>
      </c>
      <c r="C5628">
        <v>6</v>
      </c>
      <c r="D5628" t="s">
        <v>7129</v>
      </c>
      <c r="E5628" s="3">
        <v>198</v>
      </c>
      <c r="F5628">
        <v>320</v>
      </c>
      <c r="G5628" s="2" t="s">
        <v>7125</v>
      </c>
      <c r="H5628" s="2" t="s">
        <v>7111</v>
      </c>
      <c r="I5628" s="2" t="s">
        <v>7111</v>
      </c>
      <c r="J5628" s="94">
        <f t="shared" si="360"/>
        <v>47.519999999999996</v>
      </c>
      <c r="K5628" s="81">
        <f t="shared" si="357"/>
        <v>148.5</v>
      </c>
      <c r="L5628" s="94">
        <f t="shared" si="358"/>
        <v>31.68</v>
      </c>
      <c r="M5628" s="89">
        <f t="shared" si="359"/>
        <v>55.440000000000005</v>
      </c>
      <c r="N5628" s="87">
        <f t="shared" si="361"/>
        <v>41.58</v>
      </c>
      <c r="O5628" s="69" t="s">
        <v>8182</v>
      </c>
    </row>
    <row r="5629" spans="1:15" x14ac:dyDescent="0.25">
      <c r="A5629">
        <v>810</v>
      </c>
      <c r="B5629">
        <v>810555</v>
      </c>
      <c r="C5629">
        <v>3</v>
      </c>
      <c r="D5629" t="s">
        <v>7130</v>
      </c>
      <c r="E5629" s="3">
        <v>198</v>
      </c>
      <c r="F5629">
        <v>320</v>
      </c>
      <c r="G5629" s="2" t="s">
        <v>7125</v>
      </c>
      <c r="H5629" s="2" t="s">
        <v>7111</v>
      </c>
      <c r="I5629" s="2" t="s">
        <v>7111</v>
      </c>
      <c r="J5629" s="94">
        <f t="shared" si="360"/>
        <v>47.519999999999996</v>
      </c>
      <c r="K5629" s="81">
        <f t="shared" si="357"/>
        <v>148.5</v>
      </c>
      <c r="L5629" s="94">
        <f t="shared" si="358"/>
        <v>31.68</v>
      </c>
      <c r="M5629" s="89">
        <f t="shared" si="359"/>
        <v>55.440000000000005</v>
      </c>
      <c r="N5629" s="87">
        <f t="shared" si="361"/>
        <v>41.58</v>
      </c>
      <c r="O5629" s="69" t="s">
        <v>8182</v>
      </c>
    </row>
    <row r="5630" spans="1:15" x14ac:dyDescent="0.25">
      <c r="A5630">
        <v>810</v>
      </c>
      <c r="B5630">
        <v>810556</v>
      </c>
      <c r="C5630">
        <v>1</v>
      </c>
      <c r="D5630" t="s">
        <v>7131</v>
      </c>
      <c r="E5630" s="3">
        <v>198</v>
      </c>
      <c r="F5630">
        <v>320</v>
      </c>
      <c r="G5630" s="2" t="s">
        <v>7125</v>
      </c>
      <c r="H5630" s="2" t="s">
        <v>7111</v>
      </c>
      <c r="I5630" s="2" t="s">
        <v>7111</v>
      </c>
      <c r="J5630" s="94">
        <f t="shared" si="360"/>
        <v>47.519999999999996</v>
      </c>
      <c r="K5630" s="81">
        <f t="shared" si="357"/>
        <v>148.5</v>
      </c>
      <c r="L5630" s="94">
        <f t="shared" si="358"/>
        <v>31.68</v>
      </c>
      <c r="M5630" s="89">
        <f t="shared" si="359"/>
        <v>55.440000000000005</v>
      </c>
      <c r="N5630" s="87">
        <f t="shared" si="361"/>
        <v>41.58</v>
      </c>
      <c r="O5630" s="69" t="s">
        <v>8182</v>
      </c>
    </row>
    <row r="5631" spans="1:15" x14ac:dyDescent="0.25">
      <c r="A5631">
        <v>810</v>
      </c>
      <c r="B5631">
        <v>810557</v>
      </c>
      <c r="C5631">
        <v>9</v>
      </c>
      <c r="D5631" t="s">
        <v>7132</v>
      </c>
      <c r="E5631" s="3">
        <v>198</v>
      </c>
      <c r="F5631">
        <v>320</v>
      </c>
      <c r="G5631" s="2" t="s">
        <v>7125</v>
      </c>
      <c r="H5631" s="2" t="s">
        <v>7105</v>
      </c>
      <c r="I5631" s="2" t="s">
        <v>7105</v>
      </c>
      <c r="J5631" s="94">
        <f t="shared" si="360"/>
        <v>47.519999999999996</v>
      </c>
      <c r="K5631" s="81">
        <f t="shared" si="357"/>
        <v>148.5</v>
      </c>
      <c r="L5631" s="94">
        <f t="shared" si="358"/>
        <v>31.68</v>
      </c>
      <c r="M5631" s="89">
        <f t="shared" si="359"/>
        <v>55.440000000000005</v>
      </c>
      <c r="N5631" s="87">
        <f t="shared" si="361"/>
        <v>41.58</v>
      </c>
      <c r="O5631" s="69" t="s">
        <v>8182</v>
      </c>
    </row>
    <row r="5632" spans="1:15" x14ac:dyDescent="0.25">
      <c r="A5632">
        <v>810</v>
      </c>
      <c r="B5632">
        <v>810558</v>
      </c>
      <c r="C5632">
        <v>7</v>
      </c>
      <c r="D5632" t="s">
        <v>7133</v>
      </c>
      <c r="E5632" s="3">
        <v>198</v>
      </c>
      <c r="F5632">
        <v>320</v>
      </c>
      <c r="G5632" s="2" t="s">
        <v>7125</v>
      </c>
      <c r="H5632" s="2" t="s">
        <v>7105</v>
      </c>
      <c r="I5632" s="2" t="s">
        <v>7105</v>
      </c>
      <c r="J5632" s="94">
        <f t="shared" si="360"/>
        <v>47.519999999999996</v>
      </c>
      <c r="K5632" s="81">
        <f t="shared" si="357"/>
        <v>148.5</v>
      </c>
      <c r="L5632" s="94">
        <f t="shared" si="358"/>
        <v>31.68</v>
      </c>
      <c r="M5632" s="89">
        <f t="shared" si="359"/>
        <v>55.440000000000005</v>
      </c>
      <c r="N5632" s="87">
        <f t="shared" si="361"/>
        <v>41.58</v>
      </c>
      <c r="O5632" s="69" t="s">
        <v>8182</v>
      </c>
    </row>
    <row r="5633" spans="1:15" x14ac:dyDescent="0.25">
      <c r="A5633">
        <v>810</v>
      </c>
      <c r="B5633">
        <v>810559</v>
      </c>
      <c r="C5633">
        <v>5</v>
      </c>
      <c r="D5633" t="s">
        <v>7134</v>
      </c>
      <c r="E5633" s="3">
        <v>198</v>
      </c>
      <c r="F5633">
        <v>320</v>
      </c>
      <c r="G5633" s="2" t="s">
        <v>7125</v>
      </c>
      <c r="H5633" s="2" t="s">
        <v>7117</v>
      </c>
      <c r="I5633" s="2" t="s">
        <v>7117</v>
      </c>
      <c r="J5633" s="94">
        <f t="shared" si="360"/>
        <v>47.519999999999996</v>
      </c>
      <c r="K5633" s="81">
        <f t="shared" si="357"/>
        <v>148.5</v>
      </c>
      <c r="L5633" s="94">
        <f t="shared" si="358"/>
        <v>31.68</v>
      </c>
      <c r="M5633" s="89">
        <f t="shared" si="359"/>
        <v>55.440000000000005</v>
      </c>
      <c r="N5633" s="87">
        <f t="shared" si="361"/>
        <v>41.58</v>
      </c>
      <c r="O5633" s="69" t="s">
        <v>8182</v>
      </c>
    </row>
    <row r="5634" spans="1:15" x14ac:dyDescent="0.25">
      <c r="A5634">
        <v>810</v>
      </c>
      <c r="B5634">
        <v>810600</v>
      </c>
      <c r="C5634">
        <v>7</v>
      </c>
      <c r="D5634" t="s">
        <v>7135</v>
      </c>
      <c r="E5634" s="3">
        <v>198</v>
      </c>
      <c r="F5634">
        <v>320</v>
      </c>
      <c r="G5634" s="2" t="s">
        <v>7136</v>
      </c>
      <c r="H5634" s="2" t="s">
        <v>7117</v>
      </c>
      <c r="I5634" s="2" t="s">
        <v>7117</v>
      </c>
      <c r="J5634" s="94">
        <f t="shared" si="360"/>
        <v>47.519999999999996</v>
      </c>
      <c r="K5634" s="81">
        <f t="shared" si="357"/>
        <v>148.5</v>
      </c>
      <c r="L5634" s="94">
        <f t="shared" si="358"/>
        <v>31.68</v>
      </c>
      <c r="M5634" s="89">
        <f t="shared" si="359"/>
        <v>55.440000000000005</v>
      </c>
      <c r="N5634" s="87">
        <f t="shared" si="361"/>
        <v>41.58</v>
      </c>
      <c r="O5634" s="69" t="s">
        <v>8182</v>
      </c>
    </row>
    <row r="5635" spans="1:15" x14ac:dyDescent="0.25">
      <c r="A5635">
        <v>810</v>
      </c>
      <c r="B5635">
        <v>810601</v>
      </c>
      <c r="C5635">
        <v>5</v>
      </c>
      <c r="D5635" t="s">
        <v>7137</v>
      </c>
      <c r="E5635" s="3">
        <v>198</v>
      </c>
      <c r="F5635">
        <v>320</v>
      </c>
      <c r="G5635" s="2" t="s">
        <v>7136</v>
      </c>
      <c r="H5635" s="2" t="s">
        <v>7117</v>
      </c>
      <c r="I5635" s="2" t="s">
        <v>7117</v>
      </c>
      <c r="J5635" s="94">
        <f t="shared" si="360"/>
        <v>47.519999999999996</v>
      </c>
      <c r="K5635" s="81">
        <f t="shared" si="357"/>
        <v>148.5</v>
      </c>
      <c r="L5635" s="94">
        <f t="shared" si="358"/>
        <v>31.68</v>
      </c>
      <c r="M5635" s="89">
        <f t="shared" si="359"/>
        <v>55.440000000000005</v>
      </c>
      <c r="N5635" s="87">
        <f t="shared" si="361"/>
        <v>41.58</v>
      </c>
      <c r="O5635" s="69" t="s">
        <v>8182</v>
      </c>
    </row>
    <row r="5636" spans="1:15" x14ac:dyDescent="0.25">
      <c r="A5636">
        <v>810</v>
      </c>
      <c r="B5636">
        <v>810602</v>
      </c>
      <c r="C5636">
        <v>3</v>
      </c>
      <c r="D5636" t="s">
        <v>7138</v>
      </c>
      <c r="E5636" s="3">
        <v>198</v>
      </c>
      <c r="F5636">
        <v>320</v>
      </c>
      <c r="G5636" s="2" t="s">
        <v>7136</v>
      </c>
      <c r="H5636" s="2" t="s">
        <v>7121</v>
      </c>
      <c r="I5636" s="2" t="s">
        <v>7121</v>
      </c>
      <c r="J5636" s="94">
        <f t="shared" si="360"/>
        <v>47.519999999999996</v>
      </c>
      <c r="K5636" s="81">
        <f t="shared" si="357"/>
        <v>148.5</v>
      </c>
      <c r="L5636" s="94">
        <f t="shared" si="358"/>
        <v>31.68</v>
      </c>
      <c r="M5636" s="89">
        <f t="shared" si="359"/>
        <v>55.440000000000005</v>
      </c>
      <c r="N5636" s="87">
        <f t="shared" si="361"/>
        <v>41.58</v>
      </c>
      <c r="O5636" s="69" t="s">
        <v>8182</v>
      </c>
    </row>
    <row r="5637" spans="1:15" x14ac:dyDescent="0.25">
      <c r="A5637">
        <v>810</v>
      </c>
      <c r="B5637">
        <v>810603</v>
      </c>
      <c r="C5637">
        <v>1</v>
      </c>
      <c r="D5637" t="s">
        <v>7139</v>
      </c>
      <c r="E5637" s="3">
        <v>198</v>
      </c>
      <c r="F5637">
        <v>320</v>
      </c>
      <c r="G5637" s="2" t="s">
        <v>7140</v>
      </c>
      <c r="H5637" s="2" t="s">
        <v>7121</v>
      </c>
      <c r="I5637" s="2" t="s">
        <v>7121</v>
      </c>
      <c r="J5637" s="94">
        <f t="shared" si="360"/>
        <v>47.519999999999996</v>
      </c>
      <c r="K5637" s="81">
        <f t="shared" si="357"/>
        <v>148.5</v>
      </c>
      <c r="L5637" s="94">
        <f t="shared" si="358"/>
        <v>31.68</v>
      </c>
      <c r="M5637" s="89">
        <f t="shared" si="359"/>
        <v>55.440000000000005</v>
      </c>
      <c r="N5637" s="87">
        <f t="shared" si="361"/>
        <v>41.58</v>
      </c>
      <c r="O5637" s="69" t="s">
        <v>8182</v>
      </c>
    </row>
    <row r="5638" spans="1:15" x14ac:dyDescent="0.25">
      <c r="A5638">
        <v>810</v>
      </c>
      <c r="B5638">
        <v>810604</v>
      </c>
      <c r="C5638">
        <v>9</v>
      </c>
      <c r="D5638" t="s">
        <v>7141</v>
      </c>
      <c r="E5638" s="3">
        <v>198</v>
      </c>
      <c r="F5638">
        <v>320</v>
      </c>
      <c r="G5638" s="2" t="s">
        <v>7140</v>
      </c>
      <c r="H5638" s="2" t="s">
        <v>7121</v>
      </c>
      <c r="I5638" s="2" t="s">
        <v>7121</v>
      </c>
      <c r="J5638" s="94">
        <f t="shared" si="360"/>
        <v>47.519999999999996</v>
      </c>
      <c r="K5638" s="81">
        <f t="shared" si="357"/>
        <v>148.5</v>
      </c>
      <c r="L5638" s="94">
        <f t="shared" si="358"/>
        <v>31.68</v>
      </c>
      <c r="M5638" s="89">
        <f t="shared" si="359"/>
        <v>55.440000000000005</v>
      </c>
      <c r="N5638" s="87">
        <f t="shared" si="361"/>
        <v>41.58</v>
      </c>
      <c r="O5638" s="69" t="s">
        <v>8182</v>
      </c>
    </row>
    <row r="5639" spans="1:15" x14ac:dyDescent="0.25">
      <c r="A5639">
        <v>810</v>
      </c>
      <c r="B5639">
        <v>810605</v>
      </c>
      <c r="C5639">
        <v>6</v>
      </c>
      <c r="D5639" t="s">
        <v>7142</v>
      </c>
      <c r="E5639" s="3">
        <v>198</v>
      </c>
      <c r="F5639">
        <v>320</v>
      </c>
      <c r="G5639" s="2" t="s">
        <v>7140</v>
      </c>
      <c r="H5639" s="2" t="s">
        <v>7125</v>
      </c>
      <c r="I5639" s="2" t="s">
        <v>7125</v>
      </c>
      <c r="J5639" s="94">
        <f t="shared" si="360"/>
        <v>47.519999999999996</v>
      </c>
      <c r="K5639" s="81">
        <f t="shared" si="357"/>
        <v>148.5</v>
      </c>
      <c r="L5639" s="94">
        <f t="shared" si="358"/>
        <v>31.68</v>
      </c>
      <c r="M5639" s="89">
        <f t="shared" si="359"/>
        <v>55.440000000000005</v>
      </c>
      <c r="N5639" s="87">
        <f t="shared" si="361"/>
        <v>41.58</v>
      </c>
      <c r="O5639" s="69" t="s">
        <v>8182</v>
      </c>
    </row>
    <row r="5640" spans="1:15" x14ac:dyDescent="0.25">
      <c r="A5640">
        <v>810</v>
      </c>
      <c r="B5640">
        <v>810650</v>
      </c>
      <c r="C5640">
        <v>2</v>
      </c>
      <c r="D5640" t="s">
        <v>7143</v>
      </c>
      <c r="E5640" s="3">
        <v>198</v>
      </c>
      <c r="F5640">
        <v>320</v>
      </c>
      <c r="G5640" s="2" t="s">
        <v>7144</v>
      </c>
      <c r="H5640" s="2" t="s">
        <v>7125</v>
      </c>
      <c r="I5640" s="2" t="s">
        <v>7125</v>
      </c>
      <c r="J5640" s="94">
        <f t="shared" si="360"/>
        <v>47.519999999999996</v>
      </c>
      <c r="K5640" s="81">
        <f t="shared" si="357"/>
        <v>148.5</v>
      </c>
      <c r="L5640" s="94">
        <f t="shared" si="358"/>
        <v>31.68</v>
      </c>
      <c r="M5640" s="89">
        <f t="shared" si="359"/>
        <v>55.440000000000005</v>
      </c>
      <c r="N5640" s="87">
        <f t="shared" si="361"/>
        <v>41.58</v>
      </c>
      <c r="O5640" s="69" t="s">
        <v>8182</v>
      </c>
    </row>
    <row r="5641" spans="1:15" x14ac:dyDescent="0.25">
      <c r="A5641">
        <v>810</v>
      </c>
      <c r="B5641">
        <v>810651</v>
      </c>
      <c r="C5641">
        <v>0</v>
      </c>
      <c r="D5641" t="s">
        <v>7145</v>
      </c>
      <c r="E5641" s="3">
        <v>198</v>
      </c>
      <c r="F5641">
        <v>320</v>
      </c>
      <c r="G5641" s="2" t="s">
        <v>7144</v>
      </c>
      <c r="H5641" s="2" t="s">
        <v>7125</v>
      </c>
      <c r="I5641" s="2" t="s">
        <v>7125</v>
      </c>
      <c r="J5641" s="94">
        <f t="shared" si="360"/>
        <v>47.519999999999996</v>
      </c>
      <c r="K5641" s="81">
        <f t="shared" si="357"/>
        <v>148.5</v>
      </c>
      <c r="L5641" s="94">
        <f t="shared" si="358"/>
        <v>31.68</v>
      </c>
      <c r="M5641" s="89">
        <f t="shared" si="359"/>
        <v>55.440000000000005</v>
      </c>
      <c r="N5641" s="87">
        <f t="shared" si="361"/>
        <v>41.58</v>
      </c>
      <c r="O5641" s="69" t="s">
        <v>8182</v>
      </c>
    </row>
    <row r="5642" spans="1:15" x14ac:dyDescent="0.25">
      <c r="A5642">
        <v>810</v>
      </c>
      <c r="B5642">
        <v>810652</v>
      </c>
      <c r="C5642">
        <v>8</v>
      </c>
      <c r="D5642" t="s">
        <v>7146</v>
      </c>
      <c r="E5642" s="3">
        <v>198</v>
      </c>
      <c r="F5642">
        <v>320</v>
      </c>
      <c r="G5642" s="2" t="s">
        <v>7144</v>
      </c>
      <c r="H5642" s="2" t="s">
        <v>7125</v>
      </c>
      <c r="I5642" s="2" t="s">
        <v>7125</v>
      </c>
      <c r="J5642" s="94">
        <f t="shared" si="360"/>
        <v>47.519999999999996</v>
      </c>
      <c r="K5642" s="81">
        <f t="shared" si="357"/>
        <v>148.5</v>
      </c>
      <c r="L5642" s="94">
        <f t="shared" si="358"/>
        <v>31.68</v>
      </c>
      <c r="M5642" s="89">
        <f t="shared" si="359"/>
        <v>55.440000000000005</v>
      </c>
      <c r="N5642" s="87">
        <f t="shared" si="361"/>
        <v>41.58</v>
      </c>
      <c r="O5642" s="69" t="s">
        <v>8182</v>
      </c>
    </row>
    <row r="5643" spans="1:15" x14ac:dyDescent="0.25">
      <c r="A5643">
        <v>810</v>
      </c>
      <c r="B5643">
        <v>810660</v>
      </c>
      <c r="C5643">
        <v>1</v>
      </c>
      <c r="D5643" t="s">
        <v>7147</v>
      </c>
      <c r="E5643" s="3">
        <v>331.5</v>
      </c>
      <c r="F5643">
        <v>320</v>
      </c>
      <c r="G5643" s="2" t="s">
        <v>7148</v>
      </c>
      <c r="H5643" s="2" t="s">
        <v>7125</v>
      </c>
      <c r="I5643" s="2" t="s">
        <v>7125</v>
      </c>
      <c r="J5643" s="94">
        <f t="shared" si="360"/>
        <v>79.56</v>
      </c>
      <c r="K5643" s="81">
        <f t="shared" si="357"/>
        <v>248.625</v>
      </c>
      <c r="L5643" s="94">
        <f t="shared" si="358"/>
        <v>53.04</v>
      </c>
      <c r="M5643" s="89">
        <f t="shared" si="359"/>
        <v>92.820000000000007</v>
      </c>
      <c r="N5643" s="87">
        <f t="shared" si="361"/>
        <v>69.614999999999995</v>
      </c>
      <c r="O5643" s="69" t="s">
        <v>8182</v>
      </c>
    </row>
    <row r="5644" spans="1:15" x14ac:dyDescent="0.25">
      <c r="A5644">
        <v>810</v>
      </c>
      <c r="B5644">
        <v>810700</v>
      </c>
      <c r="C5644">
        <v>5</v>
      </c>
      <c r="D5644" t="s">
        <v>7149</v>
      </c>
      <c r="E5644" s="3">
        <v>198</v>
      </c>
      <c r="F5644">
        <v>320</v>
      </c>
      <c r="G5644" s="2" t="s">
        <v>7150</v>
      </c>
      <c r="H5644" s="2" t="s">
        <v>7125</v>
      </c>
      <c r="I5644" s="2" t="s">
        <v>7125</v>
      </c>
      <c r="J5644" s="94">
        <f t="shared" si="360"/>
        <v>47.519999999999996</v>
      </c>
      <c r="K5644" s="81">
        <f t="shared" si="357"/>
        <v>148.5</v>
      </c>
      <c r="L5644" s="94">
        <f t="shared" si="358"/>
        <v>31.68</v>
      </c>
      <c r="M5644" s="89">
        <f t="shared" si="359"/>
        <v>55.440000000000005</v>
      </c>
      <c r="N5644" s="87">
        <f t="shared" si="361"/>
        <v>41.58</v>
      </c>
      <c r="O5644" s="69" t="s">
        <v>8182</v>
      </c>
    </row>
    <row r="5645" spans="1:15" x14ac:dyDescent="0.25">
      <c r="A5645">
        <v>810</v>
      </c>
      <c r="B5645">
        <v>810701</v>
      </c>
      <c r="C5645">
        <v>3</v>
      </c>
      <c r="D5645" t="s">
        <v>7151</v>
      </c>
      <c r="E5645" s="3">
        <v>198</v>
      </c>
      <c r="F5645">
        <v>320</v>
      </c>
      <c r="G5645" s="2" t="s">
        <v>7150</v>
      </c>
      <c r="H5645" s="2" t="s">
        <v>7125</v>
      </c>
      <c r="I5645" s="2" t="s">
        <v>7125</v>
      </c>
      <c r="J5645" s="94">
        <f t="shared" si="360"/>
        <v>47.519999999999996</v>
      </c>
      <c r="K5645" s="81">
        <f t="shared" si="357"/>
        <v>148.5</v>
      </c>
      <c r="L5645" s="94">
        <f t="shared" si="358"/>
        <v>31.68</v>
      </c>
      <c r="M5645" s="89">
        <f t="shared" si="359"/>
        <v>55.440000000000005</v>
      </c>
      <c r="N5645" s="87">
        <f t="shared" si="361"/>
        <v>41.58</v>
      </c>
      <c r="O5645" s="69" t="s">
        <v>8182</v>
      </c>
    </row>
    <row r="5646" spans="1:15" x14ac:dyDescent="0.25">
      <c r="A5646">
        <v>810</v>
      </c>
      <c r="B5646">
        <v>810702</v>
      </c>
      <c r="C5646">
        <v>1</v>
      </c>
      <c r="D5646" t="s">
        <v>7152</v>
      </c>
      <c r="E5646" s="3">
        <v>198</v>
      </c>
      <c r="F5646">
        <v>320</v>
      </c>
      <c r="G5646" s="2" t="s">
        <v>7150</v>
      </c>
      <c r="H5646" s="2" t="s">
        <v>7125</v>
      </c>
      <c r="I5646" s="2" t="s">
        <v>7125</v>
      </c>
      <c r="J5646" s="94">
        <f t="shared" si="360"/>
        <v>47.519999999999996</v>
      </c>
      <c r="K5646" s="81">
        <f t="shared" si="357"/>
        <v>148.5</v>
      </c>
      <c r="L5646" s="94">
        <f t="shared" si="358"/>
        <v>31.68</v>
      </c>
      <c r="M5646" s="89">
        <f t="shared" si="359"/>
        <v>55.440000000000005</v>
      </c>
      <c r="N5646" s="87">
        <f t="shared" si="361"/>
        <v>41.58</v>
      </c>
      <c r="O5646" s="69" t="s">
        <v>8182</v>
      </c>
    </row>
    <row r="5647" spans="1:15" x14ac:dyDescent="0.25">
      <c r="A5647">
        <v>810</v>
      </c>
      <c r="B5647">
        <v>810703</v>
      </c>
      <c r="C5647">
        <v>9</v>
      </c>
      <c r="D5647" t="s">
        <v>7153</v>
      </c>
      <c r="E5647" s="3">
        <v>198</v>
      </c>
      <c r="F5647">
        <v>320</v>
      </c>
      <c r="G5647" s="2" t="s">
        <v>7154</v>
      </c>
      <c r="H5647" s="2" t="s">
        <v>7125</v>
      </c>
      <c r="I5647" s="2" t="s">
        <v>7125</v>
      </c>
      <c r="J5647" s="94">
        <f t="shared" si="360"/>
        <v>47.519999999999996</v>
      </c>
      <c r="K5647" s="81">
        <f t="shared" si="357"/>
        <v>148.5</v>
      </c>
      <c r="L5647" s="94">
        <f t="shared" si="358"/>
        <v>31.68</v>
      </c>
      <c r="M5647" s="89">
        <f t="shared" si="359"/>
        <v>55.440000000000005</v>
      </c>
      <c r="N5647" s="87">
        <f t="shared" si="361"/>
        <v>41.58</v>
      </c>
      <c r="O5647" s="69" t="s">
        <v>8182</v>
      </c>
    </row>
    <row r="5648" spans="1:15" x14ac:dyDescent="0.25">
      <c r="A5648">
        <v>810</v>
      </c>
      <c r="B5648">
        <v>810704</v>
      </c>
      <c r="C5648">
        <v>7</v>
      </c>
      <c r="D5648" t="s">
        <v>7155</v>
      </c>
      <c r="E5648" s="3">
        <v>198</v>
      </c>
      <c r="F5648">
        <v>320</v>
      </c>
      <c r="G5648" s="2" t="s">
        <v>7154</v>
      </c>
      <c r="H5648" s="2" t="s">
        <v>7125</v>
      </c>
      <c r="I5648" s="2" t="s">
        <v>7125</v>
      </c>
      <c r="J5648" s="94">
        <f t="shared" si="360"/>
        <v>47.519999999999996</v>
      </c>
      <c r="K5648" s="81">
        <f t="shared" si="357"/>
        <v>148.5</v>
      </c>
      <c r="L5648" s="94">
        <f t="shared" si="358"/>
        <v>31.68</v>
      </c>
      <c r="M5648" s="89">
        <f t="shared" si="359"/>
        <v>55.440000000000005</v>
      </c>
      <c r="N5648" s="87">
        <f t="shared" si="361"/>
        <v>41.58</v>
      </c>
      <c r="O5648" s="69" t="s">
        <v>8182</v>
      </c>
    </row>
    <row r="5649" spans="1:15" x14ac:dyDescent="0.25">
      <c r="A5649">
        <v>810</v>
      </c>
      <c r="B5649">
        <v>810705</v>
      </c>
      <c r="C5649">
        <v>4</v>
      </c>
      <c r="D5649" t="s">
        <v>7156</v>
      </c>
      <c r="E5649" s="3">
        <v>198</v>
      </c>
      <c r="F5649">
        <v>320</v>
      </c>
      <c r="G5649" s="2" t="s">
        <v>7154</v>
      </c>
      <c r="H5649" s="2" t="s">
        <v>7136</v>
      </c>
      <c r="I5649" s="2" t="s">
        <v>7136</v>
      </c>
      <c r="J5649" s="94">
        <f t="shared" si="360"/>
        <v>47.519999999999996</v>
      </c>
      <c r="K5649" s="81">
        <f t="shared" si="357"/>
        <v>148.5</v>
      </c>
      <c r="L5649" s="94">
        <f t="shared" si="358"/>
        <v>31.68</v>
      </c>
      <c r="M5649" s="89">
        <f t="shared" si="359"/>
        <v>55.440000000000005</v>
      </c>
      <c r="N5649" s="87">
        <f t="shared" si="361"/>
        <v>41.58</v>
      </c>
      <c r="O5649" s="69" t="s">
        <v>8182</v>
      </c>
    </row>
    <row r="5650" spans="1:15" x14ac:dyDescent="0.25">
      <c r="A5650">
        <v>810</v>
      </c>
      <c r="B5650">
        <v>810750</v>
      </c>
      <c r="C5650">
        <v>0</v>
      </c>
      <c r="D5650" t="s">
        <v>7157</v>
      </c>
      <c r="E5650" s="3">
        <v>198</v>
      </c>
      <c r="F5650">
        <v>320</v>
      </c>
      <c r="G5650" s="2" t="s">
        <v>7158</v>
      </c>
      <c r="H5650" s="2" t="s">
        <v>7136</v>
      </c>
      <c r="I5650" s="2" t="s">
        <v>7136</v>
      </c>
      <c r="J5650" s="94">
        <f t="shared" si="360"/>
        <v>47.519999999999996</v>
      </c>
      <c r="K5650" s="81">
        <f t="shared" si="357"/>
        <v>148.5</v>
      </c>
      <c r="L5650" s="94">
        <f t="shared" si="358"/>
        <v>31.68</v>
      </c>
      <c r="M5650" s="89">
        <f t="shared" si="359"/>
        <v>55.440000000000005</v>
      </c>
      <c r="N5650" s="87">
        <f t="shared" si="361"/>
        <v>41.58</v>
      </c>
      <c r="O5650" s="69" t="s">
        <v>8182</v>
      </c>
    </row>
    <row r="5651" spans="1:15" x14ac:dyDescent="0.25">
      <c r="A5651">
        <v>810</v>
      </c>
      <c r="B5651">
        <v>810751</v>
      </c>
      <c r="C5651">
        <v>8</v>
      </c>
      <c r="D5651" t="s">
        <v>7159</v>
      </c>
      <c r="E5651" s="3">
        <v>198</v>
      </c>
      <c r="F5651">
        <v>320</v>
      </c>
      <c r="G5651" s="2" t="s">
        <v>7158</v>
      </c>
      <c r="H5651" s="2" t="s">
        <v>7136</v>
      </c>
      <c r="I5651" s="2" t="s">
        <v>7136</v>
      </c>
      <c r="J5651" s="94">
        <f t="shared" si="360"/>
        <v>47.519999999999996</v>
      </c>
      <c r="K5651" s="81">
        <f t="shared" si="357"/>
        <v>148.5</v>
      </c>
      <c r="L5651" s="94">
        <f t="shared" si="358"/>
        <v>31.68</v>
      </c>
      <c r="M5651" s="89">
        <f t="shared" si="359"/>
        <v>55.440000000000005</v>
      </c>
      <c r="N5651" s="87">
        <f t="shared" si="361"/>
        <v>41.58</v>
      </c>
      <c r="O5651" s="69" t="s">
        <v>8182</v>
      </c>
    </row>
    <row r="5652" spans="1:15" x14ac:dyDescent="0.25">
      <c r="A5652">
        <v>810</v>
      </c>
      <c r="B5652">
        <v>810752</v>
      </c>
      <c r="C5652">
        <v>6</v>
      </c>
      <c r="D5652" t="s">
        <v>7160</v>
      </c>
      <c r="E5652" s="3">
        <v>198</v>
      </c>
      <c r="F5652">
        <v>320</v>
      </c>
      <c r="G5652" s="2" t="s">
        <v>7158</v>
      </c>
      <c r="H5652" s="2" t="s">
        <v>7140</v>
      </c>
      <c r="I5652" s="2" t="s">
        <v>7140</v>
      </c>
      <c r="J5652" s="94">
        <f t="shared" si="360"/>
        <v>47.519999999999996</v>
      </c>
      <c r="K5652" s="81">
        <f t="shared" si="357"/>
        <v>148.5</v>
      </c>
      <c r="L5652" s="94">
        <f t="shared" si="358"/>
        <v>31.68</v>
      </c>
      <c r="M5652" s="89">
        <f t="shared" si="359"/>
        <v>55.440000000000005</v>
      </c>
      <c r="N5652" s="87">
        <f t="shared" si="361"/>
        <v>41.58</v>
      </c>
      <c r="O5652" s="69" t="s">
        <v>8182</v>
      </c>
    </row>
    <row r="5653" spans="1:15" x14ac:dyDescent="0.25">
      <c r="A5653">
        <v>810</v>
      </c>
      <c r="B5653">
        <v>810800</v>
      </c>
      <c r="C5653">
        <v>3</v>
      </c>
      <c r="D5653" t="s">
        <v>7161</v>
      </c>
      <c r="E5653" s="3">
        <v>198</v>
      </c>
      <c r="F5653">
        <v>320</v>
      </c>
      <c r="G5653" s="2" t="s">
        <v>7162</v>
      </c>
      <c r="H5653" s="2" t="s">
        <v>7140</v>
      </c>
      <c r="I5653" s="2" t="s">
        <v>7140</v>
      </c>
      <c r="J5653" s="94">
        <f t="shared" si="360"/>
        <v>47.519999999999996</v>
      </c>
      <c r="K5653" s="81">
        <f t="shared" si="357"/>
        <v>148.5</v>
      </c>
      <c r="L5653" s="94">
        <f t="shared" si="358"/>
        <v>31.68</v>
      </c>
      <c r="M5653" s="89">
        <f t="shared" si="359"/>
        <v>55.440000000000005</v>
      </c>
      <c r="N5653" s="87">
        <f t="shared" si="361"/>
        <v>41.58</v>
      </c>
      <c r="O5653" s="69" t="s">
        <v>8182</v>
      </c>
    </row>
    <row r="5654" spans="1:15" x14ac:dyDescent="0.25">
      <c r="A5654">
        <v>810</v>
      </c>
      <c r="B5654">
        <v>810801</v>
      </c>
      <c r="C5654">
        <v>1</v>
      </c>
      <c r="D5654" t="s">
        <v>7163</v>
      </c>
      <c r="E5654" s="3">
        <v>198</v>
      </c>
      <c r="F5654">
        <v>320</v>
      </c>
      <c r="G5654" s="2" t="s">
        <v>7162</v>
      </c>
      <c r="H5654" s="2" t="s">
        <v>7140</v>
      </c>
      <c r="I5654" s="2" t="s">
        <v>7140</v>
      </c>
      <c r="J5654" s="94">
        <f t="shared" si="360"/>
        <v>47.519999999999996</v>
      </c>
      <c r="K5654" s="81">
        <f t="shared" si="357"/>
        <v>148.5</v>
      </c>
      <c r="L5654" s="94">
        <f t="shared" si="358"/>
        <v>31.68</v>
      </c>
      <c r="M5654" s="89">
        <f t="shared" si="359"/>
        <v>55.440000000000005</v>
      </c>
      <c r="N5654" s="87">
        <f t="shared" si="361"/>
        <v>41.58</v>
      </c>
      <c r="O5654" s="69" t="s">
        <v>8182</v>
      </c>
    </row>
    <row r="5655" spans="1:15" x14ac:dyDescent="0.25">
      <c r="A5655">
        <v>810</v>
      </c>
      <c r="B5655">
        <v>810805</v>
      </c>
      <c r="C5655">
        <v>2</v>
      </c>
      <c r="D5655" t="s">
        <v>7164</v>
      </c>
      <c r="E5655" s="3">
        <v>331.5</v>
      </c>
      <c r="F5655">
        <v>320</v>
      </c>
      <c r="G5655" s="2" t="s">
        <v>7165</v>
      </c>
      <c r="H5655" s="2" t="s">
        <v>7144</v>
      </c>
      <c r="I5655" s="2" t="s">
        <v>7144</v>
      </c>
      <c r="J5655" s="94">
        <f t="shared" si="360"/>
        <v>79.56</v>
      </c>
      <c r="K5655" s="81">
        <f t="shared" si="357"/>
        <v>248.625</v>
      </c>
      <c r="L5655" s="94">
        <f t="shared" si="358"/>
        <v>53.04</v>
      </c>
      <c r="M5655" s="89">
        <f t="shared" si="359"/>
        <v>92.820000000000007</v>
      </c>
      <c r="N5655" s="87">
        <f t="shared" si="361"/>
        <v>69.614999999999995</v>
      </c>
      <c r="O5655" s="69" t="s">
        <v>8182</v>
      </c>
    </row>
    <row r="5656" spans="1:15" x14ac:dyDescent="0.25">
      <c r="A5656">
        <v>810</v>
      </c>
      <c r="B5656">
        <v>810810</v>
      </c>
      <c r="C5656">
        <v>2</v>
      </c>
      <c r="D5656" t="s">
        <v>7166</v>
      </c>
      <c r="E5656" s="3">
        <v>331.5</v>
      </c>
      <c r="F5656">
        <v>320</v>
      </c>
      <c r="G5656" s="2" t="s">
        <v>7167</v>
      </c>
      <c r="H5656" s="2" t="s">
        <v>7144</v>
      </c>
      <c r="I5656" s="2" t="s">
        <v>7144</v>
      </c>
      <c r="J5656" s="94">
        <f t="shared" si="360"/>
        <v>79.56</v>
      </c>
      <c r="K5656" s="81">
        <f t="shared" si="357"/>
        <v>248.625</v>
      </c>
      <c r="L5656" s="94">
        <f t="shared" si="358"/>
        <v>53.04</v>
      </c>
      <c r="M5656" s="89">
        <f t="shared" si="359"/>
        <v>92.820000000000007</v>
      </c>
      <c r="N5656" s="87">
        <f t="shared" si="361"/>
        <v>69.614999999999995</v>
      </c>
      <c r="O5656" s="69" t="s">
        <v>8182</v>
      </c>
    </row>
    <row r="5657" spans="1:15" x14ac:dyDescent="0.25">
      <c r="A5657">
        <v>810</v>
      </c>
      <c r="B5657">
        <v>810811</v>
      </c>
      <c r="C5657">
        <v>0</v>
      </c>
      <c r="D5657" t="s">
        <v>7168</v>
      </c>
      <c r="E5657" s="3">
        <v>331.5</v>
      </c>
      <c r="F5657">
        <v>320</v>
      </c>
      <c r="G5657" s="2" t="s">
        <v>7167</v>
      </c>
      <c r="H5657" s="2" t="s">
        <v>7144</v>
      </c>
      <c r="I5657" s="2" t="s">
        <v>7144</v>
      </c>
      <c r="J5657" s="94">
        <f t="shared" si="360"/>
        <v>79.56</v>
      </c>
      <c r="K5657" s="81">
        <f t="shared" si="357"/>
        <v>248.625</v>
      </c>
      <c r="L5657" s="94">
        <f t="shared" si="358"/>
        <v>53.04</v>
      </c>
      <c r="M5657" s="89">
        <f t="shared" si="359"/>
        <v>92.820000000000007</v>
      </c>
      <c r="N5657" s="87">
        <f t="shared" si="361"/>
        <v>69.614999999999995</v>
      </c>
      <c r="O5657" s="69" t="s">
        <v>8182</v>
      </c>
    </row>
    <row r="5658" spans="1:15" x14ac:dyDescent="0.25">
      <c r="A5658">
        <v>810</v>
      </c>
      <c r="B5658">
        <v>810815</v>
      </c>
      <c r="C5658">
        <v>1</v>
      </c>
      <c r="D5658" t="s">
        <v>7169</v>
      </c>
      <c r="E5658" s="3">
        <v>198</v>
      </c>
      <c r="F5658">
        <v>320</v>
      </c>
      <c r="G5658" s="2" t="s">
        <v>7170</v>
      </c>
      <c r="H5658" s="2" t="s">
        <v>7148</v>
      </c>
      <c r="I5658" s="2" t="s">
        <v>7148</v>
      </c>
      <c r="J5658" s="94">
        <f t="shared" si="360"/>
        <v>47.519999999999996</v>
      </c>
      <c r="K5658" s="81">
        <f t="shared" si="357"/>
        <v>148.5</v>
      </c>
      <c r="L5658" s="94">
        <f t="shared" si="358"/>
        <v>31.68</v>
      </c>
      <c r="M5658" s="89">
        <f t="shared" si="359"/>
        <v>55.440000000000005</v>
      </c>
      <c r="N5658" s="87">
        <f t="shared" si="361"/>
        <v>41.58</v>
      </c>
      <c r="O5658" s="69" t="s">
        <v>8182</v>
      </c>
    </row>
    <row r="5659" spans="1:15" x14ac:dyDescent="0.25">
      <c r="A5659">
        <v>810</v>
      </c>
      <c r="B5659">
        <v>810850</v>
      </c>
      <c r="C5659">
        <v>8</v>
      </c>
      <c r="D5659" t="s">
        <v>7171</v>
      </c>
      <c r="E5659" s="3">
        <v>198</v>
      </c>
      <c r="F5659">
        <v>320</v>
      </c>
      <c r="G5659" s="2" t="s">
        <v>7172</v>
      </c>
      <c r="H5659" s="2" t="s">
        <v>7150</v>
      </c>
      <c r="I5659" s="2" t="s">
        <v>7150</v>
      </c>
      <c r="J5659" s="94">
        <f t="shared" si="360"/>
        <v>47.519999999999996</v>
      </c>
      <c r="K5659" s="81">
        <f t="shared" si="357"/>
        <v>148.5</v>
      </c>
      <c r="L5659" s="94">
        <f t="shared" si="358"/>
        <v>31.68</v>
      </c>
      <c r="M5659" s="89">
        <f t="shared" si="359"/>
        <v>55.440000000000005</v>
      </c>
      <c r="N5659" s="87">
        <f t="shared" si="361"/>
        <v>41.58</v>
      </c>
      <c r="O5659" s="69" t="s">
        <v>8182</v>
      </c>
    </row>
    <row r="5660" spans="1:15" x14ac:dyDescent="0.25">
      <c r="A5660">
        <v>810</v>
      </c>
      <c r="B5660">
        <v>810851</v>
      </c>
      <c r="C5660">
        <v>6</v>
      </c>
      <c r="D5660" t="s">
        <v>7173</v>
      </c>
      <c r="E5660" s="3">
        <v>198</v>
      </c>
      <c r="F5660">
        <v>320</v>
      </c>
      <c r="G5660" s="2" t="s">
        <v>7172</v>
      </c>
      <c r="H5660" s="2" t="s">
        <v>7150</v>
      </c>
      <c r="I5660" s="2" t="s">
        <v>7150</v>
      </c>
      <c r="J5660" s="94">
        <f t="shared" si="360"/>
        <v>47.519999999999996</v>
      </c>
      <c r="K5660" s="81">
        <f t="shared" si="357"/>
        <v>148.5</v>
      </c>
      <c r="L5660" s="94">
        <f t="shared" si="358"/>
        <v>31.68</v>
      </c>
      <c r="M5660" s="89">
        <f t="shared" si="359"/>
        <v>55.440000000000005</v>
      </c>
      <c r="N5660" s="87">
        <f t="shared" si="361"/>
        <v>41.58</v>
      </c>
      <c r="O5660" s="69" t="s">
        <v>8182</v>
      </c>
    </row>
    <row r="5661" spans="1:15" x14ac:dyDescent="0.25">
      <c r="A5661">
        <v>810</v>
      </c>
      <c r="B5661">
        <v>810852</v>
      </c>
      <c r="C5661">
        <v>4</v>
      </c>
      <c r="D5661" t="s">
        <v>7174</v>
      </c>
      <c r="E5661" s="3">
        <v>198</v>
      </c>
      <c r="F5661">
        <v>320</v>
      </c>
      <c r="G5661" s="2" t="s">
        <v>7172</v>
      </c>
      <c r="H5661" s="2" t="s">
        <v>7150</v>
      </c>
      <c r="I5661" s="2" t="s">
        <v>7150</v>
      </c>
      <c r="J5661" s="94">
        <f t="shared" si="360"/>
        <v>47.519999999999996</v>
      </c>
      <c r="K5661" s="81">
        <f t="shared" si="357"/>
        <v>148.5</v>
      </c>
      <c r="L5661" s="94">
        <f t="shared" si="358"/>
        <v>31.68</v>
      </c>
      <c r="M5661" s="89">
        <f t="shared" si="359"/>
        <v>55.440000000000005</v>
      </c>
      <c r="N5661" s="87">
        <f t="shared" si="361"/>
        <v>41.58</v>
      </c>
      <c r="O5661" s="69" t="s">
        <v>8182</v>
      </c>
    </row>
    <row r="5662" spans="1:15" x14ac:dyDescent="0.25">
      <c r="A5662">
        <v>810</v>
      </c>
      <c r="B5662">
        <v>810900</v>
      </c>
      <c r="C5662">
        <v>1</v>
      </c>
      <c r="D5662" t="s">
        <v>7175</v>
      </c>
      <c r="E5662" s="3">
        <v>198</v>
      </c>
      <c r="F5662">
        <v>320</v>
      </c>
      <c r="G5662" s="2" t="s">
        <v>7176</v>
      </c>
      <c r="H5662" s="2" t="s">
        <v>7154</v>
      </c>
      <c r="I5662" s="2" t="s">
        <v>7154</v>
      </c>
      <c r="J5662" s="94">
        <f t="shared" si="360"/>
        <v>47.519999999999996</v>
      </c>
      <c r="K5662" s="81">
        <f t="shared" ref="K5662:K5725" si="362">0.75*E5662</f>
        <v>148.5</v>
      </c>
      <c r="L5662" s="94">
        <f t="shared" ref="L5662:L5725" si="363">0.16*E5662</f>
        <v>31.68</v>
      </c>
      <c r="M5662" s="89">
        <f t="shared" ref="M5662:M5725" si="364">0.28*E5662</f>
        <v>55.440000000000005</v>
      </c>
      <c r="N5662" s="87">
        <f t="shared" si="361"/>
        <v>41.58</v>
      </c>
      <c r="O5662" s="69" t="s">
        <v>8182</v>
      </c>
    </row>
    <row r="5663" spans="1:15" x14ac:dyDescent="0.25">
      <c r="A5663">
        <v>810</v>
      </c>
      <c r="B5663">
        <v>810901</v>
      </c>
      <c r="C5663">
        <v>9</v>
      </c>
      <c r="D5663" t="s">
        <v>7177</v>
      </c>
      <c r="E5663" s="3">
        <v>198</v>
      </c>
      <c r="F5663">
        <v>320</v>
      </c>
      <c r="G5663" s="2" t="s">
        <v>7176</v>
      </c>
      <c r="H5663" s="2" t="s">
        <v>7154</v>
      </c>
      <c r="I5663" s="2" t="s">
        <v>7154</v>
      </c>
      <c r="J5663" s="94">
        <f t="shared" ref="J5663:J5726" si="365">0.24*E5663</f>
        <v>47.519999999999996</v>
      </c>
      <c r="K5663" s="81">
        <f t="shared" si="362"/>
        <v>148.5</v>
      </c>
      <c r="L5663" s="94">
        <f t="shared" si="363"/>
        <v>31.68</v>
      </c>
      <c r="M5663" s="89">
        <f t="shared" si="364"/>
        <v>55.440000000000005</v>
      </c>
      <c r="N5663" s="87">
        <f t="shared" ref="N5663:N5726" si="366">0.21*E5663</f>
        <v>41.58</v>
      </c>
      <c r="O5663" s="69" t="s">
        <v>8182</v>
      </c>
    </row>
    <row r="5664" spans="1:15" x14ac:dyDescent="0.25">
      <c r="A5664">
        <v>810</v>
      </c>
      <c r="B5664">
        <v>810902</v>
      </c>
      <c r="C5664">
        <v>7</v>
      </c>
      <c r="D5664" t="s">
        <v>7178</v>
      </c>
      <c r="E5664" s="3">
        <v>198</v>
      </c>
      <c r="F5664">
        <v>320</v>
      </c>
      <c r="G5664" s="2" t="s">
        <v>7176</v>
      </c>
      <c r="H5664" s="2" t="s">
        <v>7154</v>
      </c>
      <c r="I5664" s="2" t="s">
        <v>7154</v>
      </c>
      <c r="J5664" s="94">
        <f t="shared" si="365"/>
        <v>47.519999999999996</v>
      </c>
      <c r="K5664" s="81">
        <f t="shared" si="362"/>
        <v>148.5</v>
      </c>
      <c r="L5664" s="94">
        <f t="shared" si="363"/>
        <v>31.68</v>
      </c>
      <c r="M5664" s="89">
        <f t="shared" si="364"/>
        <v>55.440000000000005</v>
      </c>
      <c r="N5664" s="87">
        <f t="shared" si="366"/>
        <v>41.58</v>
      </c>
      <c r="O5664" s="69" t="s">
        <v>8182</v>
      </c>
    </row>
    <row r="5665" spans="1:15" x14ac:dyDescent="0.25">
      <c r="A5665">
        <v>810</v>
      </c>
      <c r="B5665">
        <v>810903</v>
      </c>
      <c r="C5665">
        <v>5</v>
      </c>
      <c r="D5665" t="s">
        <v>7179</v>
      </c>
      <c r="E5665" s="3">
        <v>198</v>
      </c>
      <c r="F5665">
        <v>320</v>
      </c>
      <c r="G5665" s="2" t="s">
        <v>7180</v>
      </c>
      <c r="H5665" s="2" t="s">
        <v>7158</v>
      </c>
      <c r="I5665" s="2" t="s">
        <v>7158</v>
      </c>
      <c r="J5665" s="94">
        <f t="shared" si="365"/>
        <v>47.519999999999996</v>
      </c>
      <c r="K5665" s="81">
        <f t="shared" si="362"/>
        <v>148.5</v>
      </c>
      <c r="L5665" s="94">
        <f t="shared" si="363"/>
        <v>31.68</v>
      </c>
      <c r="M5665" s="89">
        <f t="shared" si="364"/>
        <v>55.440000000000005</v>
      </c>
      <c r="N5665" s="87">
        <f t="shared" si="366"/>
        <v>41.58</v>
      </c>
      <c r="O5665" s="69" t="s">
        <v>8182</v>
      </c>
    </row>
    <row r="5666" spans="1:15" x14ac:dyDescent="0.25">
      <c r="A5666">
        <v>810</v>
      </c>
      <c r="B5666">
        <v>810904</v>
      </c>
      <c r="C5666">
        <v>3</v>
      </c>
      <c r="D5666" t="s">
        <v>7181</v>
      </c>
      <c r="E5666" s="3">
        <v>198</v>
      </c>
      <c r="F5666">
        <v>320</v>
      </c>
      <c r="G5666" s="2" t="s">
        <v>7180</v>
      </c>
      <c r="H5666" s="2" t="s">
        <v>7158</v>
      </c>
      <c r="I5666" s="2" t="s">
        <v>7158</v>
      </c>
      <c r="J5666" s="94">
        <f t="shared" si="365"/>
        <v>47.519999999999996</v>
      </c>
      <c r="K5666" s="81">
        <f t="shared" si="362"/>
        <v>148.5</v>
      </c>
      <c r="L5666" s="94">
        <f t="shared" si="363"/>
        <v>31.68</v>
      </c>
      <c r="M5666" s="89">
        <f t="shared" si="364"/>
        <v>55.440000000000005</v>
      </c>
      <c r="N5666" s="87">
        <f t="shared" si="366"/>
        <v>41.58</v>
      </c>
      <c r="O5666" s="69" t="s">
        <v>8182</v>
      </c>
    </row>
    <row r="5667" spans="1:15" x14ac:dyDescent="0.25">
      <c r="A5667">
        <v>810</v>
      </c>
      <c r="B5667">
        <v>810905</v>
      </c>
      <c r="C5667">
        <v>0</v>
      </c>
      <c r="D5667" t="s">
        <v>7182</v>
      </c>
      <c r="E5667" s="3">
        <v>198</v>
      </c>
      <c r="F5667">
        <v>320</v>
      </c>
      <c r="G5667" s="2" t="s">
        <v>7180</v>
      </c>
      <c r="H5667" s="2" t="s">
        <v>7158</v>
      </c>
      <c r="I5667" s="2" t="s">
        <v>7158</v>
      </c>
      <c r="J5667" s="94">
        <f t="shared" si="365"/>
        <v>47.519999999999996</v>
      </c>
      <c r="K5667" s="81">
        <f t="shared" si="362"/>
        <v>148.5</v>
      </c>
      <c r="L5667" s="94">
        <f t="shared" si="363"/>
        <v>31.68</v>
      </c>
      <c r="M5667" s="89">
        <f t="shared" si="364"/>
        <v>55.440000000000005</v>
      </c>
      <c r="N5667" s="87">
        <f t="shared" si="366"/>
        <v>41.58</v>
      </c>
      <c r="O5667" s="69" t="s">
        <v>8182</v>
      </c>
    </row>
    <row r="5668" spans="1:15" x14ac:dyDescent="0.25">
      <c r="A5668">
        <v>810</v>
      </c>
      <c r="B5668">
        <v>810910</v>
      </c>
      <c r="C5668">
        <v>0</v>
      </c>
      <c r="D5668" t="s">
        <v>7183</v>
      </c>
      <c r="E5668" s="3">
        <v>198</v>
      </c>
      <c r="F5668">
        <v>320</v>
      </c>
      <c r="G5668" s="2" t="s">
        <v>7184</v>
      </c>
      <c r="H5668" s="2" t="s">
        <v>7162</v>
      </c>
      <c r="I5668" s="2" t="s">
        <v>7162</v>
      </c>
      <c r="J5668" s="94">
        <f t="shared" si="365"/>
        <v>47.519999999999996</v>
      </c>
      <c r="K5668" s="81">
        <f t="shared" si="362"/>
        <v>148.5</v>
      </c>
      <c r="L5668" s="94">
        <f t="shared" si="363"/>
        <v>31.68</v>
      </c>
      <c r="M5668" s="89">
        <f t="shared" si="364"/>
        <v>55.440000000000005</v>
      </c>
      <c r="N5668" s="87">
        <f t="shared" si="366"/>
        <v>41.58</v>
      </c>
      <c r="O5668" s="69" t="s">
        <v>8182</v>
      </c>
    </row>
    <row r="5669" spans="1:15" x14ac:dyDescent="0.25">
      <c r="A5669">
        <v>810</v>
      </c>
      <c r="B5669">
        <v>810911</v>
      </c>
      <c r="C5669">
        <v>8</v>
      </c>
      <c r="D5669" t="s">
        <v>7185</v>
      </c>
      <c r="E5669" s="3">
        <v>198</v>
      </c>
      <c r="F5669">
        <v>320</v>
      </c>
      <c r="G5669" s="2" t="s">
        <v>7184</v>
      </c>
      <c r="H5669" s="2" t="s">
        <v>7162</v>
      </c>
      <c r="I5669" s="2" t="s">
        <v>7162</v>
      </c>
      <c r="J5669" s="94">
        <f t="shared" si="365"/>
        <v>47.519999999999996</v>
      </c>
      <c r="K5669" s="81">
        <f t="shared" si="362"/>
        <v>148.5</v>
      </c>
      <c r="L5669" s="94">
        <f t="shared" si="363"/>
        <v>31.68</v>
      </c>
      <c r="M5669" s="89">
        <f t="shared" si="364"/>
        <v>55.440000000000005</v>
      </c>
      <c r="N5669" s="87">
        <f t="shared" si="366"/>
        <v>41.58</v>
      </c>
      <c r="O5669" s="69" t="s">
        <v>8182</v>
      </c>
    </row>
    <row r="5670" spans="1:15" x14ac:dyDescent="0.25">
      <c r="A5670">
        <v>810</v>
      </c>
      <c r="B5670">
        <v>810912</v>
      </c>
      <c r="C5670">
        <v>6</v>
      </c>
      <c r="D5670" t="s">
        <v>7186</v>
      </c>
      <c r="E5670" s="3">
        <v>198</v>
      </c>
      <c r="F5670">
        <v>320</v>
      </c>
      <c r="G5670" s="2" t="s">
        <v>7184</v>
      </c>
      <c r="H5670" s="2" t="s">
        <v>7165</v>
      </c>
      <c r="I5670" s="2" t="s">
        <v>7165</v>
      </c>
      <c r="J5670" s="94">
        <f t="shared" si="365"/>
        <v>47.519999999999996</v>
      </c>
      <c r="K5670" s="81">
        <f t="shared" si="362"/>
        <v>148.5</v>
      </c>
      <c r="L5670" s="94">
        <f t="shared" si="363"/>
        <v>31.68</v>
      </c>
      <c r="M5670" s="89">
        <f t="shared" si="364"/>
        <v>55.440000000000005</v>
      </c>
      <c r="N5670" s="87">
        <f t="shared" si="366"/>
        <v>41.58</v>
      </c>
      <c r="O5670" s="69" t="s">
        <v>8182</v>
      </c>
    </row>
    <row r="5671" spans="1:15" x14ac:dyDescent="0.25">
      <c r="A5671">
        <v>810</v>
      </c>
      <c r="B5671">
        <v>810913</v>
      </c>
      <c r="C5671">
        <v>4</v>
      </c>
      <c r="D5671" t="s">
        <v>7187</v>
      </c>
      <c r="E5671" s="3">
        <v>198</v>
      </c>
      <c r="F5671">
        <v>320</v>
      </c>
      <c r="G5671" s="2" t="s">
        <v>7188</v>
      </c>
      <c r="H5671" s="2" t="s">
        <v>7167</v>
      </c>
      <c r="I5671" s="2" t="s">
        <v>7167</v>
      </c>
      <c r="J5671" s="94">
        <f t="shared" si="365"/>
        <v>47.519999999999996</v>
      </c>
      <c r="K5671" s="81">
        <f t="shared" si="362"/>
        <v>148.5</v>
      </c>
      <c r="L5671" s="94">
        <f t="shared" si="363"/>
        <v>31.68</v>
      </c>
      <c r="M5671" s="89">
        <f t="shared" si="364"/>
        <v>55.440000000000005</v>
      </c>
      <c r="N5671" s="87">
        <f t="shared" si="366"/>
        <v>41.58</v>
      </c>
      <c r="O5671" s="69" t="s">
        <v>8182</v>
      </c>
    </row>
    <row r="5672" spans="1:15" x14ac:dyDescent="0.25">
      <c r="A5672">
        <v>810</v>
      </c>
      <c r="B5672">
        <v>810916</v>
      </c>
      <c r="C5672">
        <v>7</v>
      </c>
      <c r="D5672" t="s">
        <v>7189</v>
      </c>
      <c r="E5672" s="3">
        <v>331.5</v>
      </c>
      <c r="F5672">
        <v>320</v>
      </c>
      <c r="G5672" s="2" t="s">
        <v>7190</v>
      </c>
      <c r="H5672" s="2" t="s">
        <v>7167</v>
      </c>
      <c r="I5672" s="2" t="s">
        <v>7167</v>
      </c>
      <c r="J5672" s="94">
        <f t="shared" si="365"/>
        <v>79.56</v>
      </c>
      <c r="K5672" s="81">
        <f t="shared" si="362"/>
        <v>248.625</v>
      </c>
      <c r="L5672" s="94">
        <f t="shared" si="363"/>
        <v>53.04</v>
      </c>
      <c r="M5672" s="89">
        <f t="shared" si="364"/>
        <v>92.820000000000007</v>
      </c>
      <c r="N5672" s="87">
        <f t="shared" si="366"/>
        <v>69.614999999999995</v>
      </c>
      <c r="O5672" s="69" t="s">
        <v>8182</v>
      </c>
    </row>
    <row r="5673" spans="1:15" x14ac:dyDescent="0.25">
      <c r="A5673">
        <v>810</v>
      </c>
      <c r="B5673">
        <v>810918</v>
      </c>
      <c r="C5673">
        <v>3</v>
      </c>
      <c r="D5673" t="s">
        <v>7191</v>
      </c>
      <c r="E5673" s="3">
        <v>198</v>
      </c>
      <c r="F5673">
        <v>320</v>
      </c>
      <c r="G5673" s="2" t="s">
        <v>7192</v>
      </c>
      <c r="H5673" s="2" t="s">
        <v>7170</v>
      </c>
      <c r="I5673" s="2" t="s">
        <v>7170</v>
      </c>
      <c r="J5673" s="94">
        <f t="shared" si="365"/>
        <v>47.519999999999996</v>
      </c>
      <c r="K5673" s="81">
        <f t="shared" si="362"/>
        <v>148.5</v>
      </c>
      <c r="L5673" s="94">
        <f t="shared" si="363"/>
        <v>31.68</v>
      </c>
      <c r="M5673" s="89">
        <f t="shared" si="364"/>
        <v>55.440000000000005</v>
      </c>
      <c r="N5673" s="87">
        <f t="shared" si="366"/>
        <v>41.58</v>
      </c>
      <c r="O5673" s="69" t="s">
        <v>8182</v>
      </c>
    </row>
    <row r="5674" spans="1:15" x14ac:dyDescent="0.25">
      <c r="A5674">
        <v>810</v>
      </c>
      <c r="B5674">
        <v>810925</v>
      </c>
      <c r="C5674">
        <v>8</v>
      </c>
      <c r="D5674" t="s">
        <v>7193</v>
      </c>
      <c r="E5674" s="3">
        <v>331.5</v>
      </c>
      <c r="F5674">
        <v>320</v>
      </c>
      <c r="G5674" s="2" t="s">
        <v>7194</v>
      </c>
      <c r="H5674" s="2" t="s">
        <v>7172</v>
      </c>
      <c r="I5674" s="2" t="s">
        <v>7172</v>
      </c>
      <c r="J5674" s="94">
        <f t="shared" si="365"/>
        <v>79.56</v>
      </c>
      <c r="K5674" s="81">
        <f t="shared" si="362"/>
        <v>248.625</v>
      </c>
      <c r="L5674" s="94">
        <f t="shared" si="363"/>
        <v>53.04</v>
      </c>
      <c r="M5674" s="89">
        <f t="shared" si="364"/>
        <v>92.820000000000007</v>
      </c>
      <c r="N5674" s="87">
        <f t="shared" si="366"/>
        <v>69.614999999999995</v>
      </c>
      <c r="O5674" s="69" t="s">
        <v>8182</v>
      </c>
    </row>
    <row r="5675" spans="1:15" x14ac:dyDescent="0.25">
      <c r="A5675">
        <v>810</v>
      </c>
      <c r="B5675">
        <v>810950</v>
      </c>
      <c r="C5675">
        <v>6</v>
      </c>
      <c r="D5675" t="s">
        <v>7195</v>
      </c>
      <c r="E5675" s="3">
        <v>198</v>
      </c>
      <c r="F5675">
        <v>320</v>
      </c>
      <c r="G5675" s="2" t="s">
        <v>7196</v>
      </c>
      <c r="H5675" s="2" t="s">
        <v>7172</v>
      </c>
      <c r="I5675" s="2" t="s">
        <v>7172</v>
      </c>
      <c r="J5675" s="94">
        <f t="shared" si="365"/>
        <v>47.519999999999996</v>
      </c>
      <c r="K5675" s="81">
        <f t="shared" si="362"/>
        <v>148.5</v>
      </c>
      <c r="L5675" s="94">
        <f t="shared" si="363"/>
        <v>31.68</v>
      </c>
      <c r="M5675" s="89">
        <f t="shared" si="364"/>
        <v>55.440000000000005</v>
      </c>
      <c r="N5675" s="87">
        <f t="shared" si="366"/>
        <v>41.58</v>
      </c>
      <c r="O5675" s="69" t="s">
        <v>8182</v>
      </c>
    </row>
    <row r="5676" spans="1:15" x14ac:dyDescent="0.25">
      <c r="A5676">
        <v>810</v>
      </c>
      <c r="B5676">
        <v>810951</v>
      </c>
      <c r="C5676">
        <v>4</v>
      </c>
      <c r="D5676" t="s">
        <v>7197</v>
      </c>
      <c r="E5676" s="3">
        <v>198</v>
      </c>
      <c r="F5676">
        <v>320</v>
      </c>
      <c r="G5676" s="2" t="s">
        <v>7198</v>
      </c>
      <c r="H5676" s="2" t="s">
        <v>7172</v>
      </c>
      <c r="I5676" s="2" t="s">
        <v>7172</v>
      </c>
      <c r="J5676" s="94">
        <f t="shared" si="365"/>
        <v>47.519999999999996</v>
      </c>
      <c r="K5676" s="81">
        <f t="shared" si="362"/>
        <v>148.5</v>
      </c>
      <c r="L5676" s="94">
        <f t="shared" si="363"/>
        <v>31.68</v>
      </c>
      <c r="M5676" s="89">
        <f t="shared" si="364"/>
        <v>55.440000000000005</v>
      </c>
      <c r="N5676" s="87">
        <f t="shared" si="366"/>
        <v>41.58</v>
      </c>
      <c r="O5676" s="69" t="s">
        <v>8182</v>
      </c>
    </row>
    <row r="5677" spans="1:15" x14ac:dyDescent="0.25">
      <c r="A5677">
        <v>810</v>
      </c>
      <c r="B5677">
        <v>811000</v>
      </c>
      <c r="C5677">
        <v>9</v>
      </c>
      <c r="D5677" t="s">
        <v>7199</v>
      </c>
      <c r="E5677" s="3">
        <v>198</v>
      </c>
      <c r="F5677">
        <v>320</v>
      </c>
      <c r="G5677" s="2" t="s">
        <v>7200</v>
      </c>
      <c r="H5677" s="2" t="s">
        <v>7176</v>
      </c>
      <c r="I5677" s="2" t="s">
        <v>7176</v>
      </c>
      <c r="J5677" s="94">
        <f t="shared" si="365"/>
        <v>47.519999999999996</v>
      </c>
      <c r="K5677" s="81">
        <f t="shared" si="362"/>
        <v>148.5</v>
      </c>
      <c r="L5677" s="94">
        <f t="shared" si="363"/>
        <v>31.68</v>
      </c>
      <c r="M5677" s="89">
        <f t="shared" si="364"/>
        <v>55.440000000000005</v>
      </c>
      <c r="N5677" s="87">
        <f t="shared" si="366"/>
        <v>41.58</v>
      </c>
      <c r="O5677" s="69" t="s">
        <v>8182</v>
      </c>
    </row>
    <row r="5678" spans="1:15" x14ac:dyDescent="0.25">
      <c r="A5678">
        <v>810</v>
      </c>
      <c r="B5678">
        <v>811001</v>
      </c>
      <c r="C5678">
        <v>7</v>
      </c>
      <c r="D5678" t="s">
        <v>7201</v>
      </c>
      <c r="E5678" s="3">
        <v>198</v>
      </c>
      <c r="F5678">
        <v>320</v>
      </c>
      <c r="G5678" s="2" t="s">
        <v>7200</v>
      </c>
      <c r="H5678" s="2" t="s">
        <v>7176</v>
      </c>
      <c r="I5678" s="2" t="s">
        <v>7176</v>
      </c>
      <c r="J5678" s="94">
        <f t="shared" si="365"/>
        <v>47.519999999999996</v>
      </c>
      <c r="K5678" s="81">
        <f t="shared" si="362"/>
        <v>148.5</v>
      </c>
      <c r="L5678" s="94">
        <f t="shared" si="363"/>
        <v>31.68</v>
      </c>
      <c r="M5678" s="89">
        <f t="shared" si="364"/>
        <v>55.440000000000005</v>
      </c>
      <c r="N5678" s="87">
        <f t="shared" si="366"/>
        <v>41.58</v>
      </c>
      <c r="O5678" s="69" t="s">
        <v>8182</v>
      </c>
    </row>
    <row r="5679" spans="1:15" x14ac:dyDescent="0.25">
      <c r="A5679">
        <v>810</v>
      </c>
      <c r="B5679">
        <v>811002</v>
      </c>
      <c r="C5679">
        <v>5</v>
      </c>
      <c r="D5679" t="s">
        <v>7202</v>
      </c>
      <c r="E5679" s="3">
        <v>343.5</v>
      </c>
      <c r="F5679">
        <v>320</v>
      </c>
      <c r="G5679" s="2" t="s">
        <v>7200</v>
      </c>
      <c r="H5679" s="2" t="s">
        <v>7176</v>
      </c>
      <c r="I5679" s="2" t="s">
        <v>7176</v>
      </c>
      <c r="J5679" s="94">
        <f t="shared" si="365"/>
        <v>82.44</v>
      </c>
      <c r="K5679" s="81">
        <f t="shared" si="362"/>
        <v>257.625</v>
      </c>
      <c r="L5679" s="94">
        <f t="shared" si="363"/>
        <v>54.96</v>
      </c>
      <c r="M5679" s="89">
        <f t="shared" si="364"/>
        <v>96.18</v>
      </c>
      <c r="N5679" s="87">
        <f t="shared" si="366"/>
        <v>72.134999999999991</v>
      </c>
      <c r="O5679" s="69" t="s">
        <v>8182</v>
      </c>
    </row>
    <row r="5680" spans="1:15" x14ac:dyDescent="0.25">
      <c r="A5680">
        <v>810</v>
      </c>
      <c r="B5680">
        <v>811050</v>
      </c>
      <c r="C5680">
        <v>4</v>
      </c>
      <c r="D5680" t="s">
        <v>7203</v>
      </c>
      <c r="E5680" s="3">
        <v>198</v>
      </c>
      <c r="F5680">
        <v>320</v>
      </c>
      <c r="G5680" s="2" t="s">
        <v>7204</v>
      </c>
      <c r="H5680" s="2" t="s">
        <v>7180</v>
      </c>
      <c r="I5680" s="2" t="s">
        <v>7180</v>
      </c>
      <c r="J5680" s="94">
        <f t="shared" si="365"/>
        <v>47.519999999999996</v>
      </c>
      <c r="K5680" s="81">
        <f t="shared" si="362"/>
        <v>148.5</v>
      </c>
      <c r="L5680" s="94">
        <f t="shared" si="363"/>
        <v>31.68</v>
      </c>
      <c r="M5680" s="89">
        <f t="shared" si="364"/>
        <v>55.440000000000005</v>
      </c>
      <c r="N5680" s="87">
        <f t="shared" si="366"/>
        <v>41.58</v>
      </c>
      <c r="O5680" s="69" t="s">
        <v>8182</v>
      </c>
    </row>
    <row r="5681" spans="1:15" x14ac:dyDescent="0.25">
      <c r="A5681">
        <v>810</v>
      </c>
      <c r="B5681">
        <v>811051</v>
      </c>
      <c r="C5681">
        <v>2</v>
      </c>
      <c r="D5681" t="s">
        <v>7205</v>
      </c>
      <c r="E5681" s="3">
        <v>198</v>
      </c>
      <c r="F5681">
        <v>320</v>
      </c>
      <c r="G5681" s="2" t="s">
        <v>7204</v>
      </c>
      <c r="H5681" s="2" t="s">
        <v>7180</v>
      </c>
      <c r="I5681" s="2" t="s">
        <v>7180</v>
      </c>
      <c r="J5681" s="94">
        <f t="shared" si="365"/>
        <v>47.519999999999996</v>
      </c>
      <c r="K5681" s="81">
        <f t="shared" si="362"/>
        <v>148.5</v>
      </c>
      <c r="L5681" s="94">
        <f t="shared" si="363"/>
        <v>31.68</v>
      </c>
      <c r="M5681" s="89">
        <f t="shared" si="364"/>
        <v>55.440000000000005</v>
      </c>
      <c r="N5681" s="87">
        <f t="shared" si="366"/>
        <v>41.58</v>
      </c>
      <c r="O5681" s="69" t="s">
        <v>8182</v>
      </c>
    </row>
    <row r="5682" spans="1:15" x14ac:dyDescent="0.25">
      <c r="A5682">
        <v>810</v>
      </c>
      <c r="B5682">
        <v>811052</v>
      </c>
      <c r="C5682">
        <v>0</v>
      </c>
      <c r="D5682" t="s">
        <v>7206</v>
      </c>
      <c r="E5682" s="3">
        <v>198</v>
      </c>
      <c r="F5682">
        <v>320</v>
      </c>
      <c r="G5682" s="2" t="s">
        <v>7204</v>
      </c>
      <c r="H5682" s="2" t="s">
        <v>7180</v>
      </c>
      <c r="I5682" s="2" t="s">
        <v>7180</v>
      </c>
      <c r="J5682" s="94">
        <f t="shared" si="365"/>
        <v>47.519999999999996</v>
      </c>
      <c r="K5682" s="81">
        <f t="shared" si="362"/>
        <v>148.5</v>
      </c>
      <c r="L5682" s="94">
        <f t="shared" si="363"/>
        <v>31.68</v>
      </c>
      <c r="M5682" s="89">
        <f t="shared" si="364"/>
        <v>55.440000000000005</v>
      </c>
      <c r="N5682" s="87">
        <f t="shared" si="366"/>
        <v>41.58</v>
      </c>
      <c r="O5682" s="69" t="s">
        <v>8182</v>
      </c>
    </row>
    <row r="5683" spans="1:15" x14ac:dyDescent="0.25">
      <c r="A5683">
        <v>810</v>
      </c>
      <c r="B5683">
        <v>811054</v>
      </c>
      <c r="C5683">
        <v>6</v>
      </c>
      <c r="D5683" t="s">
        <v>7207</v>
      </c>
      <c r="E5683" s="3">
        <v>198</v>
      </c>
      <c r="F5683">
        <v>320</v>
      </c>
      <c r="G5683" s="2" t="s">
        <v>7208</v>
      </c>
      <c r="H5683" s="2" t="s">
        <v>7184</v>
      </c>
      <c r="I5683" s="2" t="s">
        <v>7184</v>
      </c>
      <c r="J5683" s="94">
        <f t="shared" si="365"/>
        <v>47.519999999999996</v>
      </c>
      <c r="K5683" s="81">
        <f t="shared" si="362"/>
        <v>148.5</v>
      </c>
      <c r="L5683" s="94">
        <f t="shared" si="363"/>
        <v>31.68</v>
      </c>
      <c r="M5683" s="89">
        <f t="shared" si="364"/>
        <v>55.440000000000005</v>
      </c>
      <c r="N5683" s="87">
        <f t="shared" si="366"/>
        <v>41.58</v>
      </c>
      <c r="O5683" s="69" t="s">
        <v>8182</v>
      </c>
    </row>
    <row r="5684" spans="1:15" x14ac:dyDescent="0.25">
      <c r="A5684">
        <v>810</v>
      </c>
      <c r="B5684">
        <v>811055</v>
      </c>
      <c r="C5684">
        <v>3</v>
      </c>
      <c r="D5684" t="s">
        <v>7209</v>
      </c>
      <c r="E5684" s="3">
        <v>198</v>
      </c>
      <c r="F5684">
        <v>320</v>
      </c>
      <c r="G5684" s="2" t="s">
        <v>7208</v>
      </c>
      <c r="H5684" s="2" t="s">
        <v>7184</v>
      </c>
      <c r="I5684" s="2" t="s">
        <v>7184</v>
      </c>
      <c r="J5684" s="94">
        <f t="shared" si="365"/>
        <v>47.519999999999996</v>
      </c>
      <c r="K5684" s="81">
        <f t="shared" si="362"/>
        <v>148.5</v>
      </c>
      <c r="L5684" s="94">
        <f t="shared" si="363"/>
        <v>31.68</v>
      </c>
      <c r="M5684" s="89">
        <f t="shared" si="364"/>
        <v>55.440000000000005</v>
      </c>
      <c r="N5684" s="87">
        <f t="shared" si="366"/>
        <v>41.58</v>
      </c>
      <c r="O5684" s="69" t="s">
        <v>8182</v>
      </c>
    </row>
    <row r="5685" spans="1:15" x14ac:dyDescent="0.25">
      <c r="A5685">
        <v>810</v>
      </c>
      <c r="B5685">
        <v>811056</v>
      </c>
      <c r="C5685">
        <v>1</v>
      </c>
      <c r="D5685" t="s">
        <v>7210</v>
      </c>
      <c r="E5685" s="3">
        <v>198</v>
      </c>
      <c r="F5685">
        <v>320</v>
      </c>
      <c r="G5685" s="2" t="s">
        <v>7208</v>
      </c>
      <c r="H5685" s="2" t="s">
        <v>7184</v>
      </c>
      <c r="I5685" s="2" t="s">
        <v>7184</v>
      </c>
      <c r="J5685" s="94">
        <f t="shared" si="365"/>
        <v>47.519999999999996</v>
      </c>
      <c r="K5685" s="81">
        <f t="shared" si="362"/>
        <v>148.5</v>
      </c>
      <c r="L5685" s="94">
        <f t="shared" si="363"/>
        <v>31.68</v>
      </c>
      <c r="M5685" s="89">
        <f t="shared" si="364"/>
        <v>55.440000000000005</v>
      </c>
      <c r="N5685" s="87">
        <f t="shared" si="366"/>
        <v>41.58</v>
      </c>
      <c r="O5685" s="69" t="s">
        <v>8182</v>
      </c>
    </row>
    <row r="5686" spans="1:15" x14ac:dyDescent="0.25">
      <c r="A5686">
        <v>810</v>
      </c>
      <c r="B5686">
        <v>811064</v>
      </c>
      <c r="C5686">
        <v>5</v>
      </c>
      <c r="D5686" t="s">
        <v>7211</v>
      </c>
      <c r="E5686" s="3">
        <v>385</v>
      </c>
      <c r="F5686">
        <v>320</v>
      </c>
      <c r="G5686" s="2" t="s">
        <v>7212</v>
      </c>
      <c r="H5686" s="2" t="s">
        <v>7188</v>
      </c>
      <c r="I5686" s="2" t="s">
        <v>7188</v>
      </c>
      <c r="J5686" s="94">
        <f t="shared" si="365"/>
        <v>92.399999999999991</v>
      </c>
      <c r="K5686" s="81">
        <f t="shared" si="362"/>
        <v>288.75</v>
      </c>
      <c r="L5686" s="94">
        <f t="shared" si="363"/>
        <v>61.6</v>
      </c>
      <c r="M5686" s="89">
        <f t="shared" si="364"/>
        <v>107.80000000000001</v>
      </c>
      <c r="N5686" s="87">
        <f t="shared" si="366"/>
        <v>80.849999999999994</v>
      </c>
      <c r="O5686" s="69" t="s">
        <v>8182</v>
      </c>
    </row>
    <row r="5687" spans="1:15" x14ac:dyDescent="0.25">
      <c r="A5687">
        <v>810</v>
      </c>
      <c r="B5687">
        <v>811100</v>
      </c>
      <c r="C5687">
        <v>7</v>
      </c>
      <c r="D5687" t="s">
        <v>7213</v>
      </c>
      <c r="E5687" s="3">
        <v>198</v>
      </c>
      <c r="F5687">
        <v>320</v>
      </c>
      <c r="G5687" s="2" t="s">
        <v>7214</v>
      </c>
      <c r="H5687" s="2" t="s">
        <v>7190</v>
      </c>
      <c r="I5687" s="2" t="s">
        <v>7190</v>
      </c>
      <c r="J5687" s="94">
        <f t="shared" si="365"/>
        <v>47.519999999999996</v>
      </c>
      <c r="K5687" s="81">
        <f t="shared" si="362"/>
        <v>148.5</v>
      </c>
      <c r="L5687" s="94">
        <f t="shared" si="363"/>
        <v>31.68</v>
      </c>
      <c r="M5687" s="89">
        <f t="shared" si="364"/>
        <v>55.440000000000005</v>
      </c>
      <c r="N5687" s="87">
        <f t="shared" si="366"/>
        <v>41.58</v>
      </c>
      <c r="O5687" s="69" t="s">
        <v>8182</v>
      </c>
    </row>
    <row r="5688" spans="1:15" x14ac:dyDescent="0.25">
      <c r="A5688">
        <v>810</v>
      </c>
      <c r="B5688">
        <v>811101</v>
      </c>
      <c r="C5688">
        <v>5</v>
      </c>
      <c r="D5688" t="s">
        <v>7215</v>
      </c>
      <c r="E5688" s="3">
        <v>198</v>
      </c>
      <c r="F5688">
        <v>320</v>
      </c>
      <c r="G5688" s="2" t="s">
        <v>7214</v>
      </c>
      <c r="H5688" s="2" t="s">
        <v>7192</v>
      </c>
      <c r="I5688" s="2" t="s">
        <v>7192</v>
      </c>
      <c r="J5688" s="94">
        <f t="shared" si="365"/>
        <v>47.519999999999996</v>
      </c>
      <c r="K5688" s="81">
        <f t="shared" si="362"/>
        <v>148.5</v>
      </c>
      <c r="L5688" s="94">
        <f t="shared" si="363"/>
        <v>31.68</v>
      </c>
      <c r="M5688" s="89">
        <f t="shared" si="364"/>
        <v>55.440000000000005</v>
      </c>
      <c r="N5688" s="87">
        <f t="shared" si="366"/>
        <v>41.58</v>
      </c>
      <c r="O5688" s="69" t="s">
        <v>8182</v>
      </c>
    </row>
    <row r="5689" spans="1:15" x14ac:dyDescent="0.25">
      <c r="A5689">
        <v>810</v>
      </c>
      <c r="B5689">
        <v>811102</v>
      </c>
      <c r="C5689">
        <v>3</v>
      </c>
      <c r="D5689" t="s">
        <v>7216</v>
      </c>
      <c r="E5689" s="3">
        <v>198</v>
      </c>
      <c r="F5689">
        <v>320</v>
      </c>
      <c r="G5689" s="2" t="s">
        <v>7214</v>
      </c>
      <c r="H5689" s="2" t="s">
        <v>7194</v>
      </c>
      <c r="I5689" s="2" t="s">
        <v>7194</v>
      </c>
      <c r="J5689" s="94">
        <f t="shared" si="365"/>
        <v>47.519999999999996</v>
      </c>
      <c r="K5689" s="81">
        <f t="shared" si="362"/>
        <v>148.5</v>
      </c>
      <c r="L5689" s="94">
        <f t="shared" si="363"/>
        <v>31.68</v>
      </c>
      <c r="M5689" s="89">
        <f t="shared" si="364"/>
        <v>55.440000000000005</v>
      </c>
      <c r="N5689" s="87">
        <f t="shared" si="366"/>
        <v>41.58</v>
      </c>
      <c r="O5689" s="69" t="s">
        <v>8182</v>
      </c>
    </row>
    <row r="5690" spans="1:15" x14ac:dyDescent="0.25">
      <c r="A5690">
        <v>810</v>
      </c>
      <c r="B5690">
        <v>811150</v>
      </c>
      <c r="C5690">
        <v>2</v>
      </c>
      <c r="D5690" t="s">
        <v>7217</v>
      </c>
      <c r="E5690" s="3">
        <v>198</v>
      </c>
      <c r="F5690">
        <v>320</v>
      </c>
      <c r="G5690" s="2" t="s">
        <v>7218</v>
      </c>
      <c r="H5690" s="2" t="s">
        <v>7196</v>
      </c>
      <c r="I5690" s="2" t="s">
        <v>7196</v>
      </c>
      <c r="J5690" s="94">
        <f t="shared" si="365"/>
        <v>47.519999999999996</v>
      </c>
      <c r="K5690" s="81">
        <f t="shared" si="362"/>
        <v>148.5</v>
      </c>
      <c r="L5690" s="94">
        <f t="shared" si="363"/>
        <v>31.68</v>
      </c>
      <c r="M5690" s="89">
        <f t="shared" si="364"/>
        <v>55.440000000000005</v>
      </c>
      <c r="N5690" s="87">
        <f t="shared" si="366"/>
        <v>41.58</v>
      </c>
      <c r="O5690" s="69" t="s">
        <v>8182</v>
      </c>
    </row>
    <row r="5691" spans="1:15" x14ac:dyDescent="0.25">
      <c r="A5691">
        <v>810</v>
      </c>
      <c r="B5691">
        <v>811151</v>
      </c>
      <c r="C5691">
        <v>0</v>
      </c>
      <c r="D5691" t="s">
        <v>7219</v>
      </c>
      <c r="E5691" s="3">
        <v>198</v>
      </c>
      <c r="F5691">
        <v>320</v>
      </c>
      <c r="G5691" s="2" t="s">
        <v>7218</v>
      </c>
      <c r="H5691" s="2" t="s">
        <v>7198</v>
      </c>
      <c r="I5691" s="2" t="s">
        <v>7198</v>
      </c>
      <c r="J5691" s="94">
        <f t="shared" si="365"/>
        <v>47.519999999999996</v>
      </c>
      <c r="K5691" s="81">
        <f t="shared" si="362"/>
        <v>148.5</v>
      </c>
      <c r="L5691" s="94">
        <f t="shared" si="363"/>
        <v>31.68</v>
      </c>
      <c r="M5691" s="89">
        <f t="shared" si="364"/>
        <v>55.440000000000005</v>
      </c>
      <c r="N5691" s="87">
        <f t="shared" si="366"/>
        <v>41.58</v>
      </c>
      <c r="O5691" s="69" t="s">
        <v>8182</v>
      </c>
    </row>
    <row r="5692" spans="1:15" x14ac:dyDescent="0.25">
      <c r="A5692">
        <v>810</v>
      </c>
      <c r="B5692">
        <v>811152</v>
      </c>
      <c r="C5692">
        <v>8</v>
      </c>
      <c r="D5692" t="s">
        <v>7220</v>
      </c>
      <c r="E5692" s="3">
        <v>198</v>
      </c>
      <c r="F5692">
        <v>320</v>
      </c>
      <c r="G5692" s="2" t="s">
        <v>7218</v>
      </c>
      <c r="H5692" s="2" t="s">
        <v>7200</v>
      </c>
      <c r="I5692" s="2" t="s">
        <v>7200</v>
      </c>
      <c r="J5692" s="94">
        <f t="shared" si="365"/>
        <v>47.519999999999996</v>
      </c>
      <c r="K5692" s="81">
        <f t="shared" si="362"/>
        <v>148.5</v>
      </c>
      <c r="L5692" s="94">
        <f t="shared" si="363"/>
        <v>31.68</v>
      </c>
      <c r="M5692" s="89">
        <f t="shared" si="364"/>
        <v>55.440000000000005</v>
      </c>
      <c r="N5692" s="87">
        <f t="shared" si="366"/>
        <v>41.58</v>
      </c>
      <c r="O5692" s="69" t="s">
        <v>8182</v>
      </c>
    </row>
    <row r="5693" spans="1:15" x14ac:dyDescent="0.25">
      <c r="A5693">
        <v>810</v>
      </c>
      <c r="B5693">
        <v>811153</v>
      </c>
      <c r="C5693">
        <v>6</v>
      </c>
      <c r="D5693" t="s">
        <v>7221</v>
      </c>
      <c r="E5693" s="3">
        <v>198</v>
      </c>
      <c r="F5693">
        <v>320</v>
      </c>
      <c r="G5693" s="2" t="s">
        <v>7218</v>
      </c>
      <c r="H5693" s="2" t="s">
        <v>7200</v>
      </c>
      <c r="I5693" s="2" t="s">
        <v>7200</v>
      </c>
      <c r="J5693" s="94">
        <f t="shared" si="365"/>
        <v>47.519999999999996</v>
      </c>
      <c r="K5693" s="81">
        <f t="shared" si="362"/>
        <v>148.5</v>
      </c>
      <c r="L5693" s="94">
        <f t="shared" si="363"/>
        <v>31.68</v>
      </c>
      <c r="M5693" s="89">
        <f t="shared" si="364"/>
        <v>55.440000000000005</v>
      </c>
      <c r="N5693" s="87">
        <f t="shared" si="366"/>
        <v>41.58</v>
      </c>
      <c r="O5693" s="69" t="s">
        <v>8182</v>
      </c>
    </row>
    <row r="5694" spans="1:15" x14ac:dyDescent="0.25">
      <c r="A5694">
        <v>810</v>
      </c>
      <c r="B5694">
        <v>811154</v>
      </c>
      <c r="C5694">
        <v>4</v>
      </c>
      <c r="D5694" t="s">
        <v>7222</v>
      </c>
      <c r="E5694" s="3">
        <v>198</v>
      </c>
      <c r="F5694">
        <v>320</v>
      </c>
      <c r="G5694" s="2" t="s">
        <v>7218</v>
      </c>
      <c r="H5694" s="2" t="s">
        <v>7200</v>
      </c>
      <c r="I5694" s="2" t="s">
        <v>7200</v>
      </c>
      <c r="J5694" s="94">
        <f t="shared" si="365"/>
        <v>47.519999999999996</v>
      </c>
      <c r="K5694" s="81">
        <f t="shared" si="362"/>
        <v>148.5</v>
      </c>
      <c r="L5694" s="94">
        <f t="shared" si="363"/>
        <v>31.68</v>
      </c>
      <c r="M5694" s="89">
        <f t="shared" si="364"/>
        <v>55.440000000000005</v>
      </c>
      <c r="N5694" s="87">
        <f t="shared" si="366"/>
        <v>41.58</v>
      </c>
      <c r="O5694" s="69" t="s">
        <v>8182</v>
      </c>
    </row>
    <row r="5695" spans="1:15" x14ac:dyDescent="0.25">
      <c r="A5695">
        <v>810</v>
      </c>
      <c r="B5695">
        <v>811155</v>
      </c>
      <c r="C5695">
        <v>1</v>
      </c>
      <c r="D5695" t="s">
        <v>7223</v>
      </c>
      <c r="E5695" s="3">
        <v>198</v>
      </c>
      <c r="F5695">
        <v>320</v>
      </c>
      <c r="G5695" s="2" t="s">
        <v>7218</v>
      </c>
      <c r="H5695" s="2" t="s">
        <v>7204</v>
      </c>
      <c r="I5695" s="2" t="s">
        <v>7204</v>
      </c>
      <c r="J5695" s="94">
        <f t="shared" si="365"/>
        <v>47.519999999999996</v>
      </c>
      <c r="K5695" s="81">
        <f t="shared" si="362"/>
        <v>148.5</v>
      </c>
      <c r="L5695" s="94">
        <f t="shared" si="363"/>
        <v>31.68</v>
      </c>
      <c r="M5695" s="89">
        <f t="shared" si="364"/>
        <v>55.440000000000005</v>
      </c>
      <c r="N5695" s="87">
        <f t="shared" si="366"/>
        <v>41.58</v>
      </c>
      <c r="O5695" s="69" t="s">
        <v>8182</v>
      </c>
    </row>
    <row r="5696" spans="1:15" x14ac:dyDescent="0.25">
      <c r="A5696">
        <v>810</v>
      </c>
      <c r="B5696">
        <v>811156</v>
      </c>
      <c r="C5696">
        <v>9</v>
      </c>
      <c r="D5696" t="s">
        <v>7224</v>
      </c>
      <c r="E5696" s="3">
        <v>198</v>
      </c>
      <c r="F5696">
        <v>320</v>
      </c>
      <c r="G5696" s="2" t="s">
        <v>7218</v>
      </c>
      <c r="H5696" s="2" t="s">
        <v>7204</v>
      </c>
      <c r="I5696" s="2" t="s">
        <v>7204</v>
      </c>
      <c r="J5696" s="94">
        <f t="shared" si="365"/>
        <v>47.519999999999996</v>
      </c>
      <c r="K5696" s="81">
        <f t="shared" si="362"/>
        <v>148.5</v>
      </c>
      <c r="L5696" s="94">
        <f t="shared" si="363"/>
        <v>31.68</v>
      </c>
      <c r="M5696" s="89">
        <f t="shared" si="364"/>
        <v>55.440000000000005</v>
      </c>
      <c r="N5696" s="87">
        <f t="shared" si="366"/>
        <v>41.58</v>
      </c>
      <c r="O5696" s="69" t="s">
        <v>8182</v>
      </c>
    </row>
    <row r="5697" spans="1:15" x14ac:dyDescent="0.25">
      <c r="A5697">
        <v>810</v>
      </c>
      <c r="B5697">
        <v>811157</v>
      </c>
      <c r="C5697">
        <v>7</v>
      </c>
      <c r="D5697" t="s">
        <v>7225</v>
      </c>
      <c r="E5697" s="3">
        <v>198</v>
      </c>
      <c r="F5697">
        <v>320</v>
      </c>
      <c r="G5697" s="2" t="s">
        <v>7218</v>
      </c>
      <c r="H5697" s="2" t="s">
        <v>7204</v>
      </c>
      <c r="I5697" s="2" t="s">
        <v>7204</v>
      </c>
      <c r="J5697" s="94">
        <f t="shared" si="365"/>
        <v>47.519999999999996</v>
      </c>
      <c r="K5697" s="81">
        <f t="shared" si="362"/>
        <v>148.5</v>
      </c>
      <c r="L5697" s="94">
        <f t="shared" si="363"/>
        <v>31.68</v>
      </c>
      <c r="M5697" s="89">
        <f t="shared" si="364"/>
        <v>55.440000000000005</v>
      </c>
      <c r="N5697" s="87">
        <f t="shared" si="366"/>
        <v>41.58</v>
      </c>
      <c r="O5697" s="69" t="s">
        <v>8182</v>
      </c>
    </row>
    <row r="5698" spans="1:15" x14ac:dyDescent="0.25">
      <c r="A5698">
        <v>810</v>
      </c>
      <c r="B5698">
        <v>811158</v>
      </c>
      <c r="C5698">
        <v>5</v>
      </c>
      <c r="D5698" t="s">
        <v>7226</v>
      </c>
      <c r="E5698" s="3">
        <v>198</v>
      </c>
      <c r="F5698">
        <v>320</v>
      </c>
      <c r="G5698" s="2" t="s">
        <v>7218</v>
      </c>
      <c r="H5698" s="2" t="s">
        <v>7208</v>
      </c>
      <c r="I5698" s="2" t="s">
        <v>7208</v>
      </c>
      <c r="J5698" s="94">
        <f t="shared" si="365"/>
        <v>47.519999999999996</v>
      </c>
      <c r="K5698" s="81">
        <f t="shared" si="362"/>
        <v>148.5</v>
      </c>
      <c r="L5698" s="94">
        <f t="shared" si="363"/>
        <v>31.68</v>
      </c>
      <c r="M5698" s="89">
        <f t="shared" si="364"/>
        <v>55.440000000000005</v>
      </c>
      <c r="N5698" s="87">
        <f t="shared" si="366"/>
        <v>41.58</v>
      </c>
      <c r="O5698" s="69" t="s">
        <v>8182</v>
      </c>
    </row>
    <row r="5699" spans="1:15" x14ac:dyDescent="0.25">
      <c r="A5699">
        <v>810</v>
      </c>
      <c r="B5699">
        <v>811159</v>
      </c>
      <c r="C5699">
        <v>3</v>
      </c>
      <c r="D5699" t="s">
        <v>7227</v>
      </c>
      <c r="E5699" s="3">
        <v>198</v>
      </c>
      <c r="F5699">
        <v>320</v>
      </c>
      <c r="G5699" s="2" t="s">
        <v>7218</v>
      </c>
      <c r="H5699" s="2" t="s">
        <v>7208</v>
      </c>
      <c r="I5699" s="2" t="s">
        <v>7208</v>
      </c>
      <c r="J5699" s="94">
        <f t="shared" si="365"/>
        <v>47.519999999999996</v>
      </c>
      <c r="K5699" s="81">
        <f t="shared" si="362"/>
        <v>148.5</v>
      </c>
      <c r="L5699" s="94">
        <f t="shared" si="363"/>
        <v>31.68</v>
      </c>
      <c r="M5699" s="89">
        <f t="shared" si="364"/>
        <v>55.440000000000005</v>
      </c>
      <c r="N5699" s="87">
        <f t="shared" si="366"/>
        <v>41.58</v>
      </c>
      <c r="O5699" s="69" t="s">
        <v>8182</v>
      </c>
    </row>
    <row r="5700" spans="1:15" x14ac:dyDescent="0.25">
      <c r="A5700">
        <v>810</v>
      </c>
      <c r="B5700">
        <v>811200</v>
      </c>
      <c r="C5700">
        <v>5</v>
      </c>
      <c r="D5700" t="s">
        <v>7228</v>
      </c>
      <c r="E5700" s="3">
        <v>198</v>
      </c>
      <c r="F5700">
        <v>320</v>
      </c>
      <c r="G5700" s="2" t="s">
        <v>7229</v>
      </c>
      <c r="H5700" s="2" t="s">
        <v>7208</v>
      </c>
      <c r="I5700" s="2" t="s">
        <v>7208</v>
      </c>
      <c r="J5700" s="94">
        <f t="shared" si="365"/>
        <v>47.519999999999996</v>
      </c>
      <c r="K5700" s="81">
        <f t="shared" si="362"/>
        <v>148.5</v>
      </c>
      <c r="L5700" s="94">
        <f t="shared" si="363"/>
        <v>31.68</v>
      </c>
      <c r="M5700" s="89">
        <f t="shared" si="364"/>
        <v>55.440000000000005</v>
      </c>
      <c r="N5700" s="87">
        <f t="shared" si="366"/>
        <v>41.58</v>
      </c>
      <c r="O5700" s="69" t="s">
        <v>8182</v>
      </c>
    </row>
    <row r="5701" spans="1:15" x14ac:dyDescent="0.25">
      <c r="A5701">
        <v>810</v>
      </c>
      <c r="B5701">
        <v>811201</v>
      </c>
      <c r="C5701">
        <v>3</v>
      </c>
      <c r="D5701" t="s">
        <v>7230</v>
      </c>
      <c r="E5701" s="3">
        <v>198</v>
      </c>
      <c r="F5701">
        <v>320</v>
      </c>
      <c r="G5701" s="2" t="s">
        <v>7229</v>
      </c>
      <c r="H5701" s="2" t="s">
        <v>7212</v>
      </c>
      <c r="I5701" s="2" t="s">
        <v>7212</v>
      </c>
      <c r="J5701" s="94">
        <f t="shared" si="365"/>
        <v>47.519999999999996</v>
      </c>
      <c r="K5701" s="81">
        <f t="shared" si="362"/>
        <v>148.5</v>
      </c>
      <c r="L5701" s="94">
        <f t="shared" si="363"/>
        <v>31.68</v>
      </c>
      <c r="M5701" s="89">
        <f t="shared" si="364"/>
        <v>55.440000000000005</v>
      </c>
      <c r="N5701" s="87">
        <f t="shared" si="366"/>
        <v>41.58</v>
      </c>
      <c r="O5701" s="69" t="s">
        <v>8182</v>
      </c>
    </row>
    <row r="5702" spans="1:15" x14ac:dyDescent="0.25">
      <c r="A5702">
        <v>810</v>
      </c>
      <c r="B5702">
        <v>811202</v>
      </c>
      <c r="C5702">
        <v>1</v>
      </c>
      <c r="D5702" t="s">
        <v>7231</v>
      </c>
      <c r="E5702" s="3">
        <v>198</v>
      </c>
      <c r="F5702">
        <v>320</v>
      </c>
      <c r="G5702" s="2" t="s">
        <v>7229</v>
      </c>
      <c r="H5702" s="2" t="s">
        <v>7214</v>
      </c>
      <c r="I5702" s="2" t="s">
        <v>7214</v>
      </c>
      <c r="J5702" s="94">
        <f t="shared" si="365"/>
        <v>47.519999999999996</v>
      </c>
      <c r="K5702" s="81">
        <f t="shared" si="362"/>
        <v>148.5</v>
      </c>
      <c r="L5702" s="94">
        <f t="shared" si="363"/>
        <v>31.68</v>
      </c>
      <c r="M5702" s="89">
        <f t="shared" si="364"/>
        <v>55.440000000000005</v>
      </c>
      <c r="N5702" s="87">
        <f t="shared" si="366"/>
        <v>41.58</v>
      </c>
      <c r="O5702" s="69" t="s">
        <v>8182</v>
      </c>
    </row>
    <row r="5703" spans="1:15" x14ac:dyDescent="0.25">
      <c r="A5703">
        <v>810</v>
      </c>
      <c r="B5703">
        <v>811500</v>
      </c>
      <c r="C5703">
        <v>8</v>
      </c>
      <c r="D5703" t="s">
        <v>7232</v>
      </c>
      <c r="E5703" s="3">
        <v>198</v>
      </c>
      <c r="F5703">
        <v>320</v>
      </c>
      <c r="G5703" s="2" t="s">
        <v>7167</v>
      </c>
      <c r="H5703" s="2" t="s">
        <v>7214</v>
      </c>
      <c r="I5703" s="2" t="s">
        <v>7214</v>
      </c>
      <c r="J5703" s="94">
        <f t="shared" si="365"/>
        <v>47.519999999999996</v>
      </c>
      <c r="K5703" s="81">
        <f t="shared" si="362"/>
        <v>148.5</v>
      </c>
      <c r="L5703" s="94">
        <f t="shared" si="363"/>
        <v>31.68</v>
      </c>
      <c r="M5703" s="89">
        <f t="shared" si="364"/>
        <v>55.440000000000005</v>
      </c>
      <c r="N5703" s="87">
        <f t="shared" si="366"/>
        <v>41.58</v>
      </c>
      <c r="O5703" s="69" t="s">
        <v>8182</v>
      </c>
    </row>
    <row r="5704" spans="1:15" x14ac:dyDescent="0.25">
      <c r="A5704">
        <v>810</v>
      </c>
      <c r="B5704">
        <v>811501</v>
      </c>
      <c r="C5704">
        <v>6</v>
      </c>
      <c r="D5704" t="s">
        <v>7233</v>
      </c>
      <c r="E5704" s="3">
        <v>198</v>
      </c>
      <c r="F5704">
        <v>320</v>
      </c>
      <c r="G5704" s="2" t="s">
        <v>7167</v>
      </c>
      <c r="H5704" s="2" t="s">
        <v>7214</v>
      </c>
      <c r="I5704" s="2" t="s">
        <v>7214</v>
      </c>
      <c r="J5704" s="94">
        <f t="shared" si="365"/>
        <v>47.519999999999996</v>
      </c>
      <c r="K5704" s="81">
        <f t="shared" si="362"/>
        <v>148.5</v>
      </c>
      <c r="L5704" s="94">
        <f t="shared" si="363"/>
        <v>31.68</v>
      </c>
      <c r="M5704" s="89">
        <f t="shared" si="364"/>
        <v>55.440000000000005</v>
      </c>
      <c r="N5704" s="87">
        <f t="shared" si="366"/>
        <v>41.58</v>
      </c>
      <c r="O5704" s="69" t="s">
        <v>8182</v>
      </c>
    </row>
    <row r="5705" spans="1:15" x14ac:dyDescent="0.25">
      <c r="A5705">
        <v>810</v>
      </c>
      <c r="B5705">
        <v>811650</v>
      </c>
      <c r="C5705">
        <v>1</v>
      </c>
      <c r="D5705" t="s">
        <v>7234</v>
      </c>
      <c r="E5705" s="3">
        <v>33</v>
      </c>
      <c r="F5705">
        <v>320</v>
      </c>
      <c r="G5705" s="2" t="s">
        <v>4445</v>
      </c>
      <c r="H5705" s="2" t="s">
        <v>7218</v>
      </c>
      <c r="I5705" s="2" t="s">
        <v>7218</v>
      </c>
      <c r="J5705" s="94">
        <f t="shared" si="365"/>
        <v>7.92</v>
      </c>
      <c r="K5705" s="81">
        <f t="shared" si="362"/>
        <v>24.75</v>
      </c>
      <c r="L5705" s="94">
        <f t="shared" si="363"/>
        <v>5.28</v>
      </c>
      <c r="M5705" s="89">
        <f t="shared" si="364"/>
        <v>9.24</v>
      </c>
      <c r="N5705" s="87">
        <f t="shared" si="366"/>
        <v>6.93</v>
      </c>
      <c r="O5705" s="69" t="s">
        <v>8182</v>
      </c>
    </row>
    <row r="5706" spans="1:15" x14ac:dyDescent="0.25">
      <c r="A5706">
        <v>810</v>
      </c>
      <c r="B5706">
        <v>811700</v>
      </c>
      <c r="C5706">
        <v>4</v>
      </c>
      <c r="D5706" t="s">
        <v>7235</v>
      </c>
      <c r="E5706" s="3">
        <v>755</v>
      </c>
      <c r="F5706">
        <v>320</v>
      </c>
      <c r="G5706" s="2" t="s">
        <v>7236</v>
      </c>
      <c r="H5706" s="2" t="s">
        <v>7218</v>
      </c>
      <c r="I5706" s="2" t="s">
        <v>7218</v>
      </c>
      <c r="J5706" s="94">
        <f t="shared" si="365"/>
        <v>181.2</v>
      </c>
      <c r="K5706" s="81">
        <f t="shared" si="362"/>
        <v>566.25</v>
      </c>
      <c r="L5706" s="94">
        <f t="shared" si="363"/>
        <v>120.8</v>
      </c>
      <c r="M5706" s="89">
        <f t="shared" si="364"/>
        <v>211.40000000000003</v>
      </c>
      <c r="N5706" s="87">
        <f t="shared" si="366"/>
        <v>158.54999999999998</v>
      </c>
      <c r="O5706" s="69" t="s">
        <v>8182</v>
      </c>
    </row>
    <row r="5707" spans="1:15" x14ac:dyDescent="0.25">
      <c r="A5707">
        <v>810</v>
      </c>
      <c r="B5707">
        <v>811701</v>
      </c>
      <c r="C5707">
        <v>2</v>
      </c>
      <c r="D5707" t="s">
        <v>7237</v>
      </c>
      <c r="E5707" s="3">
        <v>755</v>
      </c>
      <c r="F5707">
        <v>320</v>
      </c>
      <c r="G5707" s="2" t="s">
        <v>7238</v>
      </c>
      <c r="H5707" s="2" t="s">
        <v>7218</v>
      </c>
      <c r="I5707" s="2" t="s">
        <v>7218</v>
      </c>
      <c r="J5707" s="94">
        <f t="shared" si="365"/>
        <v>181.2</v>
      </c>
      <c r="K5707" s="81">
        <f t="shared" si="362"/>
        <v>566.25</v>
      </c>
      <c r="L5707" s="94">
        <f t="shared" si="363"/>
        <v>120.8</v>
      </c>
      <c r="M5707" s="89">
        <f t="shared" si="364"/>
        <v>211.40000000000003</v>
      </c>
      <c r="N5707" s="87">
        <f t="shared" si="366"/>
        <v>158.54999999999998</v>
      </c>
      <c r="O5707" s="69" t="s">
        <v>8182</v>
      </c>
    </row>
    <row r="5708" spans="1:15" x14ac:dyDescent="0.25">
      <c r="A5708">
        <v>810</v>
      </c>
      <c r="B5708">
        <v>811702</v>
      </c>
      <c r="C5708">
        <v>0</v>
      </c>
      <c r="D5708" t="s">
        <v>7239</v>
      </c>
      <c r="E5708" s="3">
        <v>755</v>
      </c>
      <c r="F5708">
        <v>320</v>
      </c>
      <c r="G5708" s="2" t="s">
        <v>7240</v>
      </c>
      <c r="H5708" s="2" t="s">
        <v>7218</v>
      </c>
      <c r="I5708" s="2" t="s">
        <v>7218</v>
      </c>
      <c r="J5708" s="94">
        <f t="shared" si="365"/>
        <v>181.2</v>
      </c>
      <c r="K5708" s="81">
        <f t="shared" si="362"/>
        <v>566.25</v>
      </c>
      <c r="L5708" s="94">
        <f t="shared" si="363"/>
        <v>120.8</v>
      </c>
      <c r="M5708" s="89">
        <f t="shared" si="364"/>
        <v>211.40000000000003</v>
      </c>
      <c r="N5708" s="87">
        <f t="shared" si="366"/>
        <v>158.54999999999998</v>
      </c>
      <c r="O5708" s="69" t="s">
        <v>8182</v>
      </c>
    </row>
    <row r="5709" spans="1:15" x14ac:dyDescent="0.25">
      <c r="A5709">
        <v>810</v>
      </c>
      <c r="B5709">
        <v>811800</v>
      </c>
      <c r="C5709">
        <v>2</v>
      </c>
      <c r="D5709" t="s">
        <v>7241</v>
      </c>
      <c r="E5709" s="3">
        <v>319</v>
      </c>
      <c r="F5709">
        <v>320</v>
      </c>
      <c r="G5709" s="2" t="s">
        <v>7242</v>
      </c>
      <c r="H5709" s="2" t="s">
        <v>7218</v>
      </c>
      <c r="I5709" s="2" t="s">
        <v>7218</v>
      </c>
      <c r="J5709" s="94">
        <f t="shared" si="365"/>
        <v>76.56</v>
      </c>
      <c r="K5709" s="81">
        <f t="shared" si="362"/>
        <v>239.25</v>
      </c>
      <c r="L5709" s="94">
        <f t="shared" si="363"/>
        <v>51.04</v>
      </c>
      <c r="M5709" s="89">
        <f t="shared" si="364"/>
        <v>89.320000000000007</v>
      </c>
      <c r="N5709" s="87">
        <f t="shared" si="366"/>
        <v>66.989999999999995</v>
      </c>
      <c r="O5709" s="69" t="s">
        <v>8182</v>
      </c>
    </row>
    <row r="5710" spans="1:15" x14ac:dyDescent="0.25">
      <c r="A5710">
        <v>810</v>
      </c>
      <c r="B5710">
        <v>811900</v>
      </c>
      <c r="C5710">
        <v>0</v>
      </c>
      <c r="D5710" t="s">
        <v>7243</v>
      </c>
      <c r="E5710" s="3">
        <v>198</v>
      </c>
      <c r="F5710">
        <v>320</v>
      </c>
      <c r="G5710" s="2" t="s">
        <v>7244</v>
      </c>
      <c r="H5710" s="2" t="s">
        <v>7218</v>
      </c>
      <c r="I5710" s="2" t="s">
        <v>7218</v>
      </c>
      <c r="J5710" s="94">
        <f t="shared" si="365"/>
        <v>47.519999999999996</v>
      </c>
      <c r="K5710" s="81">
        <f t="shared" si="362"/>
        <v>148.5</v>
      </c>
      <c r="L5710" s="94">
        <f t="shared" si="363"/>
        <v>31.68</v>
      </c>
      <c r="M5710" s="89">
        <f t="shared" si="364"/>
        <v>55.440000000000005</v>
      </c>
      <c r="N5710" s="87">
        <f t="shared" si="366"/>
        <v>41.58</v>
      </c>
      <c r="O5710" s="69" t="s">
        <v>8182</v>
      </c>
    </row>
    <row r="5711" spans="1:15" x14ac:dyDescent="0.25">
      <c r="A5711">
        <v>810</v>
      </c>
      <c r="B5711">
        <v>811901</v>
      </c>
      <c r="C5711">
        <v>8</v>
      </c>
      <c r="D5711" t="s">
        <v>7245</v>
      </c>
      <c r="E5711" s="3">
        <v>198</v>
      </c>
      <c r="F5711">
        <v>320</v>
      </c>
      <c r="G5711" s="2" t="s">
        <v>7246</v>
      </c>
      <c r="H5711" s="2" t="s">
        <v>7218</v>
      </c>
      <c r="I5711" s="2" t="s">
        <v>7218</v>
      </c>
      <c r="J5711" s="94">
        <f t="shared" si="365"/>
        <v>47.519999999999996</v>
      </c>
      <c r="K5711" s="81">
        <f t="shared" si="362"/>
        <v>148.5</v>
      </c>
      <c r="L5711" s="94">
        <f t="shared" si="363"/>
        <v>31.68</v>
      </c>
      <c r="M5711" s="89">
        <f t="shared" si="364"/>
        <v>55.440000000000005</v>
      </c>
      <c r="N5711" s="87">
        <f t="shared" si="366"/>
        <v>41.58</v>
      </c>
      <c r="O5711" s="69" t="s">
        <v>8182</v>
      </c>
    </row>
    <row r="5712" spans="1:15" x14ac:dyDescent="0.25">
      <c r="A5712">
        <v>810</v>
      </c>
      <c r="B5712">
        <v>811925</v>
      </c>
      <c r="C5712">
        <v>7</v>
      </c>
      <c r="D5712" t="s">
        <v>7247</v>
      </c>
      <c r="E5712" s="3">
        <v>198</v>
      </c>
      <c r="F5712">
        <v>320</v>
      </c>
      <c r="G5712" s="2" t="s">
        <v>7248</v>
      </c>
      <c r="H5712" s="2" t="s">
        <v>7218</v>
      </c>
      <c r="I5712" s="2" t="s">
        <v>7218</v>
      </c>
      <c r="J5712" s="94">
        <f t="shared" si="365"/>
        <v>47.519999999999996</v>
      </c>
      <c r="K5712" s="81">
        <f t="shared" si="362"/>
        <v>148.5</v>
      </c>
      <c r="L5712" s="94">
        <f t="shared" si="363"/>
        <v>31.68</v>
      </c>
      <c r="M5712" s="89">
        <f t="shared" si="364"/>
        <v>55.440000000000005</v>
      </c>
      <c r="N5712" s="87">
        <f t="shared" si="366"/>
        <v>41.58</v>
      </c>
      <c r="O5712" s="69" t="s">
        <v>8182</v>
      </c>
    </row>
    <row r="5713" spans="1:15" x14ac:dyDescent="0.25">
      <c r="A5713">
        <v>810</v>
      </c>
      <c r="B5713">
        <v>811926</v>
      </c>
      <c r="C5713">
        <v>5</v>
      </c>
      <c r="D5713" t="s">
        <v>7249</v>
      </c>
      <c r="E5713" s="3">
        <v>198</v>
      </c>
      <c r="F5713">
        <v>320</v>
      </c>
      <c r="G5713" s="2" t="s">
        <v>7250</v>
      </c>
      <c r="H5713" s="2" t="s">
        <v>7218</v>
      </c>
      <c r="I5713" s="2" t="s">
        <v>7218</v>
      </c>
      <c r="J5713" s="94">
        <f t="shared" si="365"/>
        <v>47.519999999999996</v>
      </c>
      <c r="K5713" s="81">
        <f t="shared" si="362"/>
        <v>148.5</v>
      </c>
      <c r="L5713" s="94">
        <f t="shared" si="363"/>
        <v>31.68</v>
      </c>
      <c r="M5713" s="89">
        <f t="shared" si="364"/>
        <v>55.440000000000005</v>
      </c>
      <c r="N5713" s="87">
        <f t="shared" si="366"/>
        <v>41.58</v>
      </c>
      <c r="O5713" s="69" t="s">
        <v>8182</v>
      </c>
    </row>
    <row r="5714" spans="1:15" x14ac:dyDescent="0.25">
      <c r="A5714">
        <v>810</v>
      </c>
      <c r="B5714">
        <v>811927</v>
      </c>
      <c r="C5714">
        <v>3</v>
      </c>
      <c r="D5714" t="s">
        <v>7251</v>
      </c>
      <c r="E5714" s="3">
        <v>331.5</v>
      </c>
      <c r="F5714">
        <v>320</v>
      </c>
      <c r="G5714" s="2" t="s">
        <v>7252</v>
      </c>
      <c r="H5714" s="2" t="s">
        <v>7218</v>
      </c>
      <c r="I5714" s="2" t="s">
        <v>7218</v>
      </c>
      <c r="J5714" s="94">
        <f t="shared" si="365"/>
        <v>79.56</v>
      </c>
      <c r="K5714" s="81">
        <f t="shared" si="362"/>
        <v>248.625</v>
      </c>
      <c r="L5714" s="94">
        <f t="shared" si="363"/>
        <v>53.04</v>
      </c>
      <c r="M5714" s="89">
        <f t="shared" si="364"/>
        <v>92.820000000000007</v>
      </c>
      <c r="N5714" s="87">
        <f t="shared" si="366"/>
        <v>69.614999999999995</v>
      </c>
      <c r="O5714" s="69" t="s">
        <v>8182</v>
      </c>
    </row>
    <row r="5715" spans="1:15" x14ac:dyDescent="0.25">
      <c r="A5715">
        <v>810</v>
      </c>
      <c r="B5715">
        <v>811950</v>
      </c>
      <c r="C5715">
        <v>5</v>
      </c>
      <c r="D5715" t="s">
        <v>7253</v>
      </c>
      <c r="E5715" s="3">
        <v>623</v>
      </c>
      <c r="F5715">
        <v>320</v>
      </c>
      <c r="G5715" s="2" t="s">
        <v>7254</v>
      </c>
      <c r="H5715" s="2" t="s">
        <v>7229</v>
      </c>
      <c r="I5715" s="2" t="s">
        <v>7229</v>
      </c>
      <c r="J5715" s="94">
        <f t="shared" si="365"/>
        <v>149.51999999999998</v>
      </c>
      <c r="K5715" s="81">
        <f t="shared" si="362"/>
        <v>467.25</v>
      </c>
      <c r="L5715" s="94">
        <f t="shared" si="363"/>
        <v>99.68</v>
      </c>
      <c r="M5715" s="89">
        <f t="shared" si="364"/>
        <v>174.44000000000003</v>
      </c>
      <c r="N5715" s="87">
        <f t="shared" si="366"/>
        <v>130.82999999999998</v>
      </c>
      <c r="O5715" s="69" t="s">
        <v>8182</v>
      </c>
    </row>
    <row r="5716" spans="1:15" x14ac:dyDescent="0.25">
      <c r="A5716">
        <v>810</v>
      </c>
      <c r="B5716">
        <v>812000</v>
      </c>
      <c r="C5716">
        <v>8</v>
      </c>
      <c r="D5716" t="s">
        <v>7255</v>
      </c>
      <c r="E5716" s="3">
        <v>385</v>
      </c>
      <c r="F5716">
        <v>320</v>
      </c>
      <c r="G5716" s="2" t="s">
        <v>7256</v>
      </c>
      <c r="H5716" s="2" t="s">
        <v>7229</v>
      </c>
      <c r="I5716" s="2" t="s">
        <v>7229</v>
      </c>
      <c r="J5716" s="94">
        <f t="shared" si="365"/>
        <v>92.399999999999991</v>
      </c>
      <c r="K5716" s="81">
        <f t="shared" si="362"/>
        <v>288.75</v>
      </c>
      <c r="L5716" s="94">
        <f t="shared" si="363"/>
        <v>61.6</v>
      </c>
      <c r="M5716" s="89">
        <f t="shared" si="364"/>
        <v>107.80000000000001</v>
      </c>
      <c r="N5716" s="87">
        <f t="shared" si="366"/>
        <v>80.849999999999994</v>
      </c>
      <c r="O5716" s="69" t="s">
        <v>8182</v>
      </c>
    </row>
    <row r="5717" spans="1:15" x14ac:dyDescent="0.25">
      <c r="A5717">
        <v>810</v>
      </c>
      <c r="B5717">
        <v>812050</v>
      </c>
      <c r="C5717">
        <v>3</v>
      </c>
      <c r="D5717" t="s">
        <v>7257</v>
      </c>
      <c r="E5717" s="3">
        <v>385</v>
      </c>
      <c r="F5717">
        <v>320</v>
      </c>
      <c r="G5717" s="2" t="s">
        <v>7258</v>
      </c>
      <c r="H5717" s="2" t="s">
        <v>7229</v>
      </c>
      <c r="I5717" s="2" t="s">
        <v>7229</v>
      </c>
      <c r="J5717" s="94">
        <f t="shared" si="365"/>
        <v>92.399999999999991</v>
      </c>
      <c r="K5717" s="81">
        <f t="shared" si="362"/>
        <v>288.75</v>
      </c>
      <c r="L5717" s="94">
        <f t="shared" si="363"/>
        <v>61.6</v>
      </c>
      <c r="M5717" s="89">
        <f t="shared" si="364"/>
        <v>107.80000000000001</v>
      </c>
      <c r="N5717" s="87">
        <f t="shared" si="366"/>
        <v>80.849999999999994</v>
      </c>
      <c r="O5717" s="69" t="s">
        <v>8182</v>
      </c>
    </row>
    <row r="5718" spans="1:15" x14ac:dyDescent="0.25">
      <c r="A5718">
        <v>810</v>
      </c>
      <c r="B5718">
        <v>812051</v>
      </c>
      <c r="C5718">
        <v>1</v>
      </c>
      <c r="D5718" t="s">
        <v>7259</v>
      </c>
      <c r="E5718" s="3">
        <v>385</v>
      </c>
      <c r="F5718">
        <v>320</v>
      </c>
      <c r="G5718" s="2" t="s">
        <v>7260</v>
      </c>
      <c r="H5718" s="2" t="s">
        <v>7167</v>
      </c>
      <c r="I5718" s="2" t="s">
        <v>7167</v>
      </c>
      <c r="J5718" s="94">
        <f t="shared" si="365"/>
        <v>92.399999999999991</v>
      </c>
      <c r="K5718" s="81">
        <f t="shared" si="362"/>
        <v>288.75</v>
      </c>
      <c r="L5718" s="94">
        <f t="shared" si="363"/>
        <v>61.6</v>
      </c>
      <c r="M5718" s="89">
        <f t="shared" si="364"/>
        <v>107.80000000000001</v>
      </c>
      <c r="N5718" s="87">
        <f t="shared" si="366"/>
        <v>80.849999999999994</v>
      </c>
      <c r="O5718" s="69" t="s">
        <v>8182</v>
      </c>
    </row>
    <row r="5719" spans="1:15" x14ac:dyDescent="0.25">
      <c r="A5719">
        <v>810</v>
      </c>
      <c r="B5719">
        <v>812077</v>
      </c>
      <c r="C5719">
        <v>6</v>
      </c>
      <c r="D5719" t="s">
        <v>7261</v>
      </c>
      <c r="E5719" s="3">
        <v>535</v>
      </c>
      <c r="F5719">
        <v>320</v>
      </c>
      <c r="G5719" s="2" t="s">
        <v>7262</v>
      </c>
      <c r="H5719" s="2" t="s">
        <v>7167</v>
      </c>
      <c r="I5719" s="2" t="s">
        <v>7167</v>
      </c>
      <c r="J5719" s="94">
        <f t="shared" si="365"/>
        <v>128.4</v>
      </c>
      <c r="K5719" s="81">
        <f t="shared" si="362"/>
        <v>401.25</v>
      </c>
      <c r="L5719" s="94">
        <f t="shared" si="363"/>
        <v>85.600000000000009</v>
      </c>
      <c r="M5719" s="89">
        <f t="shared" si="364"/>
        <v>149.80000000000001</v>
      </c>
      <c r="N5719" s="87">
        <f t="shared" si="366"/>
        <v>112.35</v>
      </c>
      <c r="O5719" s="69" t="s">
        <v>8182</v>
      </c>
    </row>
    <row r="5720" spans="1:15" x14ac:dyDescent="0.25">
      <c r="A5720">
        <v>810</v>
      </c>
      <c r="B5720">
        <v>812078</v>
      </c>
      <c r="C5720">
        <v>4</v>
      </c>
      <c r="D5720" t="s">
        <v>7263</v>
      </c>
      <c r="E5720" s="3">
        <v>1661</v>
      </c>
      <c r="F5720">
        <v>320</v>
      </c>
      <c r="G5720" s="2" t="s">
        <v>7264</v>
      </c>
      <c r="H5720" s="2" t="s">
        <v>4445</v>
      </c>
      <c r="I5720" s="2" t="s">
        <v>4445</v>
      </c>
      <c r="J5720" s="94">
        <f t="shared" si="365"/>
        <v>398.64</v>
      </c>
      <c r="K5720" s="81">
        <f t="shared" si="362"/>
        <v>1245.75</v>
      </c>
      <c r="L5720" s="94">
        <f t="shared" si="363"/>
        <v>265.76</v>
      </c>
      <c r="M5720" s="89">
        <f t="shared" si="364"/>
        <v>465.08000000000004</v>
      </c>
      <c r="N5720" s="87">
        <f t="shared" si="366"/>
        <v>348.81</v>
      </c>
      <c r="O5720" s="69" t="s">
        <v>8182</v>
      </c>
    </row>
    <row r="5721" spans="1:15" x14ac:dyDescent="0.25">
      <c r="A5721">
        <v>810</v>
      </c>
      <c r="B5721">
        <v>812150</v>
      </c>
      <c r="C5721">
        <v>1</v>
      </c>
      <c r="D5721" t="s">
        <v>7265</v>
      </c>
      <c r="E5721" s="3">
        <v>331.5</v>
      </c>
      <c r="F5721">
        <v>320</v>
      </c>
      <c r="G5721" s="2" t="s">
        <v>7266</v>
      </c>
      <c r="H5721" s="2" t="s">
        <v>7236</v>
      </c>
      <c r="I5721" s="2" t="s">
        <v>7236</v>
      </c>
      <c r="J5721" s="94">
        <f t="shared" si="365"/>
        <v>79.56</v>
      </c>
      <c r="K5721" s="81">
        <f t="shared" si="362"/>
        <v>248.625</v>
      </c>
      <c r="L5721" s="94">
        <f t="shared" si="363"/>
        <v>53.04</v>
      </c>
      <c r="M5721" s="89">
        <f t="shared" si="364"/>
        <v>92.820000000000007</v>
      </c>
      <c r="N5721" s="87">
        <f t="shared" si="366"/>
        <v>69.614999999999995</v>
      </c>
      <c r="O5721" s="69" t="s">
        <v>8182</v>
      </c>
    </row>
    <row r="5722" spans="1:15" x14ac:dyDescent="0.25">
      <c r="A5722">
        <v>810</v>
      </c>
      <c r="B5722">
        <v>812190</v>
      </c>
      <c r="C5722">
        <v>7</v>
      </c>
      <c r="D5722" t="s">
        <v>7267</v>
      </c>
      <c r="E5722" s="3">
        <v>198</v>
      </c>
      <c r="F5722">
        <v>324</v>
      </c>
      <c r="G5722" s="2" t="s">
        <v>7268</v>
      </c>
      <c r="H5722" s="2" t="s">
        <v>7238</v>
      </c>
      <c r="I5722" s="2" t="s">
        <v>7238</v>
      </c>
      <c r="J5722" s="94">
        <f t="shared" si="365"/>
        <v>47.519999999999996</v>
      </c>
      <c r="K5722" s="81">
        <f t="shared" si="362"/>
        <v>148.5</v>
      </c>
      <c r="L5722" s="94">
        <f t="shared" si="363"/>
        <v>31.68</v>
      </c>
      <c r="M5722" s="89">
        <f t="shared" si="364"/>
        <v>55.440000000000005</v>
      </c>
      <c r="N5722" s="87">
        <f t="shared" si="366"/>
        <v>41.58</v>
      </c>
      <c r="O5722" s="69" t="s">
        <v>8182</v>
      </c>
    </row>
    <row r="5723" spans="1:15" x14ac:dyDescent="0.25">
      <c r="A5723">
        <v>810</v>
      </c>
      <c r="B5723">
        <v>812200</v>
      </c>
      <c r="C5723">
        <v>4</v>
      </c>
      <c r="D5723" t="s">
        <v>7269</v>
      </c>
      <c r="E5723" s="3">
        <v>198</v>
      </c>
      <c r="F5723">
        <v>324</v>
      </c>
      <c r="G5723" s="2" t="s">
        <v>7270</v>
      </c>
      <c r="H5723" s="2" t="s">
        <v>7240</v>
      </c>
      <c r="I5723" s="2" t="s">
        <v>7240</v>
      </c>
      <c r="J5723" s="94">
        <f t="shared" si="365"/>
        <v>47.519999999999996</v>
      </c>
      <c r="K5723" s="81">
        <f t="shared" si="362"/>
        <v>148.5</v>
      </c>
      <c r="L5723" s="94">
        <f t="shared" si="363"/>
        <v>31.68</v>
      </c>
      <c r="M5723" s="89">
        <f t="shared" si="364"/>
        <v>55.440000000000005</v>
      </c>
      <c r="N5723" s="87">
        <f t="shared" si="366"/>
        <v>41.58</v>
      </c>
      <c r="O5723" s="69" t="s">
        <v>8182</v>
      </c>
    </row>
    <row r="5724" spans="1:15" x14ac:dyDescent="0.25">
      <c r="A5724">
        <v>810</v>
      </c>
      <c r="B5724">
        <v>812250</v>
      </c>
      <c r="C5724">
        <v>9</v>
      </c>
      <c r="D5724" t="s">
        <v>7271</v>
      </c>
      <c r="E5724" s="3">
        <v>198</v>
      </c>
      <c r="F5724">
        <v>324</v>
      </c>
      <c r="G5724" s="2" t="s">
        <v>7272</v>
      </c>
      <c r="H5724" s="2" t="s">
        <v>7242</v>
      </c>
      <c r="I5724" s="2" t="s">
        <v>7242</v>
      </c>
      <c r="J5724" s="94">
        <f t="shared" si="365"/>
        <v>47.519999999999996</v>
      </c>
      <c r="K5724" s="81">
        <f t="shared" si="362"/>
        <v>148.5</v>
      </c>
      <c r="L5724" s="94">
        <f t="shared" si="363"/>
        <v>31.68</v>
      </c>
      <c r="M5724" s="89">
        <f t="shared" si="364"/>
        <v>55.440000000000005</v>
      </c>
      <c r="N5724" s="87">
        <f t="shared" si="366"/>
        <v>41.58</v>
      </c>
      <c r="O5724" s="69" t="s">
        <v>8182</v>
      </c>
    </row>
    <row r="5725" spans="1:15" x14ac:dyDescent="0.25">
      <c r="A5725">
        <v>810</v>
      </c>
      <c r="B5725">
        <v>812258</v>
      </c>
      <c r="C5725">
        <v>2</v>
      </c>
      <c r="D5725" t="s">
        <v>7273</v>
      </c>
      <c r="E5725" s="3">
        <v>198</v>
      </c>
      <c r="F5725">
        <v>324</v>
      </c>
      <c r="G5725" s="2" t="s">
        <v>7268</v>
      </c>
      <c r="H5725" s="2" t="s">
        <v>7244</v>
      </c>
      <c r="I5725" s="2" t="s">
        <v>7244</v>
      </c>
      <c r="J5725" s="94">
        <f t="shared" si="365"/>
        <v>47.519999999999996</v>
      </c>
      <c r="K5725" s="81">
        <f t="shared" si="362"/>
        <v>148.5</v>
      </c>
      <c r="L5725" s="94">
        <f t="shared" si="363"/>
        <v>31.68</v>
      </c>
      <c r="M5725" s="89">
        <f t="shared" si="364"/>
        <v>55.440000000000005</v>
      </c>
      <c r="N5725" s="87">
        <f t="shared" si="366"/>
        <v>41.58</v>
      </c>
      <c r="O5725" s="69" t="s">
        <v>8182</v>
      </c>
    </row>
    <row r="5726" spans="1:15" x14ac:dyDescent="0.25">
      <c r="A5726">
        <v>810</v>
      </c>
      <c r="B5726">
        <v>812260</v>
      </c>
      <c r="C5726">
        <v>8</v>
      </c>
      <c r="D5726" t="s">
        <v>7274</v>
      </c>
      <c r="E5726" s="3">
        <v>198</v>
      </c>
      <c r="F5726">
        <v>324</v>
      </c>
      <c r="G5726" s="2" t="s">
        <v>7275</v>
      </c>
      <c r="H5726" s="2" t="s">
        <v>7246</v>
      </c>
      <c r="I5726" s="2" t="s">
        <v>7246</v>
      </c>
      <c r="J5726" s="94">
        <f t="shared" si="365"/>
        <v>47.519999999999996</v>
      </c>
      <c r="K5726" s="81">
        <f t="shared" ref="K5726:K5756" si="367">0.75*E5726</f>
        <v>148.5</v>
      </c>
      <c r="L5726" s="94">
        <f t="shared" ref="L5726:L5756" si="368">0.16*E5726</f>
        <v>31.68</v>
      </c>
      <c r="M5726" s="89">
        <f t="shared" ref="M5726:M5756" si="369">0.28*E5726</f>
        <v>55.440000000000005</v>
      </c>
      <c r="N5726" s="87">
        <f t="shared" si="366"/>
        <v>41.58</v>
      </c>
      <c r="O5726" s="69" t="s">
        <v>8182</v>
      </c>
    </row>
    <row r="5727" spans="1:15" x14ac:dyDescent="0.25">
      <c r="A5727">
        <v>810</v>
      </c>
      <c r="B5727">
        <v>812265</v>
      </c>
      <c r="C5727">
        <v>7</v>
      </c>
      <c r="D5727" t="s">
        <v>7276</v>
      </c>
      <c r="E5727" s="3">
        <v>198</v>
      </c>
      <c r="F5727">
        <v>320</v>
      </c>
      <c r="G5727" s="2" t="s">
        <v>7272</v>
      </c>
      <c r="H5727" s="2" t="s">
        <v>7248</v>
      </c>
      <c r="I5727" s="2" t="s">
        <v>7248</v>
      </c>
      <c r="J5727" s="94">
        <f t="shared" ref="J5727:J5756" si="370">0.24*E5727</f>
        <v>47.519999999999996</v>
      </c>
      <c r="K5727" s="81">
        <f t="shared" si="367"/>
        <v>148.5</v>
      </c>
      <c r="L5727" s="94">
        <f t="shared" si="368"/>
        <v>31.68</v>
      </c>
      <c r="M5727" s="89">
        <f t="shared" si="369"/>
        <v>55.440000000000005</v>
      </c>
      <c r="N5727" s="87">
        <f t="shared" ref="N5727:N5756" si="371">0.21*E5727</f>
        <v>41.58</v>
      </c>
      <c r="O5727" s="69" t="s">
        <v>8182</v>
      </c>
    </row>
    <row r="5728" spans="1:15" x14ac:dyDescent="0.25">
      <c r="A5728">
        <v>810</v>
      </c>
      <c r="B5728">
        <v>812300</v>
      </c>
      <c r="C5728">
        <v>2</v>
      </c>
      <c r="D5728" t="s">
        <v>7277</v>
      </c>
      <c r="E5728" s="3">
        <v>198</v>
      </c>
      <c r="F5728">
        <v>320</v>
      </c>
      <c r="G5728" s="2" t="s">
        <v>7278</v>
      </c>
      <c r="H5728" s="2" t="s">
        <v>7250</v>
      </c>
      <c r="I5728" s="2" t="s">
        <v>7250</v>
      </c>
      <c r="J5728" s="94">
        <f t="shared" si="370"/>
        <v>47.519999999999996</v>
      </c>
      <c r="K5728" s="81">
        <f t="shared" si="367"/>
        <v>148.5</v>
      </c>
      <c r="L5728" s="94">
        <f t="shared" si="368"/>
        <v>31.68</v>
      </c>
      <c r="M5728" s="89">
        <f t="shared" si="369"/>
        <v>55.440000000000005</v>
      </c>
      <c r="N5728" s="87">
        <f t="shared" si="371"/>
        <v>41.58</v>
      </c>
      <c r="O5728" s="69" t="s">
        <v>8182</v>
      </c>
    </row>
    <row r="5729" spans="1:15" x14ac:dyDescent="0.25">
      <c r="A5729">
        <v>810</v>
      </c>
      <c r="B5729">
        <v>812350</v>
      </c>
      <c r="C5729">
        <v>7</v>
      </c>
      <c r="D5729" t="s">
        <v>7279</v>
      </c>
      <c r="E5729" s="3">
        <v>198</v>
      </c>
      <c r="F5729">
        <v>320</v>
      </c>
      <c r="G5729" s="2" t="s">
        <v>7280</v>
      </c>
      <c r="H5729" s="2" t="s">
        <v>7252</v>
      </c>
      <c r="I5729" s="2" t="s">
        <v>7252</v>
      </c>
      <c r="J5729" s="94">
        <f t="shared" si="370"/>
        <v>47.519999999999996</v>
      </c>
      <c r="K5729" s="81">
        <f t="shared" si="367"/>
        <v>148.5</v>
      </c>
      <c r="L5729" s="94">
        <f t="shared" si="368"/>
        <v>31.68</v>
      </c>
      <c r="M5729" s="89">
        <f t="shared" si="369"/>
        <v>55.440000000000005</v>
      </c>
      <c r="N5729" s="87">
        <f t="shared" si="371"/>
        <v>41.58</v>
      </c>
      <c r="O5729" s="69" t="s">
        <v>8182</v>
      </c>
    </row>
    <row r="5730" spans="1:15" x14ac:dyDescent="0.25">
      <c r="A5730">
        <v>810</v>
      </c>
      <c r="B5730">
        <v>812423</v>
      </c>
      <c r="C5730">
        <v>2</v>
      </c>
      <c r="D5730" t="s">
        <v>7281</v>
      </c>
      <c r="E5730" s="3">
        <v>16.5</v>
      </c>
      <c r="F5730">
        <v>320</v>
      </c>
      <c r="G5730" s="2" t="s">
        <v>7282</v>
      </c>
      <c r="H5730" s="2" t="s">
        <v>7254</v>
      </c>
      <c r="I5730" s="2" t="s">
        <v>7254</v>
      </c>
      <c r="J5730" s="94">
        <f t="shared" si="370"/>
        <v>3.96</v>
      </c>
      <c r="K5730" s="81">
        <f t="shared" si="367"/>
        <v>12.375</v>
      </c>
      <c r="L5730" s="94">
        <f t="shared" si="368"/>
        <v>2.64</v>
      </c>
      <c r="M5730" s="89">
        <f t="shared" si="369"/>
        <v>4.62</v>
      </c>
      <c r="N5730" s="87">
        <f t="shared" si="371"/>
        <v>3.4649999999999999</v>
      </c>
      <c r="O5730" s="69" t="s">
        <v>8182</v>
      </c>
    </row>
    <row r="5731" spans="1:15" x14ac:dyDescent="0.25">
      <c r="A5731">
        <v>810</v>
      </c>
      <c r="B5731">
        <v>812424</v>
      </c>
      <c r="C5731">
        <v>0</v>
      </c>
      <c r="D5731" t="s">
        <v>7283</v>
      </c>
      <c r="E5731" s="3">
        <v>376.5</v>
      </c>
      <c r="F5731">
        <v>320</v>
      </c>
      <c r="G5731" s="2" t="s">
        <v>7282</v>
      </c>
      <c r="H5731" s="2" t="s">
        <v>7256</v>
      </c>
      <c r="I5731" s="2" t="s">
        <v>7256</v>
      </c>
      <c r="J5731" s="94">
        <f t="shared" si="370"/>
        <v>90.36</v>
      </c>
      <c r="K5731" s="81">
        <f t="shared" si="367"/>
        <v>282.375</v>
      </c>
      <c r="L5731" s="94">
        <f t="shared" si="368"/>
        <v>60.24</v>
      </c>
      <c r="M5731" s="89">
        <f t="shared" si="369"/>
        <v>105.42000000000002</v>
      </c>
      <c r="N5731" s="87">
        <f t="shared" si="371"/>
        <v>79.064999999999998</v>
      </c>
      <c r="O5731" s="69" t="s">
        <v>8182</v>
      </c>
    </row>
    <row r="5732" spans="1:15" x14ac:dyDescent="0.25">
      <c r="A5732">
        <v>810</v>
      </c>
      <c r="B5732">
        <v>812425</v>
      </c>
      <c r="C5732">
        <v>7</v>
      </c>
      <c r="D5732" t="s">
        <v>7284</v>
      </c>
      <c r="E5732" s="3">
        <v>278.5</v>
      </c>
      <c r="F5732">
        <v>320</v>
      </c>
      <c r="G5732" s="2" t="s">
        <v>1384</v>
      </c>
      <c r="H5732" s="2" t="s">
        <v>7258</v>
      </c>
      <c r="I5732" s="2" t="s">
        <v>7258</v>
      </c>
      <c r="J5732" s="94">
        <f t="shared" si="370"/>
        <v>66.84</v>
      </c>
      <c r="K5732" s="81">
        <f t="shared" si="367"/>
        <v>208.875</v>
      </c>
      <c r="L5732" s="94">
        <f t="shared" si="368"/>
        <v>44.56</v>
      </c>
      <c r="M5732" s="89">
        <f t="shared" si="369"/>
        <v>77.98</v>
      </c>
      <c r="N5732" s="87">
        <f t="shared" si="371"/>
        <v>58.484999999999999</v>
      </c>
      <c r="O5732" s="69" t="s">
        <v>8182</v>
      </c>
    </row>
    <row r="5733" spans="1:15" x14ac:dyDescent="0.25">
      <c r="A5733">
        <v>810</v>
      </c>
      <c r="B5733">
        <v>812426</v>
      </c>
      <c r="C5733">
        <v>5</v>
      </c>
      <c r="D5733" t="s">
        <v>7285</v>
      </c>
      <c r="E5733" s="3">
        <v>198</v>
      </c>
      <c r="F5733">
        <v>320</v>
      </c>
      <c r="G5733" s="2" t="s">
        <v>7286</v>
      </c>
      <c r="H5733" s="2" t="s">
        <v>7260</v>
      </c>
      <c r="I5733" s="2" t="s">
        <v>7260</v>
      </c>
      <c r="J5733" s="94">
        <f t="shared" si="370"/>
        <v>47.519999999999996</v>
      </c>
      <c r="K5733" s="81">
        <f t="shared" si="367"/>
        <v>148.5</v>
      </c>
      <c r="L5733" s="94">
        <f t="shared" si="368"/>
        <v>31.68</v>
      </c>
      <c r="M5733" s="89">
        <f t="shared" si="369"/>
        <v>55.440000000000005</v>
      </c>
      <c r="N5733" s="87">
        <f t="shared" si="371"/>
        <v>41.58</v>
      </c>
      <c r="O5733" s="69" t="s">
        <v>8182</v>
      </c>
    </row>
    <row r="5734" spans="1:15" x14ac:dyDescent="0.25">
      <c r="A5734">
        <v>810</v>
      </c>
      <c r="B5734">
        <v>812427</v>
      </c>
      <c r="C5734">
        <v>3</v>
      </c>
      <c r="D5734" t="s">
        <v>7287</v>
      </c>
      <c r="E5734" s="3">
        <v>198</v>
      </c>
      <c r="F5734">
        <v>320</v>
      </c>
      <c r="G5734" s="2" t="s">
        <v>7288</v>
      </c>
      <c r="H5734" s="2" t="s">
        <v>7262</v>
      </c>
      <c r="I5734" s="2" t="s">
        <v>7262</v>
      </c>
      <c r="J5734" s="94">
        <f t="shared" si="370"/>
        <v>47.519999999999996</v>
      </c>
      <c r="K5734" s="81">
        <f t="shared" si="367"/>
        <v>148.5</v>
      </c>
      <c r="L5734" s="94">
        <f t="shared" si="368"/>
        <v>31.68</v>
      </c>
      <c r="M5734" s="89">
        <f t="shared" si="369"/>
        <v>55.440000000000005</v>
      </c>
      <c r="N5734" s="87">
        <f t="shared" si="371"/>
        <v>41.58</v>
      </c>
      <c r="O5734" s="69" t="s">
        <v>8182</v>
      </c>
    </row>
    <row r="5735" spans="1:15" x14ac:dyDescent="0.25">
      <c r="A5735">
        <v>810</v>
      </c>
      <c r="B5735">
        <v>812428</v>
      </c>
      <c r="C5735">
        <v>1</v>
      </c>
      <c r="D5735" t="s">
        <v>7289</v>
      </c>
      <c r="E5735" s="3">
        <v>198</v>
      </c>
      <c r="F5735">
        <v>320</v>
      </c>
      <c r="G5735" s="2" t="s">
        <v>7290</v>
      </c>
      <c r="H5735" s="2" t="s">
        <v>7264</v>
      </c>
      <c r="I5735" s="2" t="s">
        <v>7264</v>
      </c>
      <c r="J5735" s="94">
        <f t="shared" si="370"/>
        <v>47.519999999999996</v>
      </c>
      <c r="K5735" s="81">
        <f t="shared" si="367"/>
        <v>148.5</v>
      </c>
      <c r="L5735" s="94">
        <f t="shared" si="368"/>
        <v>31.68</v>
      </c>
      <c r="M5735" s="89">
        <f t="shared" si="369"/>
        <v>55.440000000000005</v>
      </c>
      <c r="N5735" s="87">
        <f t="shared" si="371"/>
        <v>41.58</v>
      </c>
      <c r="O5735" s="69" t="s">
        <v>8182</v>
      </c>
    </row>
    <row r="5736" spans="1:15" x14ac:dyDescent="0.25">
      <c r="A5736">
        <v>810</v>
      </c>
      <c r="B5736">
        <v>812430</v>
      </c>
      <c r="C5736">
        <v>7</v>
      </c>
      <c r="D5736" t="s">
        <v>7291</v>
      </c>
      <c r="E5736" s="3">
        <v>71.5</v>
      </c>
      <c r="F5736">
        <v>320</v>
      </c>
      <c r="G5736" s="2" t="s">
        <v>4738</v>
      </c>
      <c r="H5736" s="2" t="s">
        <v>7266</v>
      </c>
      <c r="I5736" s="2" t="s">
        <v>7266</v>
      </c>
      <c r="J5736" s="94">
        <f t="shared" si="370"/>
        <v>17.16</v>
      </c>
      <c r="K5736" s="81">
        <f t="shared" si="367"/>
        <v>53.625</v>
      </c>
      <c r="L5736" s="94">
        <f t="shared" si="368"/>
        <v>11.44</v>
      </c>
      <c r="M5736" s="89">
        <f t="shared" si="369"/>
        <v>20.020000000000003</v>
      </c>
      <c r="N5736" s="87">
        <f t="shared" si="371"/>
        <v>15.014999999999999</v>
      </c>
      <c r="O5736" s="69" t="s">
        <v>8182</v>
      </c>
    </row>
    <row r="5737" spans="1:15" x14ac:dyDescent="0.25">
      <c r="A5737">
        <v>810</v>
      </c>
      <c r="B5737">
        <v>812435</v>
      </c>
      <c r="C5737">
        <v>6</v>
      </c>
      <c r="D5737" t="s">
        <v>7292</v>
      </c>
      <c r="E5737" s="3">
        <v>38.5</v>
      </c>
      <c r="F5737">
        <v>320</v>
      </c>
      <c r="G5737" s="2" t="s">
        <v>1384</v>
      </c>
      <c r="H5737" s="2" t="s">
        <v>7268</v>
      </c>
      <c r="I5737" s="2" t="s">
        <v>7268</v>
      </c>
      <c r="J5737" s="94">
        <f t="shared" si="370"/>
        <v>9.24</v>
      </c>
      <c r="K5737" s="81">
        <f t="shared" si="367"/>
        <v>28.875</v>
      </c>
      <c r="L5737" s="94">
        <f t="shared" si="368"/>
        <v>6.16</v>
      </c>
      <c r="M5737" s="89">
        <f t="shared" si="369"/>
        <v>10.780000000000001</v>
      </c>
      <c r="N5737" s="87">
        <f t="shared" si="371"/>
        <v>8.0849999999999991</v>
      </c>
      <c r="O5737" s="69" t="s">
        <v>8182</v>
      </c>
    </row>
    <row r="5738" spans="1:15" x14ac:dyDescent="0.25">
      <c r="A5738">
        <v>810</v>
      </c>
      <c r="B5738">
        <v>812600</v>
      </c>
      <c r="C5738">
        <v>5</v>
      </c>
      <c r="D5738" t="s">
        <v>7293</v>
      </c>
      <c r="E5738" s="3">
        <v>755</v>
      </c>
      <c r="F5738">
        <v>320</v>
      </c>
      <c r="G5738" s="2" t="s">
        <v>7294</v>
      </c>
      <c r="H5738" s="2" t="s">
        <v>7270</v>
      </c>
      <c r="I5738" s="2" t="s">
        <v>7270</v>
      </c>
      <c r="J5738" s="94">
        <f t="shared" si="370"/>
        <v>181.2</v>
      </c>
      <c r="K5738" s="81">
        <f t="shared" si="367"/>
        <v>566.25</v>
      </c>
      <c r="L5738" s="94">
        <f t="shared" si="368"/>
        <v>120.8</v>
      </c>
      <c r="M5738" s="89">
        <f t="shared" si="369"/>
        <v>211.40000000000003</v>
      </c>
      <c r="N5738" s="87">
        <f t="shared" si="371"/>
        <v>158.54999999999998</v>
      </c>
      <c r="O5738" s="69" t="s">
        <v>8182</v>
      </c>
    </row>
    <row r="5739" spans="1:15" x14ac:dyDescent="0.25">
      <c r="A5739">
        <v>810</v>
      </c>
      <c r="B5739">
        <v>812601</v>
      </c>
      <c r="C5739">
        <v>3</v>
      </c>
      <c r="D5739" t="s">
        <v>7295</v>
      </c>
      <c r="E5739" s="3">
        <v>755</v>
      </c>
      <c r="F5739">
        <v>320</v>
      </c>
      <c r="G5739" s="2" t="s">
        <v>7296</v>
      </c>
      <c r="H5739" s="2" t="s">
        <v>7272</v>
      </c>
      <c r="I5739" s="2" t="s">
        <v>7272</v>
      </c>
      <c r="J5739" s="94">
        <f t="shared" si="370"/>
        <v>181.2</v>
      </c>
      <c r="K5739" s="81">
        <f t="shared" si="367"/>
        <v>566.25</v>
      </c>
      <c r="L5739" s="94">
        <f t="shared" si="368"/>
        <v>120.8</v>
      </c>
      <c r="M5739" s="89">
        <f t="shared" si="369"/>
        <v>211.40000000000003</v>
      </c>
      <c r="N5739" s="87">
        <f t="shared" si="371"/>
        <v>158.54999999999998</v>
      </c>
      <c r="O5739" s="69" t="s">
        <v>8182</v>
      </c>
    </row>
    <row r="5740" spans="1:15" x14ac:dyDescent="0.25">
      <c r="A5740">
        <v>810</v>
      </c>
      <c r="B5740">
        <v>812651</v>
      </c>
      <c r="C5740">
        <v>8</v>
      </c>
      <c r="D5740" t="s">
        <v>7297</v>
      </c>
      <c r="E5740" s="3">
        <v>755</v>
      </c>
      <c r="F5740">
        <v>320</v>
      </c>
      <c r="G5740" s="2" t="s">
        <v>7298</v>
      </c>
      <c r="H5740" s="2" t="s">
        <v>7268</v>
      </c>
      <c r="I5740" s="2" t="s">
        <v>7268</v>
      </c>
      <c r="J5740" s="94">
        <f t="shared" si="370"/>
        <v>181.2</v>
      </c>
      <c r="K5740" s="81">
        <f t="shared" si="367"/>
        <v>566.25</v>
      </c>
      <c r="L5740" s="94">
        <f t="shared" si="368"/>
        <v>120.8</v>
      </c>
      <c r="M5740" s="89">
        <f t="shared" si="369"/>
        <v>211.40000000000003</v>
      </c>
      <c r="N5740" s="87">
        <f t="shared" si="371"/>
        <v>158.54999999999998</v>
      </c>
      <c r="O5740" s="69" t="s">
        <v>8182</v>
      </c>
    </row>
    <row r="5741" spans="1:15" x14ac:dyDescent="0.25">
      <c r="A5741">
        <v>810</v>
      </c>
      <c r="B5741">
        <v>812800</v>
      </c>
      <c r="C5741">
        <v>1</v>
      </c>
      <c r="D5741" t="s">
        <v>7299</v>
      </c>
      <c r="E5741" s="3">
        <v>198</v>
      </c>
      <c r="F5741">
        <v>320</v>
      </c>
      <c r="G5741" s="2" t="s">
        <v>7300</v>
      </c>
      <c r="H5741" s="2" t="s">
        <v>7275</v>
      </c>
      <c r="I5741" s="2" t="s">
        <v>7275</v>
      </c>
      <c r="J5741" s="94">
        <f t="shared" si="370"/>
        <v>47.519999999999996</v>
      </c>
      <c r="K5741" s="81">
        <f t="shared" si="367"/>
        <v>148.5</v>
      </c>
      <c r="L5741" s="94">
        <f t="shared" si="368"/>
        <v>31.68</v>
      </c>
      <c r="M5741" s="89">
        <f t="shared" si="369"/>
        <v>55.440000000000005</v>
      </c>
      <c r="N5741" s="87">
        <f t="shared" si="371"/>
        <v>41.58</v>
      </c>
      <c r="O5741" s="69" t="s">
        <v>8182</v>
      </c>
    </row>
    <row r="5742" spans="1:15" x14ac:dyDescent="0.25">
      <c r="A5742">
        <v>810</v>
      </c>
      <c r="B5742">
        <v>812850</v>
      </c>
      <c r="C5742">
        <v>6</v>
      </c>
      <c r="D5742" t="s">
        <v>7301</v>
      </c>
      <c r="E5742" s="3">
        <v>198</v>
      </c>
      <c r="F5742">
        <v>320</v>
      </c>
      <c r="G5742" s="2" t="s">
        <v>7302</v>
      </c>
      <c r="H5742" s="2" t="s">
        <v>7272</v>
      </c>
      <c r="I5742" s="2" t="s">
        <v>7272</v>
      </c>
      <c r="J5742" s="94">
        <f t="shared" si="370"/>
        <v>47.519999999999996</v>
      </c>
      <c r="K5742" s="81">
        <f t="shared" si="367"/>
        <v>148.5</v>
      </c>
      <c r="L5742" s="94">
        <f t="shared" si="368"/>
        <v>31.68</v>
      </c>
      <c r="M5742" s="89">
        <f t="shared" si="369"/>
        <v>55.440000000000005</v>
      </c>
      <c r="N5742" s="87">
        <f t="shared" si="371"/>
        <v>41.58</v>
      </c>
      <c r="O5742" s="69" t="s">
        <v>8182</v>
      </c>
    </row>
    <row r="5743" spans="1:15" x14ac:dyDescent="0.25">
      <c r="A5743">
        <v>810</v>
      </c>
      <c r="B5743">
        <v>812860</v>
      </c>
      <c r="C5743">
        <v>5</v>
      </c>
      <c r="D5743" t="s">
        <v>7303</v>
      </c>
      <c r="E5743" s="3">
        <v>198</v>
      </c>
      <c r="F5743">
        <v>320</v>
      </c>
      <c r="G5743" s="2" t="s">
        <v>7304</v>
      </c>
      <c r="H5743" s="2" t="s">
        <v>7278</v>
      </c>
      <c r="I5743" s="2" t="s">
        <v>7278</v>
      </c>
      <c r="J5743" s="94">
        <f t="shared" si="370"/>
        <v>47.519999999999996</v>
      </c>
      <c r="K5743" s="81">
        <f t="shared" si="367"/>
        <v>148.5</v>
      </c>
      <c r="L5743" s="94">
        <f t="shared" si="368"/>
        <v>31.68</v>
      </c>
      <c r="M5743" s="89">
        <f t="shared" si="369"/>
        <v>55.440000000000005</v>
      </c>
      <c r="N5743" s="87">
        <f t="shared" si="371"/>
        <v>41.58</v>
      </c>
      <c r="O5743" s="69" t="s">
        <v>8182</v>
      </c>
    </row>
    <row r="5744" spans="1:15" x14ac:dyDescent="0.25">
      <c r="A5744">
        <v>810</v>
      </c>
      <c r="B5744">
        <v>812890</v>
      </c>
      <c r="C5744">
        <v>2</v>
      </c>
      <c r="D5744" t="s">
        <v>7305</v>
      </c>
      <c r="E5744" s="3">
        <v>198</v>
      </c>
      <c r="F5744">
        <v>320</v>
      </c>
      <c r="G5744" s="2" t="s">
        <v>7306</v>
      </c>
      <c r="H5744" s="2" t="s">
        <v>7280</v>
      </c>
      <c r="I5744" s="2" t="s">
        <v>7280</v>
      </c>
      <c r="J5744" s="94">
        <f t="shared" si="370"/>
        <v>47.519999999999996</v>
      </c>
      <c r="K5744" s="81">
        <f t="shared" si="367"/>
        <v>148.5</v>
      </c>
      <c r="L5744" s="94">
        <f t="shared" si="368"/>
        <v>31.68</v>
      </c>
      <c r="M5744" s="89">
        <f t="shared" si="369"/>
        <v>55.440000000000005</v>
      </c>
      <c r="N5744" s="87">
        <f t="shared" si="371"/>
        <v>41.58</v>
      </c>
      <c r="O5744" s="69" t="s">
        <v>8182</v>
      </c>
    </row>
    <row r="5745" spans="1:15" x14ac:dyDescent="0.25">
      <c r="A5745">
        <v>810</v>
      </c>
      <c r="B5745">
        <v>812891</v>
      </c>
      <c r="C5745">
        <v>0</v>
      </c>
      <c r="D5745" t="s">
        <v>7307</v>
      </c>
      <c r="E5745" s="3">
        <v>198</v>
      </c>
      <c r="F5745">
        <v>320</v>
      </c>
      <c r="G5745" s="2" t="s">
        <v>7306</v>
      </c>
      <c r="H5745" s="2" t="s">
        <v>7282</v>
      </c>
      <c r="I5745" s="2" t="s">
        <v>7282</v>
      </c>
      <c r="J5745" s="94">
        <f t="shared" si="370"/>
        <v>47.519999999999996</v>
      </c>
      <c r="K5745" s="81">
        <f t="shared" si="367"/>
        <v>148.5</v>
      </c>
      <c r="L5745" s="94">
        <f t="shared" si="368"/>
        <v>31.68</v>
      </c>
      <c r="M5745" s="89">
        <f t="shared" si="369"/>
        <v>55.440000000000005</v>
      </c>
      <c r="N5745" s="87">
        <f t="shared" si="371"/>
        <v>41.58</v>
      </c>
      <c r="O5745" s="69" t="s">
        <v>8182</v>
      </c>
    </row>
    <row r="5746" spans="1:15" x14ac:dyDescent="0.25">
      <c r="A5746">
        <v>810</v>
      </c>
      <c r="B5746">
        <v>812892</v>
      </c>
      <c r="C5746">
        <v>8</v>
      </c>
      <c r="D5746" t="s">
        <v>7308</v>
      </c>
      <c r="E5746" s="3">
        <v>198</v>
      </c>
      <c r="F5746">
        <v>320</v>
      </c>
      <c r="G5746" s="2" t="s">
        <v>7306</v>
      </c>
      <c r="H5746" s="2" t="s">
        <v>7282</v>
      </c>
      <c r="I5746" s="2" t="s">
        <v>7282</v>
      </c>
      <c r="J5746" s="94">
        <f t="shared" si="370"/>
        <v>47.519999999999996</v>
      </c>
      <c r="K5746" s="81">
        <f t="shared" si="367"/>
        <v>148.5</v>
      </c>
      <c r="L5746" s="94">
        <f t="shared" si="368"/>
        <v>31.68</v>
      </c>
      <c r="M5746" s="89">
        <f t="shared" si="369"/>
        <v>55.440000000000005</v>
      </c>
      <c r="N5746" s="87">
        <f t="shared" si="371"/>
        <v>41.58</v>
      </c>
      <c r="O5746" s="69" t="s">
        <v>8182</v>
      </c>
    </row>
    <row r="5747" spans="1:15" x14ac:dyDescent="0.25">
      <c r="A5747">
        <v>810</v>
      </c>
      <c r="B5747">
        <v>812900</v>
      </c>
      <c r="C5747">
        <v>9</v>
      </c>
      <c r="D5747" t="s">
        <v>7309</v>
      </c>
      <c r="E5747" s="3">
        <v>198</v>
      </c>
      <c r="F5747">
        <v>320</v>
      </c>
      <c r="G5747" s="2" t="s">
        <v>7310</v>
      </c>
      <c r="H5747" s="2" t="s">
        <v>1384</v>
      </c>
      <c r="I5747" s="2" t="s">
        <v>1384</v>
      </c>
      <c r="J5747" s="94">
        <f t="shared" si="370"/>
        <v>47.519999999999996</v>
      </c>
      <c r="K5747" s="81">
        <f t="shared" si="367"/>
        <v>148.5</v>
      </c>
      <c r="L5747" s="94">
        <f t="shared" si="368"/>
        <v>31.68</v>
      </c>
      <c r="M5747" s="89">
        <f t="shared" si="369"/>
        <v>55.440000000000005</v>
      </c>
      <c r="N5747" s="87">
        <f t="shared" si="371"/>
        <v>41.58</v>
      </c>
      <c r="O5747" s="69" t="s">
        <v>8182</v>
      </c>
    </row>
    <row r="5748" spans="1:15" x14ac:dyDescent="0.25">
      <c r="A5748">
        <v>810</v>
      </c>
      <c r="B5748">
        <v>812901</v>
      </c>
      <c r="C5748">
        <v>7</v>
      </c>
      <c r="D5748" t="s">
        <v>7311</v>
      </c>
      <c r="E5748" s="3">
        <v>198</v>
      </c>
      <c r="F5748">
        <v>320</v>
      </c>
      <c r="G5748" s="2" t="s">
        <v>7310</v>
      </c>
      <c r="H5748" s="2" t="s">
        <v>7286</v>
      </c>
      <c r="I5748" s="2" t="s">
        <v>7286</v>
      </c>
      <c r="J5748" s="94">
        <f t="shared" si="370"/>
        <v>47.519999999999996</v>
      </c>
      <c r="K5748" s="81">
        <f t="shared" si="367"/>
        <v>148.5</v>
      </c>
      <c r="L5748" s="94">
        <f t="shared" si="368"/>
        <v>31.68</v>
      </c>
      <c r="M5748" s="89">
        <f t="shared" si="369"/>
        <v>55.440000000000005</v>
      </c>
      <c r="N5748" s="87">
        <f t="shared" si="371"/>
        <v>41.58</v>
      </c>
      <c r="O5748" s="69" t="s">
        <v>8182</v>
      </c>
    </row>
    <row r="5749" spans="1:15" x14ac:dyDescent="0.25">
      <c r="A5749">
        <v>810</v>
      </c>
      <c r="B5749">
        <v>812902</v>
      </c>
      <c r="C5749">
        <v>5</v>
      </c>
      <c r="D5749" t="s">
        <v>7312</v>
      </c>
      <c r="E5749" s="3">
        <v>198</v>
      </c>
      <c r="F5749">
        <v>320</v>
      </c>
      <c r="G5749" s="2" t="s">
        <v>7310</v>
      </c>
      <c r="H5749" s="2" t="s">
        <v>7288</v>
      </c>
      <c r="I5749" s="2" t="s">
        <v>7288</v>
      </c>
      <c r="J5749" s="94">
        <f t="shared" si="370"/>
        <v>47.519999999999996</v>
      </c>
      <c r="K5749" s="81">
        <f t="shared" si="367"/>
        <v>148.5</v>
      </c>
      <c r="L5749" s="94">
        <f t="shared" si="368"/>
        <v>31.68</v>
      </c>
      <c r="M5749" s="89">
        <f t="shared" si="369"/>
        <v>55.440000000000005</v>
      </c>
      <c r="N5749" s="87">
        <f t="shared" si="371"/>
        <v>41.58</v>
      </c>
      <c r="O5749" s="69" t="s">
        <v>8182</v>
      </c>
    </row>
    <row r="5750" spans="1:15" x14ac:dyDescent="0.25">
      <c r="A5750">
        <v>810</v>
      </c>
      <c r="B5750">
        <v>812945</v>
      </c>
      <c r="C5750">
        <v>4</v>
      </c>
      <c r="D5750" t="s">
        <v>7313</v>
      </c>
      <c r="E5750" s="3">
        <v>198</v>
      </c>
      <c r="F5750">
        <v>320</v>
      </c>
      <c r="G5750" s="2" t="s">
        <v>7314</v>
      </c>
      <c r="H5750" s="2" t="s">
        <v>7290</v>
      </c>
      <c r="I5750" s="2" t="s">
        <v>7290</v>
      </c>
      <c r="J5750" s="94">
        <f t="shared" si="370"/>
        <v>47.519999999999996</v>
      </c>
      <c r="K5750" s="81">
        <f t="shared" si="367"/>
        <v>148.5</v>
      </c>
      <c r="L5750" s="94">
        <f t="shared" si="368"/>
        <v>31.68</v>
      </c>
      <c r="M5750" s="89">
        <f t="shared" si="369"/>
        <v>55.440000000000005</v>
      </c>
      <c r="N5750" s="87">
        <f t="shared" si="371"/>
        <v>41.58</v>
      </c>
      <c r="O5750" s="69" t="s">
        <v>8182</v>
      </c>
    </row>
    <row r="5751" spans="1:15" x14ac:dyDescent="0.25">
      <c r="A5751">
        <v>810</v>
      </c>
      <c r="B5751">
        <v>813000</v>
      </c>
      <c r="C5751">
        <v>7</v>
      </c>
      <c r="D5751" t="s">
        <v>7315</v>
      </c>
      <c r="E5751" s="3">
        <v>198</v>
      </c>
      <c r="F5751">
        <v>320</v>
      </c>
      <c r="G5751" s="2" t="s">
        <v>7316</v>
      </c>
      <c r="H5751" s="2" t="s">
        <v>4738</v>
      </c>
      <c r="I5751" s="2" t="s">
        <v>4738</v>
      </c>
      <c r="J5751" s="94">
        <f t="shared" si="370"/>
        <v>47.519999999999996</v>
      </c>
      <c r="K5751" s="81">
        <f t="shared" si="367"/>
        <v>148.5</v>
      </c>
      <c r="L5751" s="94">
        <f t="shared" si="368"/>
        <v>31.68</v>
      </c>
      <c r="M5751" s="89">
        <f t="shared" si="369"/>
        <v>55.440000000000005</v>
      </c>
      <c r="N5751" s="87">
        <f t="shared" si="371"/>
        <v>41.58</v>
      </c>
      <c r="O5751" s="69" t="s">
        <v>8182</v>
      </c>
    </row>
    <row r="5752" spans="1:15" x14ac:dyDescent="0.25">
      <c r="A5752">
        <v>810</v>
      </c>
      <c r="B5752">
        <v>813001</v>
      </c>
      <c r="C5752">
        <v>5</v>
      </c>
      <c r="D5752" t="s">
        <v>7317</v>
      </c>
      <c r="E5752" s="3">
        <v>198</v>
      </c>
      <c r="F5752">
        <v>320</v>
      </c>
      <c r="G5752" s="2" t="s">
        <v>7316</v>
      </c>
      <c r="H5752" s="2" t="s">
        <v>1384</v>
      </c>
      <c r="I5752" s="2" t="s">
        <v>1384</v>
      </c>
      <c r="J5752" s="94">
        <f t="shared" si="370"/>
        <v>47.519999999999996</v>
      </c>
      <c r="K5752" s="81">
        <f t="shared" si="367"/>
        <v>148.5</v>
      </c>
      <c r="L5752" s="94">
        <f t="shared" si="368"/>
        <v>31.68</v>
      </c>
      <c r="M5752" s="89">
        <f t="shared" si="369"/>
        <v>55.440000000000005</v>
      </c>
      <c r="N5752" s="87">
        <f t="shared" si="371"/>
        <v>41.58</v>
      </c>
      <c r="O5752" s="69" t="s">
        <v>8182</v>
      </c>
    </row>
    <row r="5753" spans="1:15" x14ac:dyDescent="0.25">
      <c r="A5753">
        <v>810</v>
      </c>
      <c r="B5753">
        <v>813002</v>
      </c>
      <c r="C5753">
        <v>3</v>
      </c>
      <c r="D5753" t="s">
        <v>7318</v>
      </c>
      <c r="E5753" s="3">
        <v>198</v>
      </c>
      <c r="F5753">
        <v>320</v>
      </c>
      <c r="G5753" s="2" t="s">
        <v>7316</v>
      </c>
      <c r="H5753" s="2" t="s">
        <v>7294</v>
      </c>
      <c r="I5753" s="2" t="s">
        <v>7294</v>
      </c>
      <c r="J5753" s="94">
        <f t="shared" si="370"/>
        <v>47.519999999999996</v>
      </c>
      <c r="K5753" s="81">
        <f t="shared" si="367"/>
        <v>148.5</v>
      </c>
      <c r="L5753" s="94">
        <f t="shared" si="368"/>
        <v>31.68</v>
      </c>
      <c r="M5753" s="89">
        <f t="shared" si="369"/>
        <v>55.440000000000005</v>
      </c>
      <c r="N5753" s="87">
        <f t="shared" si="371"/>
        <v>41.58</v>
      </c>
      <c r="O5753" s="69" t="s">
        <v>8182</v>
      </c>
    </row>
    <row r="5754" spans="1:15" x14ac:dyDescent="0.25">
      <c r="A5754">
        <v>810</v>
      </c>
      <c r="B5754">
        <v>813075</v>
      </c>
      <c r="C5754">
        <v>9</v>
      </c>
      <c r="D5754" t="s">
        <v>7319</v>
      </c>
      <c r="E5754" s="3">
        <v>198</v>
      </c>
      <c r="F5754">
        <v>320</v>
      </c>
      <c r="G5754" s="2" t="s">
        <v>7320</v>
      </c>
      <c r="H5754" s="2" t="s">
        <v>7296</v>
      </c>
      <c r="I5754" s="2" t="s">
        <v>7296</v>
      </c>
      <c r="J5754" s="94">
        <f t="shared" si="370"/>
        <v>47.519999999999996</v>
      </c>
      <c r="K5754" s="81">
        <f t="shared" si="367"/>
        <v>148.5</v>
      </c>
      <c r="L5754" s="94">
        <f t="shared" si="368"/>
        <v>31.68</v>
      </c>
      <c r="M5754" s="89">
        <f t="shared" si="369"/>
        <v>55.440000000000005</v>
      </c>
      <c r="N5754" s="87">
        <f t="shared" si="371"/>
        <v>41.58</v>
      </c>
      <c r="O5754" s="69" t="s">
        <v>8182</v>
      </c>
    </row>
    <row r="5755" spans="1:15" x14ac:dyDescent="0.25">
      <c r="A5755">
        <v>810</v>
      </c>
      <c r="B5755">
        <v>813076</v>
      </c>
      <c r="C5755">
        <v>7</v>
      </c>
      <c r="D5755" t="s">
        <v>7321</v>
      </c>
      <c r="E5755" s="3">
        <v>198</v>
      </c>
      <c r="F5755">
        <v>320</v>
      </c>
      <c r="G5755" s="2" t="s">
        <v>7320</v>
      </c>
      <c r="H5755" s="2" t="s">
        <v>7298</v>
      </c>
      <c r="I5755" s="2" t="s">
        <v>7298</v>
      </c>
      <c r="J5755" s="94">
        <f t="shared" si="370"/>
        <v>47.519999999999996</v>
      </c>
      <c r="K5755" s="81">
        <f t="shared" si="367"/>
        <v>148.5</v>
      </c>
      <c r="L5755" s="94">
        <f t="shared" si="368"/>
        <v>31.68</v>
      </c>
      <c r="M5755" s="89">
        <f t="shared" si="369"/>
        <v>55.440000000000005</v>
      </c>
      <c r="N5755" s="87">
        <f t="shared" si="371"/>
        <v>41.58</v>
      </c>
      <c r="O5755" s="69" t="s">
        <v>8182</v>
      </c>
    </row>
    <row r="5756" spans="1:15" x14ac:dyDescent="0.25">
      <c r="A5756">
        <v>810</v>
      </c>
      <c r="B5756">
        <v>813077</v>
      </c>
      <c r="C5756">
        <v>5</v>
      </c>
      <c r="D5756" t="s">
        <v>7322</v>
      </c>
      <c r="E5756" s="3">
        <v>198</v>
      </c>
      <c r="F5756">
        <v>320</v>
      </c>
      <c r="G5756" s="2" t="s">
        <v>7320</v>
      </c>
      <c r="H5756" s="2" t="s">
        <v>7300</v>
      </c>
      <c r="I5756" s="2" t="s">
        <v>7300</v>
      </c>
      <c r="J5756" s="94">
        <f t="shared" si="370"/>
        <v>47.519999999999996</v>
      </c>
      <c r="K5756" s="81">
        <f t="shared" si="367"/>
        <v>148.5</v>
      </c>
      <c r="L5756" s="94">
        <f t="shared" si="368"/>
        <v>31.68</v>
      </c>
      <c r="M5756" s="89">
        <f t="shared" si="369"/>
        <v>55.440000000000005</v>
      </c>
      <c r="N5756" s="87">
        <f t="shared" si="371"/>
        <v>41.58</v>
      </c>
      <c r="O5756" s="69" t="s">
        <v>8182</v>
      </c>
    </row>
    <row r="5757" spans="1:15" x14ac:dyDescent="0.25">
      <c r="A5757">
        <v>810</v>
      </c>
      <c r="B5757">
        <v>813080</v>
      </c>
      <c r="C5757">
        <v>9</v>
      </c>
      <c r="D5757" t="s">
        <v>7323</v>
      </c>
      <c r="E5757" s="3">
        <v>294</v>
      </c>
      <c r="F5757">
        <v>636</v>
      </c>
      <c r="H5757" s="2" t="s">
        <v>7302</v>
      </c>
      <c r="I5757" s="2" t="s">
        <v>7302</v>
      </c>
      <c r="J5757" s="78" t="s">
        <v>8199</v>
      </c>
      <c r="K5757" s="78" t="s">
        <v>8199</v>
      </c>
      <c r="L5757" s="78" t="s">
        <v>8199</v>
      </c>
      <c r="M5757" s="78" t="s">
        <v>8199</v>
      </c>
      <c r="N5757" s="78" t="s">
        <v>8199</v>
      </c>
      <c r="O5757" s="71" t="s">
        <v>8199</v>
      </c>
    </row>
    <row r="5758" spans="1:15" x14ac:dyDescent="0.25">
      <c r="A5758">
        <v>810</v>
      </c>
      <c r="B5758">
        <v>813090</v>
      </c>
      <c r="C5758">
        <v>8</v>
      </c>
      <c r="D5758" t="s">
        <v>7326</v>
      </c>
      <c r="E5758" s="3">
        <v>15.5</v>
      </c>
      <c r="F5758">
        <v>636</v>
      </c>
      <c r="H5758" s="2" t="s">
        <v>7304</v>
      </c>
      <c r="I5758" s="2" t="s">
        <v>7304</v>
      </c>
      <c r="J5758" s="78" t="s">
        <v>8199</v>
      </c>
      <c r="K5758" s="78" t="s">
        <v>8199</v>
      </c>
      <c r="L5758" s="78" t="s">
        <v>8199</v>
      </c>
      <c r="M5758" s="78" t="s">
        <v>8199</v>
      </c>
      <c r="N5758" s="78" t="s">
        <v>8199</v>
      </c>
      <c r="O5758" s="71" t="s">
        <v>8199</v>
      </c>
    </row>
    <row r="5759" spans="1:15" x14ac:dyDescent="0.25">
      <c r="A5759">
        <v>810</v>
      </c>
      <c r="B5759">
        <v>813100</v>
      </c>
      <c r="C5759">
        <v>5</v>
      </c>
      <c r="D5759" t="s">
        <v>7328</v>
      </c>
      <c r="E5759" s="3">
        <v>198</v>
      </c>
      <c r="F5759">
        <v>320</v>
      </c>
      <c r="G5759" s="2" t="s">
        <v>7329</v>
      </c>
      <c r="H5759" s="2" t="s">
        <v>7306</v>
      </c>
      <c r="I5759" s="2" t="s">
        <v>7306</v>
      </c>
      <c r="J5759" s="94">
        <f t="shared" ref="J5759:J5809" si="372">0.24*E5759</f>
        <v>47.519999999999996</v>
      </c>
      <c r="K5759" s="81">
        <f t="shared" ref="K5759:K5822" si="373">0.75*E5759</f>
        <v>148.5</v>
      </c>
      <c r="L5759" s="94">
        <f t="shared" ref="L5759:L5822" si="374">0.16*E5759</f>
        <v>31.68</v>
      </c>
      <c r="M5759" s="89">
        <f t="shared" ref="M5759:M5822" si="375">0.28*E5759</f>
        <v>55.440000000000005</v>
      </c>
      <c r="N5759" s="87">
        <f t="shared" ref="N5759:N5809" si="376">0.21*E5759</f>
        <v>41.58</v>
      </c>
      <c r="O5759" s="69" t="s">
        <v>8182</v>
      </c>
    </row>
    <row r="5760" spans="1:15" x14ac:dyDescent="0.25">
      <c r="A5760">
        <v>810</v>
      </c>
      <c r="B5760">
        <v>813101</v>
      </c>
      <c r="C5760">
        <v>3</v>
      </c>
      <c r="D5760" t="s">
        <v>7330</v>
      </c>
      <c r="E5760" s="3">
        <v>198</v>
      </c>
      <c r="F5760">
        <v>320</v>
      </c>
      <c r="G5760" s="2" t="s">
        <v>7329</v>
      </c>
      <c r="H5760" s="2" t="s">
        <v>7306</v>
      </c>
      <c r="I5760" s="2" t="s">
        <v>7306</v>
      </c>
      <c r="J5760" s="94">
        <f t="shared" si="372"/>
        <v>47.519999999999996</v>
      </c>
      <c r="K5760" s="81">
        <f t="shared" si="373"/>
        <v>148.5</v>
      </c>
      <c r="L5760" s="94">
        <f t="shared" si="374"/>
        <v>31.68</v>
      </c>
      <c r="M5760" s="89">
        <f t="shared" si="375"/>
        <v>55.440000000000005</v>
      </c>
      <c r="N5760" s="87">
        <f t="shared" si="376"/>
        <v>41.58</v>
      </c>
      <c r="O5760" s="69" t="s">
        <v>8182</v>
      </c>
    </row>
    <row r="5761" spans="1:15" x14ac:dyDescent="0.25">
      <c r="A5761">
        <v>810</v>
      </c>
      <c r="B5761">
        <v>813102</v>
      </c>
      <c r="C5761">
        <v>1</v>
      </c>
      <c r="D5761" t="s">
        <v>7331</v>
      </c>
      <c r="E5761" s="3">
        <v>198</v>
      </c>
      <c r="F5761">
        <v>320</v>
      </c>
      <c r="G5761" s="2" t="s">
        <v>7329</v>
      </c>
      <c r="H5761" s="2" t="s">
        <v>7306</v>
      </c>
      <c r="I5761" s="2" t="s">
        <v>7306</v>
      </c>
      <c r="J5761" s="94">
        <f t="shared" si="372"/>
        <v>47.519999999999996</v>
      </c>
      <c r="K5761" s="81">
        <f t="shared" si="373"/>
        <v>148.5</v>
      </c>
      <c r="L5761" s="94">
        <f t="shared" si="374"/>
        <v>31.68</v>
      </c>
      <c r="M5761" s="89">
        <f t="shared" si="375"/>
        <v>55.440000000000005</v>
      </c>
      <c r="N5761" s="87">
        <f t="shared" si="376"/>
        <v>41.58</v>
      </c>
      <c r="O5761" s="69" t="s">
        <v>8182</v>
      </c>
    </row>
    <row r="5762" spans="1:15" x14ac:dyDescent="0.25">
      <c r="A5762">
        <v>810</v>
      </c>
      <c r="B5762">
        <v>813150</v>
      </c>
      <c r="C5762">
        <v>0</v>
      </c>
      <c r="D5762" t="s">
        <v>7332</v>
      </c>
      <c r="E5762" s="3">
        <v>198</v>
      </c>
      <c r="F5762">
        <v>320</v>
      </c>
      <c r="G5762" s="2" t="s">
        <v>7270</v>
      </c>
      <c r="H5762" s="2" t="s">
        <v>7310</v>
      </c>
      <c r="I5762" s="2" t="s">
        <v>7310</v>
      </c>
      <c r="J5762" s="94">
        <f t="shared" si="372"/>
        <v>47.519999999999996</v>
      </c>
      <c r="K5762" s="81">
        <f t="shared" si="373"/>
        <v>148.5</v>
      </c>
      <c r="L5762" s="94">
        <f t="shared" si="374"/>
        <v>31.68</v>
      </c>
      <c r="M5762" s="89">
        <f t="shared" si="375"/>
        <v>55.440000000000005</v>
      </c>
      <c r="N5762" s="87">
        <f t="shared" si="376"/>
        <v>41.58</v>
      </c>
      <c r="O5762" s="69" t="s">
        <v>8182</v>
      </c>
    </row>
    <row r="5763" spans="1:15" x14ac:dyDescent="0.25">
      <c r="A5763">
        <v>810</v>
      </c>
      <c r="B5763">
        <v>813200</v>
      </c>
      <c r="C5763">
        <v>3</v>
      </c>
      <c r="D5763" t="s">
        <v>7333</v>
      </c>
      <c r="E5763" s="3">
        <v>198</v>
      </c>
      <c r="F5763">
        <v>320</v>
      </c>
      <c r="G5763" s="2" t="s">
        <v>7334</v>
      </c>
      <c r="H5763" s="2" t="s">
        <v>7310</v>
      </c>
      <c r="I5763" s="2" t="s">
        <v>7310</v>
      </c>
      <c r="J5763" s="94">
        <f t="shared" si="372"/>
        <v>47.519999999999996</v>
      </c>
      <c r="K5763" s="81">
        <f t="shared" si="373"/>
        <v>148.5</v>
      </c>
      <c r="L5763" s="94">
        <f t="shared" si="374"/>
        <v>31.68</v>
      </c>
      <c r="M5763" s="89">
        <f t="shared" si="375"/>
        <v>55.440000000000005</v>
      </c>
      <c r="N5763" s="87">
        <f t="shared" si="376"/>
        <v>41.58</v>
      </c>
      <c r="O5763" s="69" t="s">
        <v>8182</v>
      </c>
    </row>
    <row r="5764" spans="1:15" x14ac:dyDescent="0.25">
      <c r="A5764">
        <v>810</v>
      </c>
      <c r="B5764">
        <v>813203</v>
      </c>
      <c r="C5764">
        <v>7</v>
      </c>
      <c r="D5764" t="s">
        <v>7335</v>
      </c>
      <c r="E5764" s="3">
        <v>331.5</v>
      </c>
      <c r="F5764">
        <v>320</v>
      </c>
      <c r="G5764" s="2" t="s">
        <v>7336</v>
      </c>
      <c r="H5764" s="2" t="s">
        <v>7310</v>
      </c>
      <c r="I5764" s="2" t="s">
        <v>7310</v>
      </c>
      <c r="J5764" s="94">
        <f t="shared" si="372"/>
        <v>79.56</v>
      </c>
      <c r="K5764" s="81">
        <f t="shared" si="373"/>
        <v>248.625</v>
      </c>
      <c r="L5764" s="94">
        <f t="shared" si="374"/>
        <v>53.04</v>
      </c>
      <c r="M5764" s="89">
        <f t="shared" si="375"/>
        <v>92.820000000000007</v>
      </c>
      <c r="N5764" s="87">
        <f t="shared" si="376"/>
        <v>69.614999999999995</v>
      </c>
      <c r="O5764" s="69" t="s">
        <v>8182</v>
      </c>
    </row>
    <row r="5765" spans="1:15" x14ac:dyDescent="0.25">
      <c r="A5765">
        <v>810</v>
      </c>
      <c r="B5765">
        <v>813210</v>
      </c>
      <c r="C5765">
        <v>2</v>
      </c>
      <c r="D5765" t="s">
        <v>7337</v>
      </c>
      <c r="E5765" s="3">
        <v>198</v>
      </c>
      <c r="F5765">
        <v>320</v>
      </c>
      <c r="G5765" s="2" t="s">
        <v>7338</v>
      </c>
      <c r="H5765" s="2" t="s">
        <v>7314</v>
      </c>
      <c r="I5765" s="2" t="s">
        <v>7314</v>
      </c>
      <c r="J5765" s="94">
        <f t="shared" si="372"/>
        <v>47.519999999999996</v>
      </c>
      <c r="K5765" s="81">
        <f t="shared" si="373"/>
        <v>148.5</v>
      </c>
      <c r="L5765" s="94">
        <f t="shared" si="374"/>
        <v>31.68</v>
      </c>
      <c r="M5765" s="89">
        <f t="shared" si="375"/>
        <v>55.440000000000005</v>
      </c>
      <c r="N5765" s="87">
        <f t="shared" si="376"/>
        <v>41.58</v>
      </c>
      <c r="O5765" s="69" t="s">
        <v>8182</v>
      </c>
    </row>
    <row r="5766" spans="1:15" x14ac:dyDescent="0.25">
      <c r="A5766">
        <v>810</v>
      </c>
      <c r="B5766">
        <v>813211</v>
      </c>
      <c r="C5766">
        <v>0</v>
      </c>
      <c r="D5766" t="s">
        <v>7339</v>
      </c>
      <c r="E5766" s="3">
        <v>198</v>
      </c>
      <c r="F5766">
        <v>320</v>
      </c>
      <c r="G5766" s="2" t="s">
        <v>7338</v>
      </c>
      <c r="H5766" s="2" t="s">
        <v>7316</v>
      </c>
      <c r="I5766" s="2" t="s">
        <v>7316</v>
      </c>
      <c r="J5766" s="94">
        <f t="shared" si="372"/>
        <v>47.519999999999996</v>
      </c>
      <c r="K5766" s="81">
        <f t="shared" si="373"/>
        <v>148.5</v>
      </c>
      <c r="L5766" s="94">
        <f t="shared" si="374"/>
        <v>31.68</v>
      </c>
      <c r="M5766" s="89">
        <f t="shared" si="375"/>
        <v>55.440000000000005</v>
      </c>
      <c r="N5766" s="87">
        <f t="shared" si="376"/>
        <v>41.58</v>
      </c>
      <c r="O5766" s="69" t="s">
        <v>8182</v>
      </c>
    </row>
    <row r="5767" spans="1:15" x14ac:dyDescent="0.25">
      <c r="A5767">
        <v>810</v>
      </c>
      <c r="B5767">
        <v>813215</v>
      </c>
      <c r="C5767">
        <v>1</v>
      </c>
      <c r="D5767" t="s">
        <v>7340</v>
      </c>
      <c r="E5767" s="3">
        <v>198</v>
      </c>
      <c r="F5767">
        <v>320</v>
      </c>
      <c r="G5767" s="2" t="s">
        <v>7341</v>
      </c>
      <c r="H5767" s="2" t="s">
        <v>7316</v>
      </c>
      <c r="I5767" s="2" t="s">
        <v>7316</v>
      </c>
      <c r="J5767" s="94">
        <f t="shared" si="372"/>
        <v>47.519999999999996</v>
      </c>
      <c r="K5767" s="81">
        <f t="shared" si="373"/>
        <v>148.5</v>
      </c>
      <c r="L5767" s="94">
        <f t="shared" si="374"/>
        <v>31.68</v>
      </c>
      <c r="M5767" s="89">
        <f t="shared" si="375"/>
        <v>55.440000000000005</v>
      </c>
      <c r="N5767" s="87">
        <f t="shared" si="376"/>
        <v>41.58</v>
      </c>
      <c r="O5767" s="69" t="s">
        <v>8182</v>
      </c>
    </row>
    <row r="5768" spans="1:15" x14ac:dyDescent="0.25">
      <c r="A5768">
        <v>810</v>
      </c>
      <c r="B5768">
        <v>813216</v>
      </c>
      <c r="C5768">
        <v>9</v>
      </c>
      <c r="D5768" t="s">
        <v>7342</v>
      </c>
      <c r="E5768" s="3">
        <v>198</v>
      </c>
      <c r="F5768">
        <v>320</v>
      </c>
      <c r="G5768" s="2" t="s">
        <v>7341</v>
      </c>
      <c r="H5768" s="2" t="s">
        <v>7316</v>
      </c>
      <c r="I5768" s="2" t="s">
        <v>7316</v>
      </c>
      <c r="J5768" s="94">
        <f t="shared" si="372"/>
        <v>47.519999999999996</v>
      </c>
      <c r="K5768" s="81">
        <f t="shared" si="373"/>
        <v>148.5</v>
      </c>
      <c r="L5768" s="94">
        <f t="shared" si="374"/>
        <v>31.68</v>
      </c>
      <c r="M5768" s="89">
        <f t="shared" si="375"/>
        <v>55.440000000000005</v>
      </c>
      <c r="N5768" s="87">
        <f t="shared" si="376"/>
        <v>41.58</v>
      </c>
      <c r="O5768" s="69" t="s">
        <v>8182</v>
      </c>
    </row>
    <row r="5769" spans="1:15" x14ac:dyDescent="0.25">
      <c r="A5769">
        <v>810</v>
      </c>
      <c r="B5769">
        <v>813235</v>
      </c>
      <c r="C5769">
        <v>9</v>
      </c>
      <c r="D5769" t="s">
        <v>7343</v>
      </c>
      <c r="E5769" s="3">
        <v>198</v>
      </c>
      <c r="F5769">
        <v>320</v>
      </c>
      <c r="G5769" s="2" t="s">
        <v>7344</v>
      </c>
      <c r="H5769" s="2" t="s">
        <v>7320</v>
      </c>
      <c r="I5769" s="2" t="s">
        <v>7320</v>
      </c>
      <c r="J5769" s="94">
        <f t="shared" si="372"/>
        <v>47.519999999999996</v>
      </c>
      <c r="K5769" s="81">
        <f t="shared" si="373"/>
        <v>148.5</v>
      </c>
      <c r="L5769" s="94">
        <f t="shared" si="374"/>
        <v>31.68</v>
      </c>
      <c r="M5769" s="89">
        <f t="shared" si="375"/>
        <v>55.440000000000005</v>
      </c>
      <c r="N5769" s="87">
        <f t="shared" si="376"/>
        <v>41.58</v>
      </c>
      <c r="O5769" s="69" t="s">
        <v>8182</v>
      </c>
    </row>
    <row r="5770" spans="1:15" x14ac:dyDescent="0.25">
      <c r="A5770">
        <v>810</v>
      </c>
      <c r="B5770">
        <v>813236</v>
      </c>
      <c r="C5770">
        <v>7</v>
      </c>
      <c r="D5770" t="s">
        <v>7345</v>
      </c>
      <c r="E5770" s="3">
        <v>198</v>
      </c>
      <c r="F5770">
        <v>320</v>
      </c>
      <c r="G5770" s="2" t="s">
        <v>7344</v>
      </c>
      <c r="H5770" s="2" t="s">
        <v>7320</v>
      </c>
      <c r="I5770" s="2" t="s">
        <v>7320</v>
      </c>
      <c r="J5770" s="94">
        <f t="shared" si="372"/>
        <v>47.519999999999996</v>
      </c>
      <c r="K5770" s="81">
        <f t="shared" si="373"/>
        <v>148.5</v>
      </c>
      <c r="L5770" s="94">
        <f t="shared" si="374"/>
        <v>31.68</v>
      </c>
      <c r="M5770" s="89">
        <f t="shared" si="375"/>
        <v>55.440000000000005</v>
      </c>
      <c r="N5770" s="87">
        <f t="shared" si="376"/>
        <v>41.58</v>
      </c>
      <c r="O5770" s="69" t="s">
        <v>8182</v>
      </c>
    </row>
    <row r="5771" spans="1:15" x14ac:dyDescent="0.25">
      <c r="A5771">
        <v>810</v>
      </c>
      <c r="B5771">
        <v>813237</v>
      </c>
      <c r="C5771">
        <v>5</v>
      </c>
      <c r="D5771" t="s">
        <v>7346</v>
      </c>
      <c r="E5771" s="3">
        <v>198</v>
      </c>
      <c r="F5771">
        <v>320</v>
      </c>
      <c r="G5771" s="2" t="s">
        <v>7344</v>
      </c>
      <c r="H5771" s="2" t="s">
        <v>7320</v>
      </c>
      <c r="I5771" s="2" t="s">
        <v>7320</v>
      </c>
      <c r="J5771" s="94">
        <f t="shared" si="372"/>
        <v>47.519999999999996</v>
      </c>
      <c r="K5771" s="81">
        <f t="shared" si="373"/>
        <v>148.5</v>
      </c>
      <c r="L5771" s="94">
        <f t="shared" si="374"/>
        <v>31.68</v>
      </c>
      <c r="M5771" s="89">
        <f t="shared" si="375"/>
        <v>55.440000000000005</v>
      </c>
      <c r="N5771" s="87">
        <f t="shared" si="376"/>
        <v>41.58</v>
      </c>
      <c r="O5771" s="69" t="s">
        <v>8182</v>
      </c>
    </row>
    <row r="5772" spans="1:15" x14ac:dyDescent="0.25">
      <c r="A5772">
        <v>810</v>
      </c>
      <c r="B5772">
        <v>813250</v>
      </c>
      <c r="C5772">
        <v>8</v>
      </c>
      <c r="D5772" t="s">
        <v>7347</v>
      </c>
      <c r="E5772" s="3">
        <v>925.5</v>
      </c>
      <c r="F5772">
        <v>320</v>
      </c>
      <c r="G5772" s="2" t="s">
        <v>7348</v>
      </c>
      <c r="H5772" s="2" t="s">
        <v>7324</v>
      </c>
      <c r="I5772" s="2" t="s">
        <v>7325</v>
      </c>
      <c r="J5772" s="94">
        <f t="shared" si="372"/>
        <v>222.12</v>
      </c>
      <c r="K5772" s="81">
        <f t="shared" si="373"/>
        <v>694.125</v>
      </c>
      <c r="L5772" s="94">
        <f t="shared" si="374"/>
        <v>148.08000000000001</v>
      </c>
      <c r="M5772" s="89">
        <f t="shared" si="375"/>
        <v>259.14000000000004</v>
      </c>
      <c r="N5772" s="87">
        <f t="shared" si="376"/>
        <v>194.35499999999999</v>
      </c>
      <c r="O5772" s="69" t="s">
        <v>8182</v>
      </c>
    </row>
    <row r="5773" spans="1:15" x14ac:dyDescent="0.25">
      <c r="A5773">
        <v>810</v>
      </c>
      <c r="B5773">
        <v>813300</v>
      </c>
      <c r="C5773">
        <v>1</v>
      </c>
      <c r="D5773" t="s">
        <v>7349</v>
      </c>
      <c r="E5773" s="3">
        <v>198</v>
      </c>
      <c r="F5773">
        <v>320</v>
      </c>
      <c r="G5773" s="2" t="s">
        <v>7350</v>
      </c>
      <c r="H5773" s="2" t="s">
        <v>7327</v>
      </c>
      <c r="I5773" s="2" t="s">
        <v>7327</v>
      </c>
      <c r="J5773" s="94">
        <f t="shared" si="372"/>
        <v>47.519999999999996</v>
      </c>
      <c r="K5773" s="81">
        <f t="shared" si="373"/>
        <v>148.5</v>
      </c>
      <c r="L5773" s="94">
        <f t="shared" si="374"/>
        <v>31.68</v>
      </c>
      <c r="M5773" s="89">
        <f t="shared" si="375"/>
        <v>55.440000000000005</v>
      </c>
      <c r="N5773" s="87">
        <f t="shared" si="376"/>
        <v>41.58</v>
      </c>
      <c r="O5773" s="69" t="s">
        <v>8182</v>
      </c>
    </row>
    <row r="5774" spans="1:15" x14ac:dyDescent="0.25">
      <c r="A5774">
        <v>810</v>
      </c>
      <c r="B5774">
        <v>813301</v>
      </c>
      <c r="C5774">
        <v>9</v>
      </c>
      <c r="D5774" t="s">
        <v>7351</v>
      </c>
      <c r="E5774" s="3">
        <v>198</v>
      </c>
      <c r="F5774">
        <v>320</v>
      </c>
      <c r="G5774" s="2" t="s">
        <v>7350</v>
      </c>
      <c r="H5774" s="2" t="s">
        <v>7329</v>
      </c>
      <c r="I5774" s="2" t="s">
        <v>7329</v>
      </c>
      <c r="J5774" s="94">
        <f t="shared" si="372"/>
        <v>47.519999999999996</v>
      </c>
      <c r="K5774" s="81">
        <f t="shared" si="373"/>
        <v>148.5</v>
      </c>
      <c r="L5774" s="94">
        <f t="shared" si="374"/>
        <v>31.68</v>
      </c>
      <c r="M5774" s="89">
        <f t="shared" si="375"/>
        <v>55.440000000000005</v>
      </c>
      <c r="N5774" s="87">
        <f t="shared" si="376"/>
        <v>41.58</v>
      </c>
      <c r="O5774" s="69" t="s">
        <v>8182</v>
      </c>
    </row>
    <row r="5775" spans="1:15" x14ac:dyDescent="0.25">
      <c r="A5775">
        <v>810</v>
      </c>
      <c r="B5775">
        <v>813302</v>
      </c>
      <c r="C5775">
        <v>7</v>
      </c>
      <c r="D5775" t="s">
        <v>7352</v>
      </c>
      <c r="E5775" s="3">
        <v>198</v>
      </c>
      <c r="F5775">
        <v>320</v>
      </c>
      <c r="G5775" s="2" t="s">
        <v>7350</v>
      </c>
      <c r="H5775" s="2" t="s">
        <v>7329</v>
      </c>
      <c r="I5775" s="2" t="s">
        <v>7329</v>
      </c>
      <c r="J5775" s="94">
        <f t="shared" si="372"/>
        <v>47.519999999999996</v>
      </c>
      <c r="K5775" s="81">
        <f t="shared" si="373"/>
        <v>148.5</v>
      </c>
      <c r="L5775" s="94">
        <f t="shared" si="374"/>
        <v>31.68</v>
      </c>
      <c r="M5775" s="89">
        <f t="shared" si="375"/>
        <v>55.440000000000005</v>
      </c>
      <c r="N5775" s="87">
        <f t="shared" si="376"/>
        <v>41.58</v>
      </c>
      <c r="O5775" s="69" t="s">
        <v>8182</v>
      </c>
    </row>
    <row r="5776" spans="1:15" x14ac:dyDescent="0.25">
      <c r="A5776">
        <v>810</v>
      </c>
      <c r="B5776">
        <v>813350</v>
      </c>
      <c r="C5776">
        <v>6</v>
      </c>
      <c r="D5776" t="s">
        <v>7353</v>
      </c>
      <c r="E5776" s="3">
        <v>331.5</v>
      </c>
      <c r="F5776">
        <v>320</v>
      </c>
      <c r="G5776" s="2" t="s">
        <v>7354</v>
      </c>
      <c r="H5776" s="2" t="s">
        <v>7329</v>
      </c>
      <c r="I5776" s="2" t="s">
        <v>7329</v>
      </c>
      <c r="J5776" s="94">
        <f t="shared" si="372"/>
        <v>79.56</v>
      </c>
      <c r="K5776" s="81">
        <f t="shared" si="373"/>
        <v>248.625</v>
      </c>
      <c r="L5776" s="94">
        <f t="shared" si="374"/>
        <v>53.04</v>
      </c>
      <c r="M5776" s="89">
        <f t="shared" si="375"/>
        <v>92.820000000000007</v>
      </c>
      <c r="N5776" s="87">
        <f t="shared" si="376"/>
        <v>69.614999999999995</v>
      </c>
      <c r="O5776" s="69" t="s">
        <v>8182</v>
      </c>
    </row>
    <row r="5777" spans="1:15" x14ac:dyDescent="0.25">
      <c r="A5777">
        <v>810</v>
      </c>
      <c r="B5777">
        <v>813354</v>
      </c>
      <c r="C5777">
        <v>8</v>
      </c>
      <c r="D5777" t="s">
        <v>7355</v>
      </c>
      <c r="E5777" s="3">
        <v>198</v>
      </c>
      <c r="F5777">
        <v>320</v>
      </c>
      <c r="G5777" s="2" t="s">
        <v>7356</v>
      </c>
      <c r="H5777" s="2" t="s">
        <v>7270</v>
      </c>
      <c r="I5777" s="2" t="s">
        <v>7270</v>
      </c>
      <c r="J5777" s="94">
        <f t="shared" si="372"/>
        <v>47.519999999999996</v>
      </c>
      <c r="K5777" s="81">
        <f t="shared" si="373"/>
        <v>148.5</v>
      </c>
      <c r="L5777" s="94">
        <f t="shared" si="374"/>
        <v>31.68</v>
      </c>
      <c r="M5777" s="89">
        <f t="shared" si="375"/>
        <v>55.440000000000005</v>
      </c>
      <c r="N5777" s="87">
        <f t="shared" si="376"/>
        <v>41.58</v>
      </c>
      <c r="O5777" s="69" t="s">
        <v>8182</v>
      </c>
    </row>
    <row r="5778" spans="1:15" x14ac:dyDescent="0.25">
      <c r="A5778">
        <v>810</v>
      </c>
      <c r="B5778">
        <v>813400</v>
      </c>
      <c r="C5778">
        <v>9</v>
      </c>
      <c r="D5778" t="s">
        <v>7357</v>
      </c>
      <c r="E5778" s="3">
        <v>385</v>
      </c>
      <c r="F5778">
        <v>320</v>
      </c>
      <c r="G5778" s="2" t="s">
        <v>7358</v>
      </c>
      <c r="H5778" s="2" t="s">
        <v>7334</v>
      </c>
      <c r="I5778" s="2" t="s">
        <v>7334</v>
      </c>
      <c r="J5778" s="94">
        <f t="shared" si="372"/>
        <v>92.399999999999991</v>
      </c>
      <c r="K5778" s="81">
        <f t="shared" si="373"/>
        <v>288.75</v>
      </c>
      <c r="L5778" s="94">
        <f t="shared" si="374"/>
        <v>61.6</v>
      </c>
      <c r="M5778" s="89">
        <f t="shared" si="375"/>
        <v>107.80000000000001</v>
      </c>
      <c r="N5778" s="87">
        <f t="shared" si="376"/>
        <v>80.849999999999994</v>
      </c>
      <c r="O5778" s="69" t="s">
        <v>8182</v>
      </c>
    </row>
    <row r="5779" spans="1:15" x14ac:dyDescent="0.25">
      <c r="A5779">
        <v>810</v>
      </c>
      <c r="B5779">
        <v>813401</v>
      </c>
      <c r="C5779">
        <v>7</v>
      </c>
      <c r="D5779" t="s">
        <v>7359</v>
      </c>
      <c r="E5779" s="3">
        <v>623</v>
      </c>
      <c r="F5779">
        <v>320</v>
      </c>
      <c r="G5779" s="2" t="s">
        <v>7360</v>
      </c>
      <c r="H5779" s="2" t="s">
        <v>7336</v>
      </c>
      <c r="I5779" s="2" t="s">
        <v>7336</v>
      </c>
      <c r="J5779" s="94">
        <f t="shared" si="372"/>
        <v>149.51999999999998</v>
      </c>
      <c r="K5779" s="81">
        <f t="shared" si="373"/>
        <v>467.25</v>
      </c>
      <c r="L5779" s="94">
        <f t="shared" si="374"/>
        <v>99.68</v>
      </c>
      <c r="M5779" s="89">
        <f t="shared" si="375"/>
        <v>174.44000000000003</v>
      </c>
      <c r="N5779" s="87">
        <f t="shared" si="376"/>
        <v>130.82999999999998</v>
      </c>
      <c r="O5779" s="69" t="s">
        <v>8182</v>
      </c>
    </row>
    <row r="5780" spans="1:15" x14ac:dyDescent="0.25">
      <c r="A5780">
        <v>810</v>
      </c>
      <c r="B5780">
        <v>813405</v>
      </c>
      <c r="C5780">
        <v>8</v>
      </c>
      <c r="D5780" t="s">
        <v>7361</v>
      </c>
      <c r="E5780" s="3">
        <v>198</v>
      </c>
      <c r="F5780">
        <v>320</v>
      </c>
      <c r="G5780" s="2" t="s">
        <v>7362</v>
      </c>
      <c r="H5780" s="2" t="s">
        <v>7338</v>
      </c>
      <c r="I5780" s="2" t="s">
        <v>7338</v>
      </c>
      <c r="J5780" s="94">
        <f t="shared" si="372"/>
        <v>47.519999999999996</v>
      </c>
      <c r="K5780" s="81">
        <f t="shared" si="373"/>
        <v>148.5</v>
      </c>
      <c r="L5780" s="94">
        <f t="shared" si="374"/>
        <v>31.68</v>
      </c>
      <c r="M5780" s="89">
        <f t="shared" si="375"/>
        <v>55.440000000000005</v>
      </c>
      <c r="N5780" s="87">
        <f t="shared" si="376"/>
        <v>41.58</v>
      </c>
      <c r="O5780" s="69" t="s">
        <v>8182</v>
      </c>
    </row>
    <row r="5781" spans="1:15" x14ac:dyDescent="0.25">
      <c r="A5781">
        <v>810</v>
      </c>
      <c r="B5781">
        <v>813406</v>
      </c>
      <c r="C5781">
        <v>6</v>
      </c>
      <c r="D5781" t="s">
        <v>7363</v>
      </c>
      <c r="E5781" s="3">
        <v>198</v>
      </c>
      <c r="F5781">
        <v>320</v>
      </c>
      <c r="G5781" s="2" t="s">
        <v>7362</v>
      </c>
      <c r="H5781" s="2" t="s">
        <v>7338</v>
      </c>
      <c r="I5781" s="2" t="s">
        <v>7338</v>
      </c>
      <c r="J5781" s="94">
        <f t="shared" si="372"/>
        <v>47.519999999999996</v>
      </c>
      <c r="K5781" s="81">
        <f t="shared" si="373"/>
        <v>148.5</v>
      </c>
      <c r="L5781" s="94">
        <f t="shared" si="374"/>
        <v>31.68</v>
      </c>
      <c r="M5781" s="89">
        <f t="shared" si="375"/>
        <v>55.440000000000005</v>
      </c>
      <c r="N5781" s="87">
        <f t="shared" si="376"/>
        <v>41.58</v>
      </c>
      <c r="O5781" s="69" t="s">
        <v>8182</v>
      </c>
    </row>
    <row r="5782" spans="1:15" x14ac:dyDescent="0.25">
      <c r="A5782">
        <v>810</v>
      </c>
      <c r="B5782">
        <v>813407</v>
      </c>
      <c r="C5782">
        <v>4</v>
      </c>
      <c r="D5782" t="s">
        <v>7364</v>
      </c>
      <c r="E5782" s="3">
        <v>198</v>
      </c>
      <c r="F5782">
        <v>320</v>
      </c>
      <c r="G5782" s="2" t="s">
        <v>7362</v>
      </c>
      <c r="H5782" s="2" t="s">
        <v>7341</v>
      </c>
      <c r="I5782" s="2" t="s">
        <v>7341</v>
      </c>
      <c r="J5782" s="94">
        <f t="shared" si="372"/>
        <v>47.519999999999996</v>
      </c>
      <c r="K5782" s="81">
        <f t="shared" si="373"/>
        <v>148.5</v>
      </c>
      <c r="L5782" s="94">
        <f t="shared" si="374"/>
        <v>31.68</v>
      </c>
      <c r="M5782" s="89">
        <f t="shared" si="375"/>
        <v>55.440000000000005</v>
      </c>
      <c r="N5782" s="87">
        <f t="shared" si="376"/>
        <v>41.58</v>
      </c>
      <c r="O5782" s="69" t="s">
        <v>8182</v>
      </c>
    </row>
    <row r="5783" spans="1:15" x14ac:dyDescent="0.25">
      <c r="A5783">
        <v>810</v>
      </c>
      <c r="B5783">
        <v>813408</v>
      </c>
      <c r="C5783">
        <v>2</v>
      </c>
      <c r="D5783" t="s">
        <v>7365</v>
      </c>
      <c r="E5783" s="3">
        <v>331.5</v>
      </c>
      <c r="F5783">
        <v>320</v>
      </c>
      <c r="G5783" s="2" t="s">
        <v>7366</v>
      </c>
      <c r="H5783" s="2" t="s">
        <v>7341</v>
      </c>
      <c r="I5783" s="2" t="s">
        <v>7341</v>
      </c>
      <c r="J5783" s="94">
        <f t="shared" si="372"/>
        <v>79.56</v>
      </c>
      <c r="K5783" s="81">
        <f t="shared" si="373"/>
        <v>248.625</v>
      </c>
      <c r="L5783" s="94">
        <f t="shared" si="374"/>
        <v>53.04</v>
      </c>
      <c r="M5783" s="89">
        <f t="shared" si="375"/>
        <v>92.820000000000007</v>
      </c>
      <c r="N5783" s="87">
        <f t="shared" si="376"/>
        <v>69.614999999999995</v>
      </c>
      <c r="O5783" s="69" t="s">
        <v>8182</v>
      </c>
    </row>
    <row r="5784" spans="1:15" x14ac:dyDescent="0.25">
      <c r="A5784">
        <v>810</v>
      </c>
      <c r="B5784">
        <v>813409</v>
      </c>
      <c r="C5784">
        <v>0</v>
      </c>
      <c r="D5784" t="s">
        <v>7367</v>
      </c>
      <c r="E5784" s="3">
        <v>198</v>
      </c>
      <c r="F5784">
        <v>320</v>
      </c>
      <c r="G5784" s="2" t="s">
        <v>7368</v>
      </c>
      <c r="H5784" s="2" t="s">
        <v>7344</v>
      </c>
      <c r="I5784" s="2" t="s">
        <v>7344</v>
      </c>
      <c r="J5784" s="94">
        <f t="shared" si="372"/>
        <v>47.519999999999996</v>
      </c>
      <c r="K5784" s="81">
        <f t="shared" si="373"/>
        <v>148.5</v>
      </c>
      <c r="L5784" s="94">
        <f t="shared" si="374"/>
        <v>31.68</v>
      </c>
      <c r="M5784" s="89">
        <f t="shared" si="375"/>
        <v>55.440000000000005</v>
      </c>
      <c r="N5784" s="87">
        <f t="shared" si="376"/>
        <v>41.58</v>
      </c>
      <c r="O5784" s="69" t="s">
        <v>8182</v>
      </c>
    </row>
    <row r="5785" spans="1:15" x14ac:dyDescent="0.25">
      <c r="A5785">
        <v>810</v>
      </c>
      <c r="B5785">
        <v>813410</v>
      </c>
      <c r="C5785">
        <v>8</v>
      </c>
      <c r="D5785" t="s">
        <v>7369</v>
      </c>
      <c r="E5785" s="3">
        <v>331.5</v>
      </c>
      <c r="F5785">
        <v>320</v>
      </c>
      <c r="G5785" s="2" t="s">
        <v>7370</v>
      </c>
      <c r="H5785" s="2" t="s">
        <v>7344</v>
      </c>
      <c r="I5785" s="2" t="s">
        <v>7344</v>
      </c>
      <c r="J5785" s="94">
        <f t="shared" si="372"/>
        <v>79.56</v>
      </c>
      <c r="K5785" s="81">
        <f t="shared" si="373"/>
        <v>248.625</v>
      </c>
      <c r="L5785" s="94">
        <f t="shared" si="374"/>
        <v>53.04</v>
      </c>
      <c r="M5785" s="89">
        <f t="shared" si="375"/>
        <v>92.820000000000007</v>
      </c>
      <c r="N5785" s="87">
        <f t="shared" si="376"/>
        <v>69.614999999999995</v>
      </c>
      <c r="O5785" s="69" t="s">
        <v>8182</v>
      </c>
    </row>
    <row r="5786" spans="1:15" x14ac:dyDescent="0.25">
      <c r="A5786">
        <v>810</v>
      </c>
      <c r="B5786">
        <v>813411</v>
      </c>
      <c r="C5786">
        <v>6</v>
      </c>
      <c r="D5786" t="s">
        <v>7371</v>
      </c>
      <c r="E5786" s="3">
        <v>198</v>
      </c>
      <c r="F5786">
        <v>320</v>
      </c>
      <c r="G5786" s="2" t="s">
        <v>7372</v>
      </c>
      <c r="H5786" s="2" t="s">
        <v>7344</v>
      </c>
      <c r="I5786" s="2" t="s">
        <v>7344</v>
      </c>
      <c r="J5786" s="94">
        <f t="shared" si="372"/>
        <v>47.519999999999996</v>
      </c>
      <c r="K5786" s="81">
        <f t="shared" si="373"/>
        <v>148.5</v>
      </c>
      <c r="L5786" s="94">
        <f t="shared" si="374"/>
        <v>31.68</v>
      </c>
      <c r="M5786" s="89">
        <f t="shared" si="375"/>
        <v>55.440000000000005</v>
      </c>
      <c r="N5786" s="87">
        <f t="shared" si="376"/>
        <v>41.58</v>
      </c>
      <c r="O5786" s="69" t="s">
        <v>8182</v>
      </c>
    </row>
    <row r="5787" spans="1:15" x14ac:dyDescent="0.25">
      <c r="A5787">
        <v>810</v>
      </c>
      <c r="B5787">
        <v>813412</v>
      </c>
      <c r="C5787">
        <v>4</v>
      </c>
      <c r="D5787" t="s">
        <v>7373</v>
      </c>
      <c r="E5787" s="3">
        <v>198</v>
      </c>
      <c r="F5787">
        <v>320</v>
      </c>
      <c r="G5787" s="2" t="s">
        <v>7374</v>
      </c>
      <c r="H5787" s="2" t="s">
        <v>7348</v>
      </c>
      <c r="I5787" s="2" t="s">
        <v>7348</v>
      </c>
      <c r="J5787" s="94">
        <f t="shared" si="372"/>
        <v>47.519999999999996</v>
      </c>
      <c r="K5787" s="81">
        <f t="shared" si="373"/>
        <v>148.5</v>
      </c>
      <c r="L5787" s="94">
        <f t="shared" si="374"/>
        <v>31.68</v>
      </c>
      <c r="M5787" s="89">
        <f t="shared" si="375"/>
        <v>55.440000000000005</v>
      </c>
      <c r="N5787" s="87">
        <f t="shared" si="376"/>
        <v>41.58</v>
      </c>
      <c r="O5787" s="69" t="s">
        <v>8182</v>
      </c>
    </row>
    <row r="5788" spans="1:15" x14ac:dyDescent="0.25">
      <c r="A5788">
        <v>810</v>
      </c>
      <c r="B5788">
        <v>813413</v>
      </c>
      <c r="C5788">
        <v>2</v>
      </c>
      <c r="D5788" t="s">
        <v>7375</v>
      </c>
      <c r="E5788" s="3">
        <v>198</v>
      </c>
      <c r="F5788">
        <v>320</v>
      </c>
      <c r="G5788" s="2" t="s">
        <v>7376</v>
      </c>
      <c r="H5788" s="2" t="s">
        <v>7350</v>
      </c>
      <c r="I5788" s="2" t="s">
        <v>7350</v>
      </c>
      <c r="J5788" s="94">
        <f t="shared" si="372"/>
        <v>47.519999999999996</v>
      </c>
      <c r="K5788" s="81">
        <f t="shared" si="373"/>
        <v>148.5</v>
      </c>
      <c r="L5788" s="94">
        <f t="shared" si="374"/>
        <v>31.68</v>
      </c>
      <c r="M5788" s="89">
        <f t="shared" si="375"/>
        <v>55.440000000000005</v>
      </c>
      <c r="N5788" s="87">
        <f t="shared" si="376"/>
        <v>41.58</v>
      </c>
      <c r="O5788" s="69" t="s">
        <v>8182</v>
      </c>
    </row>
    <row r="5789" spans="1:15" x14ac:dyDescent="0.25">
      <c r="A5789">
        <v>810</v>
      </c>
      <c r="B5789">
        <v>813420</v>
      </c>
      <c r="C5789">
        <v>7</v>
      </c>
      <c r="D5789" t="s">
        <v>7377</v>
      </c>
      <c r="E5789" s="3">
        <v>925.5</v>
      </c>
      <c r="F5789">
        <v>360</v>
      </c>
      <c r="G5789" s="2" t="s">
        <v>7378</v>
      </c>
      <c r="H5789" s="2" t="s">
        <v>7350</v>
      </c>
      <c r="I5789" s="2" t="s">
        <v>7350</v>
      </c>
      <c r="J5789" s="94">
        <f t="shared" si="372"/>
        <v>222.12</v>
      </c>
      <c r="K5789" s="81">
        <f t="shared" si="373"/>
        <v>694.125</v>
      </c>
      <c r="L5789" s="94">
        <f t="shared" si="374"/>
        <v>148.08000000000001</v>
      </c>
      <c r="M5789" s="89">
        <f t="shared" si="375"/>
        <v>259.14000000000004</v>
      </c>
      <c r="N5789" s="87">
        <f t="shared" si="376"/>
        <v>194.35499999999999</v>
      </c>
      <c r="O5789" s="69" t="s">
        <v>8182</v>
      </c>
    </row>
    <row r="5790" spans="1:15" x14ac:dyDescent="0.25">
      <c r="A5790">
        <v>810</v>
      </c>
      <c r="B5790">
        <v>813450</v>
      </c>
      <c r="C5790">
        <v>4</v>
      </c>
      <c r="D5790" t="s">
        <v>7379</v>
      </c>
      <c r="E5790" s="3">
        <v>198</v>
      </c>
      <c r="F5790">
        <v>320</v>
      </c>
      <c r="G5790" s="2" t="s">
        <v>7380</v>
      </c>
      <c r="H5790" s="2" t="s">
        <v>7350</v>
      </c>
      <c r="I5790" s="2" t="s">
        <v>7350</v>
      </c>
      <c r="J5790" s="94">
        <f t="shared" si="372"/>
        <v>47.519999999999996</v>
      </c>
      <c r="K5790" s="81">
        <f t="shared" si="373"/>
        <v>148.5</v>
      </c>
      <c r="L5790" s="94">
        <f t="shared" si="374"/>
        <v>31.68</v>
      </c>
      <c r="M5790" s="89">
        <f t="shared" si="375"/>
        <v>55.440000000000005</v>
      </c>
      <c r="N5790" s="87">
        <f t="shared" si="376"/>
        <v>41.58</v>
      </c>
      <c r="O5790" s="69" t="s">
        <v>8182</v>
      </c>
    </row>
    <row r="5791" spans="1:15" x14ac:dyDescent="0.25">
      <c r="A5791">
        <v>810</v>
      </c>
      <c r="B5791">
        <v>813500</v>
      </c>
      <c r="C5791">
        <v>6</v>
      </c>
      <c r="D5791" t="s">
        <v>7381</v>
      </c>
      <c r="E5791" s="3">
        <v>198</v>
      </c>
      <c r="F5791">
        <v>320</v>
      </c>
      <c r="G5791" s="2" t="s">
        <v>7382</v>
      </c>
      <c r="H5791" s="2" t="s">
        <v>7354</v>
      </c>
      <c r="I5791" s="2" t="s">
        <v>7354</v>
      </c>
      <c r="J5791" s="94">
        <f t="shared" si="372"/>
        <v>47.519999999999996</v>
      </c>
      <c r="K5791" s="81">
        <f t="shared" si="373"/>
        <v>148.5</v>
      </c>
      <c r="L5791" s="94">
        <f t="shared" si="374"/>
        <v>31.68</v>
      </c>
      <c r="M5791" s="89">
        <f t="shared" si="375"/>
        <v>55.440000000000005</v>
      </c>
      <c r="N5791" s="87">
        <f t="shared" si="376"/>
        <v>41.58</v>
      </c>
      <c r="O5791" s="69" t="s">
        <v>8182</v>
      </c>
    </row>
    <row r="5792" spans="1:15" x14ac:dyDescent="0.25">
      <c r="A5792">
        <v>810</v>
      </c>
      <c r="B5792">
        <v>813510</v>
      </c>
      <c r="C5792">
        <v>5</v>
      </c>
      <c r="D5792" t="s">
        <v>7383</v>
      </c>
      <c r="E5792" s="3">
        <v>198</v>
      </c>
      <c r="F5792">
        <v>320</v>
      </c>
      <c r="G5792" s="2" t="s">
        <v>7384</v>
      </c>
      <c r="H5792" s="2" t="s">
        <v>7356</v>
      </c>
      <c r="I5792" s="2" t="s">
        <v>7356</v>
      </c>
      <c r="J5792" s="94">
        <f t="shared" si="372"/>
        <v>47.519999999999996</v>
      </c>
      <c r="K5792" s="81">
        <f t="shared" si="373"/>
        <v>148.5</v>
      </c>
      <c r="L5792" s="94">
        <f t="shared" si="374"/>
        <v>31.68</v>
      </c>
      <c r="M5792" s="89">
        <f t="shared" si="375"/>
        <v>55.440000000000005</v>
      </c>
      <c r="N5792" s="87">
        <f t="shared" si="376"/>
        <v>41.58</v>
      </c>
      <c r="O5792" s="69" t="s">
        <v>8182</v>
      </c>
    </row>
    <row r="5793" spans="1:15" x14ac:dyDescent="0.25">
      <c r="A5793">
        <v>810</v>
      </c>
      <c r="B5793">
        <v>813511</v>
      </c>
      <c r="C5793">
        <v>3</v>
      </c>
      <c r="D5793" t="s">
        <v>7385</v>
      </c>
      <c r="E5793" s="3">
        <v>198</v>
      </c>
      <c r="F5793">
        <v>320</v>
      </c>
      <c r="G5793" s="2" t="s">
        <v>7384</v>
      </c>
      <c r="H5793" s="2" t="s">
        <v>7358</v>
      </c>
      <c r="I5793" s="2" t="s">
        <v>7358</v>
      </c>
      <c r="J5793" s="94">
        <f t="shared" si="372"/>
        <v>47.519999999999996</v>
      </c>
      <c r="K5793" s="81">
        <f t="shared" si="373"/>
        <v>148.5</v>
      </c>
      <c r="L5793" s="94">
        <f t="shared" si="374"/>
        <v>31.68</v>
      </c>
      <c r="M5793" s="89">
        <f t="shared" si="375"/>
        <v>55.440000000000005</v>
      </c>
      <c r="N5793" s="87">
        <f t="shared" si="376"/>
        <v>41.58</v>
      </c>
      <c r="O5793" s="69" t="s">
        <v>8182</v>
      </c>
    </row>
    <row r="5794" spans="1:15" x14ac:dyDescent="0.25">
      <c r="A5794">
        <v>810</v>
      </c>
      <c r="B5794">
        <v>813549</v>
      </c>
      <c r="C5794">
        <v>3</v>
      </c>
      <c r="D5794" t="s">
        <v>7386</v>
      </c>
      <c r="E5794" s="3">
        <v>198</v>
      </c>
      <c r="F5794">
        <v>320</v>
      </c>
      <c r="G5794" s="2" t="s">
        <v>7387</v>
      </c>
      <c r="H5794" s="2" t="s">
        <v>7360</v>
      </c>
      <c r="I5794" s="2" t="s">
        <v>7360</v>
      </c>
      <c r="J5794" s="94">
        <f t="shared" si="372"/>
        <v>47.519999999999996</v>
      </c>
      <c r="K5794" s="81">
        <f t="shared" si="373"/>
        <v>148.5</v>
      </c>
      <c r="L5794" s="94">
        <f t="shared" si="374"/>
        <v>31.68</v>
      </c>
      <c r="M5794" s="89">
        <f t="shared" si="375"/>
        <v>55.440000000000005</v>
      </c>
      <c r="N5794" s="87">
        <f t="shared" si="376"/>
        <v>41.58</v>
      </c>
      <c r="O5794" s="69" t="s">
        <v>8182</v>
      </c>
    </row>
    <row r="5795" spans="1:15" x14ac:dyDescent="0.25">
      <c r="A5795">
        <v>810</v>
      </c>
      <c r="B5795">
        <v>813550</v>
      </c>
      <c r="C5795">
        <v>1</v>
      </c>
      <c r="D5795" t="s">
        <v>7388</v>
      </c>
      <c r="E5795" s="3">
        <v>385</v>
      </c>
      <c r="F5795">
        <v>320</v>
      </c>
      <c r="G5795" s="2" t="s">
        <v>7389</v>
      </c>
      <c r="H5795" s="2" t="s">
        <v>7362</v>
      </c>
      <c r="I5795" s="2" t="s">
        <v>7362</v>
      </c>
      <c r="J5795" s="94">
        <f t="shared" si="372"/>
        <v>92.399999999999991</v>
      </c>
      <c r="K5795" s="81">
        <f t="shared" si="373"/>
        <v>288.75</v>
      </c>
      <c r="L5795" s="94">
        <f t="shared" si="374"/>
        <v>61.6</v>
      </c>
      <c r="M5795" s="89">
        <f t="shared" si="375"/>
        <v>107.80000000000001</v>
      </c>
      <c r="N5795" s="87">
        <f t="shared" si="376"/>
        <v>80.849999999999994</v>
      </c>
      <c r="O5795" s="69" t="s">
        <v>8182</v>
      </c>
    </row>
    <row r="5796" spans="1:15" x14ac:dyDescent="0.25">
      <c r="A5796">
        <v>810</v>
      </c>
      <c r="B5796">
        <v>813551</v>
      </c>
      <c r="C5796">
        <v>9</v>
      </c>
      <c r="D5796" t="s">
        <v>7390</v>
      </c>
      <c r="E5796" s="3">
        <v>385</v>
      </c>
      <c r="F5796">
        <v>320</v>
      </c>
      <c r="G5796" s="2" t="s">
        <v>7391</v>
      </c>
      <c r="H5796" s="2" t="s">
        <v>7362</v>
      </c>
      <c r="I5796" s="2" t="s">
        <v>7362</v>
      </c>
      <c r="J5796" s="94">
        <f t="shared" si="372"/>
        <v>92.399999999999991</v>
      </c>
      <c r="K5796" s="81">
        <f t="shared" si="373"/>
        <v>288.75</v>
      </c>
      <c r="L5796" s="94">
        <f t="shared" si="374"/>
        <v>61.6</v>
      </c>
      <c r="M5796" s="89">
        <f t="shared" si="375"/>
        <v>107.80000000000001</v>
      </c>
      <c r="N5796" s="87">
        <f t="shared" si="376"/>
        <v>80.849999999999994</v>
      </c>
      <c r="O5796" s="69" t="s">
        <v>8182</v>
      </c>
    </row>
    <row r="5797" spans="1:15" x14ac:dyDescent="0.25">
      <c r="A5797">
        <v>810</v>
      </c>
      <c r="B5797">
        <v>813552</v>
      </c>
      <c r="C5797">
        <v>7</v>
      </c>
      <c r="D5797" t="s">
        <v>7392</v>
      </c>
      <c r="E5797" s="3">
        <v>623</v>
      </c>
      <c r="F5797">
        <v>320</v>
      </c>
      <c r="G5797" s="2" t="s">
        <v>7393</v>
      </c>
      <c r="H5797" s="2" t="s">
        <v>7362</v>
      </c>
      <c r="I5797" s="2" t="s">
        <v>7362</v>
      </c>
      <c r="J5797" s="94">
        <f t="shared" si="372"/>
        <v>149.51999999999998</v>
      </c>
      <c r="K5797" s="81">
        <f t="shared" si="373"/>
        <v>467.25</v>
      </c>
      <c r="L5797" s="94">
        <f t="shared" si="374"/>
        <v>99.68</v>
      </c>
      <c r="M5797" s="89">
        <f t="shared" si="375"/>
        <v>174.44000000000003</v>
      </c>
      <c r="N5797" s="87">
        <f t="shared" si="376"/>
        <v>130.82999999999998</v>
      </c>
      <c r="O5797" s="69" t="s">
        <v>8182</v>
      </c>
    </row>
    <row r="5798" spans="1:15" x14ac:dyDescent="0.25">
      <c r="A5798">
        <v>810</v>
      </c>
      <c r="B5798">
        <v>813553</v>
      </c>
      <c r="C5798">
        <v>5</v>
      </c>
      <c r="D5798" t="s">
        <v>7394</v>
      </c>
      <c r="E5798" s="3">
        <v>385</v>
      </c>
      <c r="F5798">
        <v>320</v>
      </c>
      <c r="G5798" s="2" t="s">
        <v>7395</v>
      </c>
      <c r="H5798" s="2" t="s">
        <v>7366</v>
      </c>
      <c r="I5798" s="2" t="s">
        <v>7366</v>
      </c>
      <c r="J5798" s="94">
        <f t="shared" si="372"/>
        <v>92.399999999999991</v>
      </c>
      <c r="K5798" s="81">
        <f t="shared" si="373"/>
        <v>288.75</v>
      </c>
      <c r="L5798" s="94">
        <f t="shared" si="374"/>
        <v>61.6</v>
      </c>
      <c r="M5798" s="89">
        <f t="shared" si="375"/>
        <v>107.80000000000001</v>
      </c>
      <c r="N5798" s="87">
        <f t="shared" si="376"/>
        <v>80.849999999999994</v>
      </c>
      <c r="O5798" s="69" t="s">
        <v>8182</v>
      </c>
    </row>
    <row r="5799" spans="1:15" x14ac:dyDescent="0.25">
      <c r="A5799">
        <v>810</v>
      </c>
      <c r="B5799">
        <v>813554</v>
      </c>
      <c r="C5799">
        <v>3</v>
      </c>
      <c r="D5799" t="s">
        <v>7396</v>
      </c>
      <c r="E5799" s="3">
        <v>385</v>
      </c>
      <c r="F5799">
        <v>320</v>
      </c>
      <c r="G5799" s="2" t="s">
        <v>7397</v>
      </c>
      <c r="H5799" s="2" t="s">
        <v>7368</v>
      </c>
      <c r="I5799" s="2" t="s">
        <v>7368</v>
      </c>
      <c r="J5799" s="94">
        <f t="shared" si="372"/>
        <v>92.399999999999991</v>
      </c>
      <c r="K5799" s="81">
        <f t="shared" si="373"/>
        <v>288.75</v>
      </c>
      <c r="L5799" s="94">
        <f t="shared" si="374"/>
        <v>61.6</v>
      </c>
      <c r="M5799" s="89">
        <f t="shared" si="375"/>
        <v>107.80000000000001</v>
      </c>
      <c r="N5799" s="87">
        <f t="shared" si="376"/>
        <v>80.849999999999994</v>
      </c>
      <c r="O5799" s="69" t="s">
        <v>8182</v>
      </c>
    </row>
    <row r="5800" spans="1:15" x14ac:dyDescent="0.25">
      <c r="A5800">
        <v>810</v>
      </c>
      <c r="B5800">
        <v>813555</v>
      </c>
      <c r="C5800">
        <v>0</v>
      </c>
      <c r="D5800" t="s">
        <v>7398</v>
      </c>
      <c r="E5800" s="3">
        <v>623</v>
      </c>
      <c r="F5800">
        <v>320</v>
      </c>
      <c r="G5800" s="2" t="s">
        <v>7399</v>
      </c>
      <c r="H5800" s="2" t="s">
        <v>7370</v>
      </c>
      <c r="I5800" s="2" t="s">
        <v>7370</v>
      </c>
      <c r="J5800" s="94">
        <f t="shared" si="372"/>
        <v>149.51999999999998</v>
      </c>
      <c r="K5800" s="81">
        <f t="shared" si="373"/>
        <v>467.25</v>
      </c>
      <c r="L5800" s="94">
        <f t="shared" si="374"/>
        <v>99.68</v>
      </c>
      <c r="M5800" s="89">
        <f t="shared" si="375"/>
        <v>174.44000000000003</v>
      </c>
      <c r="N5800" s="87">
        <f t="shared" si="376"/>
        <v>130.82999999999998</v>
      </c>
      <c r="O5800" s="69" t="s">
        <v>8182</v>
      </c>
    </row>
    <row r="5801" spans="1:15" x14ac:dyDescent="0.25">
      <c r="A5801">
        <v>810</v>
      </c>
      <c r="B5801">
        <v>813600</v>
      </c>
      <c r="C5801">
        <v>4</v>
      </c>
      <c r="D5801" t="s">
        <v>7400</v>
      </c>
      <c r="E5801" s="3">
        <v>3055</v>
      </c>
      <c r="F5801">
        <v>320</v>
      </c>
      <c r="G5801" s="2" t="s">
        <v>7401</v>
      </c>
      <c r="H5801" s="2" t="s">
        <v>7372</v>
      </c>
      <c r="I5801" s="2" t="s">
        <v>7372</v>
      </c>
      <c r="J5801" s="94">
        <f t="shared" si="372"/>
        <v>733.19999999999993</v>
      </c>
      <c r="K5801" s="81">
        <f t="shared" si="373"/>
        <v>2291.25</v>
      </c>
      <c r="L5801" s="94">
        <f t="shared" si="374"/>
        <v>488.8</v>
      </c>
      <c r="M5801" s="89">
        <f t="shared" si="375"/>
        <v>855.40000000000009</v>
      </c>
      <c r="N5801" s="87">
        <f t="shared" si="376"/>
        <v>641.54999999999995</v>
      </c>
      <c r="O5801" s="69" t="s">
        <v>8182</v>
      </c>
    </row>
    <row r="5802" spans="1:15" x14ac:dyDescent="0.25">
      <c r="A5802">
        <v>810</v>
      </c>
      <c r="B5802">
        <v>813601</v>
      </c>
      <c r="C5802">
        <v>2</v>
      </c>
      <c r="D5802" t="s">
        <v>7402</v>
      </c>
      <c r="E5802" s="3">
        <v>3055</v>
      </c>
      <c r="F5802">
        <v>320</v>
      </c>
      <c r="G5802" s="2" t="s">
        <v>7401</v>
      </c>
      <c r="H5802" s="2" t="s">
        <v>7374</v>
      </c>
      <c r="I5802" s="2" t="s">
        <v>7374</v>
      </c>
      <c r="J5802" s="94">
        <f t="shared" si="372"/>
        <v>733.19999999999993</v>
      </c>
      <c r="K5802" s="81">
        <f t="shared" si="373"/>
        <v>2291.25</v>
      </c>
      <c r="L5802" s="94">
        <f t="shared" si="374"/>
        <v>488.8</v>
      </c>
      <c r="M5802" s="89">
        <f t="shared" si="375"/>
        <v>855.40000000000009</v>
      </c>
      <c r="N5802" s="87">
        <f t="shared" si="376"/>
        <v>641.54999999999995</v>
      </c>
      <c r="O5802" s="69" t="s">
        <v>8182</v>
      </c>
    </row>
    <row r="5803" spans="1:15" x14ac:dyDescent="0.25">
      <c r="A5803">
        <v>810</v>
      </c>
      <c r="B5803">
        <v>813610</v>
      </c>
      <c r="C5803">
        <v>3</v>
      </c>
      <c r="D5803" t="s">
        <v>7403</v>
      </c>
      <c r="E5803" s="3">
        <v>3055</v>
      </c>
      <c r="F5803">
        <v>320</v>
      </c>
      <c r="G5803" s="2" t="s">
        <v>7404</v>
      </c>
      <c r="H5803" s="2" t="s">
        <v>7376</v>
      </c>
      <c r="I5803" s="2" t="s">
        <v>7376</v>
      </c>
      <c r="J5803" s="94">
        <f t="shared" si="372"/>
        <v>733.19999999999993</v>
      </c>
      <c r="K5803" s="81">
        <f t="shared" si="373"/>
        <v>2291.25</v>
      </c>
      <c r="L5803" s="94">
        <f t="shared" si="374"/>
        <v>488.8</v>
      </c>
      <c r="M5803" s="89">
        <f t="shared" si="375"/>
        <v>855.40000000000009</v>
      </c>
      <c r="N5803" s="87">
        <f t="shared" si="376"/>
        <v>641.54999999999995</v>
      </c>
      <c r="O5803" s="69" t="s">
        <v>8182</v>
      </c>
    </row>
    <row r="5804" spans="1:15" x14ac:dyDescent="0.25">
      <c r="A5804">
        <v>810</v>
      </c>
      <c r="B5804">
        <v>813650</v>
      </c>
      <c r="C5804">
        <v>9</v>
      </c>
      <c r="D5804" t="s">
        <v>7405</v>
      </c>
      <c r="E5804" s="3">
        <v>198</v>
      </c>
      <c r="F5804">
        <v>320</v>
      </c>
      <c r="G5804" s="2" t="s">
        <v>7406</v>
      </c>
      <c r="H5804" s="2" t="s">
        <v>7378</v>
      </c>
      <c r="I5804" s="2" t="s">
        <v>7378</v>
      </c>
      <c r="J5804" s="94">
        <f t="shared" si="372"/>
        <v>47.519999999999996</v>
      </c>
      <c r="K5804" s="81">
        <f t="shared" si="373"/>
        <v>148.5</v>
      </c>
      <c r="L5804" s="94">
        <f t="shared" si="374"/>
        <v>31.68</v>
      </c>
      <c r="M5804" s="89">
        <f t="shared" si="375"/>
        <v>55.440000000000005</v>
      </c>
      <c r="N5804" s="87">
        <f t="shared" si="376"/>
        <v>41.58</v>
      </c>
      <c r="O5804" s="69" t="s">
        <v>8182</v>
      </c>
    </row>
    <row r="5805" spans="1:15" x14ac:dyDescent="0.25">
      <c r="A5805">
        <v>810</v>
      </c>
      <c r="B5805">
        <v>813651</v>
      </c>
      <c r="C5805">
        <v>7</v>
      </c>
      <c r="D5805" t="s">
        <v>7407</v>
      </c>
      <c r="E5805" s="3">
        <v>198</v>
      </c>
      <c r="F5805">
        <v>320</v>
      </c>
      <c r="G5805" s="2" t="s">
        <v>7406</v>
      </c>
      <c r="H5805" s="2" t="s">
        <v>7380</v>
      </c>
      <c r="I5805" s="2" t="s">
        <v>7380</v>
      </c>
      <c r="J5805" s="94">
        <f t="shared" si="372"/>
        <v>47.519999999999996</v>
      </c>
      <c r="K5805" s="81">
        <f t="shared" si="373"/>
        <v>148.5</v>
      </c>
      <c r="L5805" s="94">
        <f t="shared" si="374"/>
        <v>31.68</v>
      </c>
      <c r="M5805" s="89">
        <f t="shared" si="375"/>
        <v>55.440000000000005</v>
      </c>
      <c r="N5805" s="87">
        <f t="shared" si="376"/>
        <v>41.58</v>
      </c>
      <c r="O5805" s="69" t="s">
        <v>8182</v>
      </c>
    </row>
    <row r="5806" spans="1:15" x14ac:dyDescent="0.25">
      <c r="A5806">
        <v>810</v>
      </c>
      <c r="B5806">
        <v>813652</v>
      </c>
      <c r="C5806">
        <v>5</v>
      </c>
      <c r="D5806" t="s">
        <v>7408</v>
      </c>
      <c r="E5806" s="3">
        <v>198</v>
      </c>
      <c r="F5806">
        <v>320</v>
      </c>
      <c r="G5806" s="2" t="s">
        <v>7406</v>
      </c>
      <c r="H5806" s="2" t="s">
        <v>7382</v>
      </c>
      <c r="I5806" s="2" t="s">
        <v>7382</v>
      </c>
      <c r="J5806" s="94">
        <f t="shared" si="372"/>
        <v>47.519999999999996</v>
      </c>
      <c r="K5806" s="81">
        <f t="shared" si="373"/>
        <v>148.5</v>
      </c>
      <c r="L5806" s="94">
        <f t="shared" si="374"/>
        <v>31.68</v>
      </c>
      <c r="M5806" s="89">
        <f t="shared" si="375"/>
        <v>55.440000000000005</v>
      </c>
      <c r="N5806" s="87">
        <f t="shared" si="376"/>
        <v>41.58</v>
      </c>
      <c r="O5806" s="69" t="s">
        <v>8182</v>
      </c>
    </row>
    <row r="5807" spans="1:15" x14ac:dyDescent="0.25">
      <c r="A5807">
        <v>810</v>
      </c>
      <c r="B5807">
        <v>813700</v>
      </c>
      <c r="C5807">
        <v>2</v>
      </c>
      <c r="D5807" t="s">
        <v>7409</v>
      </c>
      <c r="E5807" s="3">
        <v>198</v>
      </c>
      <c r="F5807">
        <v>320</v>
      </c>
      <c r="G5807" s="2" t="s">
        <v>7410</v>
      </c>
      <c r="H5807" s="2" t="s">
        <v>7384</v>
      </c>
      <c r="I5807" s="2" t="s">
        <v>7384</v>
      </c>
      <c r="J5807" s="94">
        <f t="shared" si="372"/>
        <v>47.519999999999996</v>
      </c>
      <c r="K5807" s="81">
        <f t="shared" si="373"/>
        <v>148.5</v>
      </c>
      <c r="L5807" s="94">
        <f t="shared" si="374"/>
        <v>31.68</v>
      </c>
      <c r="M5807" s="89">
        <f t="shared" si="375"/>
        <v>55.440000000000005</v>
      </c>
      <c r="N5807" s="87">
        <f t="shared" si="376"/>
        <v>41.58</v>
      </c>
      <c r="O5807" s="69" t="s">
        <v>8182</v>
      </c>
    </row>
    <row r="5808" spans="1:15" x14ac:dyDescent="0.25">
      <c r="A5808">
        <v>810</v>
      </c>
      <c r="B5808">
        <v>813701</v>
      </c>
      <c r="C5808">
        <v>0</v>
      </c>
      <c r="D5808" t="s">
        <v>7411</v>
      </c>
      <c r="E5808" s="3">
        <v>198</v>
      </c>
      <c r="F5808">
        <v>320</v>
      </c>
      <c r="G5808" s="2" t="s">
        <v>7410</v>
      </c>
      <c r="H5808" s="2" t="s">
        <v>7384</v>
      </c>
      <c r="I5808" s="2" t="s">
        <v>7384</v>
      </c>
      <c r="J5808" s="94">
        <f t="shared" si="372"/>
        <v>47.519999999999996</v>
      </c>
      <c r="K5808" s="81">
        <f t="shared" si="373"/>
        <v>148.5</v>
      </c>
      <c r="L5808" s="94">
        <f t="shared" si="374"/>
        <v>31.68</v>
      </c>
      <c r="M5808" s="89">
        <f t="shared" si="375"/>
        <v>55.440000000000005</v>
      </c>
      <c r="N5808" s="87">
        <f t="shared" si="376"/>
        <v>41.58</v>
      </c>
      <c r="O5808" s="69" t="s">
        <v>8182</v>
      </c>
    </row>
    <row r="5809" spans="1:15" x14ac:dyDescent="0.25">
      <c r="A5809">
        <v>810</v>
      </c>
      <c r="B5809">
        <v>813702</v>
      </c>
      <c r="C5809">
        <v>8</v>
      </c>
      <c r="D5809" t="s">
        <v>7412</v>
      </c>
      <c r="E5809" s="3">
        <v>198</v>
      </c>
      <c r="F5809">
        <v>320</v>
      </c>
      <c r="G5809" s="2" t="s">
        <v>7410</v>
      </c>
      <c r="H5809" s="2" t="s">
        <v>7387</v>
      </c>
      <c r="I5809" s="2" t="s">
        <v>7387</v>
      </c>
      <c r="J5809" s="94">
        <f t="shared" si="372"/>
        <v>47.519999999999996</v>
      </c>
      <c r="K5809" s="81">
        <f t="shared" si="373"/>
        <v>148.5</v>
      </c>
      <c r="L5809" s="94">
        <f t="shared" si="374"/>
        <v>31.68</v>
      </c>
      <c r="M5809" s="89">
        <f t="shared" si="375"/>
        <v>55.440000000000005</v>
      </c>
      <c r="N5809" s="87">
        <f t="shared" si="376"/>
        <v>41.58</v>
      </c>
      <c r="O5809" s="69" t="s">
        <v>8182</v>
      </c>
    </row>
    <row r="5810" spans="1:15" x14ac:dyDescent="0.25">
      <c r="A5810">
        <v>811</v>
      </c>
      <c r="B5810">
        <v>520472</v>
      </c>
      <c r="C5810">
        <v>2</v>
      </c>
      <c r="D5810" t="s">
        <v>7413</v>
      </c>
      <c r="E5810" s="3">
        <v>858</v>
      </c>
      <c r="F5810">
        <v>351</v>
      </c>
      <c r="G5810" s="2" t="s">
        <v>7414</v>
      </c>
      <c r="H5810" s="2" t="s">
        <v>7389</v>
      </c>
      <c r="I5810" s="2" t="s">
        <v>7389</v>
      </c>
      <c r="J5810" s="94">
        <f>0.53*E5810</f>
        <v>454.74</v>
      </c>
      <c r="K5810" s="81">
        <f t="shared" si="373"/>
        <v>643.5</v>
      </c>
      <c r="L5810" s="94">
        <f t="shared" si="374"/>
        <v>137.28</v>
      </c>
      <c r="M5810" s="89">
        <f t="shared" si="375"/>
        <v>240.24</v>
      </c>
      <c r="N5810" s="87">
        <f>0.38*E5810</f>
        <v>326.04000000000002</v>
      </c>
      <c r="O5810" s="69" t="s">
        <v>8183</v>
      </c>
    </row>
    <row r="5811" spans="1:15" x14ac:dyDescent="0.25">
      <c r="A5811">
        <v>811</v>
      </c>
      <c r="B5811">
        <v>520473</v>
      </c>
      <c r="C5811">
        <v>0</v>
      </c>
      <c r="D5811" t="s">
        <v>7415</v>
      </c>
      <c r="E5811" s="3">
        <v>1307</v>
      </c>
      <c r="F5811">
        <v>351</v>
      </c>
      <c r="G5811" s="2" t="s">
        <v>7416</v>
      </c>
      <c r="H5811" s="2" t="s">
        <v>7391</v>
      </c>
      <c r="I5811" s="2" t="s">
        <v>7391</v>
      </c>
      <c r="J5811" s="94">
        <f t="shared" ref="J5811:J5854" si="377">0.53*E5811</f>
        <v>692.71</v>
      </c>
      <c r="K5811" s="81">
        <f t="shared" si="373"/>
        <v>980.25</v>
      </c>
      <c r="L5811" s="94">
        <f t="shared" si="374"/>
        <v>209.12</v>
      </c>
      <c r="M5811" s="89">
        <f t="shared" si="375"/>
        <v>365.96000000000004</v>
      </c>
      <c r="N5811" s="87">
        <f t="shared" ref="N5811:N5854" si="378">0.38*E5811</f>
        <v>496.66</v>
      </c>
      <c r="O5811" s="69" t="s">
        <v>8183</v>
      </c>
    </row>
    <row r="5812" spans="1:15" x14ac:dyDescent="0.25">
      <c r="A5812">
        <v>811</v>
      </c>
      <c r="B5812">
        <v>520474</v>
      </c>
      <c r="C5812">
        <v>8</v>
      </c>
      <c r="D5812" t="s">
        <v>7417</v>
      </c>
      <c r="E5812" s="3">
        <v>858</v>
      </c>
      <c r="F5812">
        <v>350</v>
      </c>
      <c r="G5812" s="2" t="s">
        <v>7418</v>
      </c>
      <c r="H5812" s="2" t="s">
        <v>7393</v>
      </c>
      <c r="I5812" s="2" t="s">
        <v>7393</v>
      </c>
      <c r="J5812" s="94">
        <f t="shared" si="377"/>
        <v>454.74</v>
      </c>
      <c r="K5812" s="81">
        <f t="shared" si="373"/>
        <v>643.5</v>
      </c>
      <c r="L5812" s="94">
        <f t="shared" si="374"/>
        <v>137.28</v>
      </c>
      <c r="M5812" s="89">
        <f t="shared" si="375"/>
        <v>240.24</v>
      </c>
      <c r="N5812" s="87">
        <f t="shared" si="378"/>
        <v>326.04000000000002</v>
      </c>
      <c r="O5812" s="69" t="s">
        <v>8183</v>
      </c>
    </row>
    <row r="5813" spans="1:15" x14ac:dyDescent="0.25">
      <c r="A5813">
        <v>811</v>
      </c>
      <c r="B5813">
        <v>520475</v>
      </c>
      <c r="C5813">
        <v>5</v>
      </c>
      <c r="D5813" t="s">
        <v>7419</v>
      </c>
      <c r="E5813" s="3">
        <v>1307</v>
      </c>
      <c r="F5813">
        <v>350</v>
      </c>
      <c r="G5813" s="2" t="s">
        <v>7420</v>
      </c>
      <c r="H5813" s="2" t="s">
        <v>7395</v>
      </c>
      <c r="I5813" s="2" t="s">
        <v>7395</v>
      </c>
      <c r="J5813" s="94">
        <f t="shared" si="377"/>
        <v>692.71</v>
      </c>
      <c r="K5813" s="81">
        <f t="shared" si="373"/>
        <v>980.25</v>
      </c>
      <c r="L5813" s="94">
        <f t="shared" si="374"/>
        <v>209.12</v>
      </c>
      <c r="M5813" s="89">
        <f t="shared" si="375"/>
        <v>365.96000000000004</v>
      </c>
      <c r="N5813" s="87">
        <f t="shared" si="378"/>
        <v>496.66</v>
      </c>
      <c r="O5813" s="69" t="s">
        <v>8183</v>
      </c>
    </row>
    <row r="5814" spans="1:15" x14ac:dyDescent="0.25">
      <c r="A5814">
        <v>811</v>
      </c>
      <c r="B5814">
        <v>520476</v>
      </c>
      <c r="C5814">
        <v>3</v>
      </c>
      <c r="D5814" t="s">
        <v>7421</v>
      </c>
      <c r="E5814" s="3">
        <v>858</v>
      </c>
      <c r="F5814">
        <v>350</v>
      </c>
      <c r="G5814" s="2" t="s">
        <v>7422</v>
      </c>
      <c r="H5814" s="2" t="s">
        <v>7397</v>
      </c>
      <c r="I5814" s="2" t="s">
        <v>7397</v>
      </c>
      <c r="J5814" s="94">
        <f t="shared" si="377"/>
        <v>454.74</v>
      </c>
      <c r="K5814" s="81">
        <f t="shared" si="373"/>
        <v>643.5</v>
      </c>
      <c r="L5814" s="94">
        <f t="shared" si="374"/>
        <v>137.28</v>
      </c>
      <c r="M5814" s="89">
        <f t="shared" si="375"/>
        <v>240.24</v>
      </c>
      <c r="N5814" s="87">
        <f t="shared" si="378"/>
        <v>326.04000000000002</v>
      </c>
      <c r="O5814" s="69" t="s">
        <v>8183</v>
      </c>
    </row>
    <row r="5815" spans="1:15" x14ac:dyDescent="0.25">
      <c r="A5815">
        <v>811</v>
      </c>
      <c r="B5815">
        <v>520477</v>
      </c>
      <c r="C5815">
        <v>1</v>
      </c>
      <c r="D5815" t="s">
        <v>7423</v>
      </c>
      <c r="E5815" s="3">
        <v>1307</v>
      </c>
      <c r="F5815">
        <v>350</v>
      </c>
      <c r="G5815" s="2" t="s">
        <v>7424</v>
      </c>
      <c r="H5815" s="2" t="s">
        <v>7399</v>
      </c>
      <c r="I5815" s="2" t="s">
        <v>7399</v>
      </c>
      <c r="J5815" s="94">
        <f t="shared" si="377"/>
        <v>692.71</v>
      </c>
      <c r="K5815" s="81">
        <f t="shared" si="373"/>
        <v>980.25</v>
      </c>
      <c r="L5815" s="94">
        <f t="shared" si="374"/>
        <v>209.12</v>
      </c>
      <c r="M5815" s="89">
        <f t="shared" si="375"/>
        <v>365.96000000000004</v>
      </c>
      <c r="N5815" s="87">
        <f t="shared" si="378"/>
        <v>496.66</v>
      </c>
      <c r="O5815" s="69" t="s">
        <v>8183</v>
      </c>
    </row>
    <row r="5816" spans="1:15" x14ac:dyDescent="0.25">
      <c r="A5816">
        <v>811</v>
      </c>
      <c r="B5816">
        <v>520478</v>
      </c>
      <c r="C5816">
        <v>9</v>
      </c>
      <c r="D5816" t="s">
        <v>7425</v>
      </c>
      <c r="E5816" s="3">
        <v>858</v>
      </c>
      <c r="F5816">
        <v>350</v>
      </c>
      <c r="G5816" s="2" t="s">
        <v>7426</v>
      </c>
      <c r="H5816" s="2" t="s">
        <v>7401</v>
      </c>
      <c r="I5816" s="2" t="s">
        <v>7401</v>
      </c>
      <c r="J5816" s="94">
        <f t="shared" si="377"/>
        <v>454.74</v>
      </c>
      <c r="K5816" s="81">
        <f t="shared" si="373"/>
        <v>643.5</v>
      </c>
      <c r="L5816" s="94">
        <f t="shared" si="374"/>
        <v>137.28</v>
      </c>
      <c r="M5816" s="89">
        <f t="shared" si="375"/>
        <v>240.24</v>
      </c>
      <c r="N5816" s="87">
        <f t="shared" si="378"/>
        <v>326.04000000000002</v>
      </c>
      <c r="O5816" s="69" t="s">
        <v>8183</v>
      </c>
    </row>
    <row r="5817" spans="1:15" x14ac:dyDescent="0.25">
      <c r="A5817">
        <v>811</v>
      </c>
      <c r="B5817">
        <v>520480</v>
      </c>
      <c r="C5817">
        <v>5</v>
      </c>
      <c r="D5817" t="s">
        <v>7427</v>
      </c>
      <c r="E5817" s="3">
        <v>858</v>
      </c>
      <c r="F5817">
        <v>350</v>
      </c>
      <c r="G5817" s="2" t="s">
        <v>7428</v>
      </c>
      <c r="H5817" s="2" t="s">
        <v>7401</v>
      </c>
      <c r="I5817" s="2" t="s">
        <v>7401</v>
      </c>
      <c r="J5817" s="94">
        <f t="shared" si="377"/>
        <v>454.74</v>
      </c>
      <c r="K5817" s="81">
        <f t="shared" si="373"/>
        <v>643.5</v>
      </c>
      <c r="L5817" s="94">
        <f t="shared" si="374"/>
        <v>137.28</v>
      </c>
      <c r="M5817" s="89">
        <f t="shared" si="375"/>
        <v>240.24</v>
      </c>
      <c r="N5817" s="87">
        <f t="shared" si="378"/>
        <v>326.04000000000002</v>
      </c>
      <c r="O5817" s="69" t="s">
        <v>8183</v>
      </c>
    </row>
    <row r="5818" spans="1:15" x14ac:dyDescent="0.25">
      <c r="A5818">
        <v>811</v>
      </c>
      <c r="B5818">
        <v>520481</v>
      </c>
      <c r="C5818">
        <v>3</v>
      </c>
      <c r="D5818" t="s">
        <v>7429</v>
      </c>
      <c r="E5818" s="3">
        <v>1307</v>
      </c>
      <c r="F5818">
        <v>350</v>
      </c>
      <c r="G5818" s="2" t="s">
        <v>7430</v>
      </c>
      <c r="H5818" s="2" t="s">
        <v>7404</v>
      </c>
      <c r="I5818" s="2" t="s">
        <v>7404</v>
      </c>
      <c r="J5818" s="94">
        <f t="shared" si="377"/>
        <v>692.71</v>
      </c>
      <c r="K5818" s="81">
        <f t="shared" si="373"/>
        <v>980.25</v>
      </c>
      <c r="L5818" s="94">
        <f t="shared" si="374"/>
        <v>209.12</v>
      </c>
      <c r="M5818" s="89">
        <f t="shared" si="375"/>
        <v>365.96000000000004</v>
      </c>
      <c r="N5818" s="87">
        <f t="shared" si="378"/>
        <v>496.66</v>
      </c>
      <c r="O5818" s="69" t="s">
        <v>8183</v>
      </c>
    </row>
    <row r="5819" spans="1:15" x14ac:dyDescent="0.25">
      <c r="A5819">
        <v>811</v>
      </c>
      <c r="B5819">
        <v>520482</v>
      </c>
      <c r="C5819">
        <v>1</v>
      </c>
      <c r="D5819" t="s">
        <v>7431</v>
      </c>
      <c r="E5819" s="3">
        <v>858</v>
      </c>
      <c r="F5819">
        <v>350</v>
      </c>
      <c r="G5819" s="2" t="s">
        <v>7432</v>
      </c>
      <c r="H5819" s="2" t="s">
        <v>7406</v>
      </c>
      <c r="I5819" s="2" t="s">
        <v>7406</v>
      </c>
      <c r="J5819" s="94">
        <f t="shared" si="377"/>
        <v>454.74</v>
      </c>
      <c r="K5819" s="81">
        <f t="shared" si="373"/>
        <v>643.5</v>
      </c>
      <c r="L5819" s="94">
        <f t="shared" si="374"/>
        <v>137.28</v>
      </c>
      <c r="M5819" s="89">
        <f t="shared" si="375"/>
        <v>240.24</v>
      </c>
      <c r="N5819" s="87">
        <f t="shared" si="378"/>
        <v>326.04000000000002</v>
      </c>
      <c r="O5819" s="69" t="s">
        <v>8183</v>
      </c>
    </row>
    <row r="5820" spans="1:15" x14ac:dyDescent="0.25">
      <c r="A5820">
        <v>811</v>
      </c>
      <c r="B5820">
        <v>520483</v>
      </c>
      <c r="C5820">
        <v>9</v>
      </c>
      <c r="D5820" t="s">
        <v>7433</v>
      </c>
      <c r="E5820" s="3">
        <v>1307</v>
      </c>
      <c r="F5820">
        <v>340</v>
      </c>
      <c r="G5820" s="2" t="s">
        <v>7434</v>
      </c>
      <c r="H5820" s="2" t="s">
        <v>7406</v>
      </c>
      <c r="I5820" s="2" t="s">
        <v>7406</v>
      </c>
      <c r="J5820" s="94">
        <f t="shared" si="377"/>
        <v>692.71</v>
      </c>
      <c r="K5820" s="81">
        <f t="shared" si="373"/>
        <v>980.25</v>
      </c>
      <c r="L5820" s="94">
        <f t="shared" si="374"/>
        <v>209.12</v>
      </c>
      <c r="M5820" s="89">
        <f t="shared" si="375"/>
        <v>365.96000000000004</v>
      </c>
      <c r="N5820" s="87">
        <f t="shared" si="378"/>
        <v>496.66</v>
      </c>
      <c r="O5820" s="69" t="s">
        <v>8183</v>
      </c>
    </row>
    <row r="5821" spans="1:15" x14ac:dyDescent="0.25">
      <c r="A5821">
        <v>811</v>
      </c>
      <c r="B5821">
        <v>520484</v>
      </c>
      <c r="C5821">
        <v>7</v>
      </c>
      <c r="D5821" t="s">
        <v>7435</v>
      </c>
      <c r="E5821" s="3">
        <v>858</v>
      </c>
      <c r="F5821">
        <v>350</v>
      </c>
      <c r="G5821" s="2" t="s">
        <v>7436</v>
      </c>
      <c r="H5821" s="2" t="s">
        <v>7406</v>
      </c>
      <c r="I5821" s="2" t="s">
        <v>7406</v>
      </c>
      <c r="J5821" s="94">
        <f t="shared" si="377"/>
        <v>454.74</v>
      </c>
      <c r="K5821" s="81">
        <f t="shared" si="373"/>
        <v>643.5</v>
      </c>
      <c r="L5821" s="94">
        <f t="shared" si="374"/>
        <v>137.28</v>
      </c>
      <c r="M5821" s="89">
        <f t="shared" si="375"/>
        <v>240.24</v>
      </c>
      <c r="N5821" s="87">
        <f t="shared" si="378"/>
        <v>326.04000000000002</v>
      </c>
      <c r="O5821" s="69" t="s">
        <v>8183</v>
      </c>
    </row>
    <row r="5822" spans="1:15" x14ac:dyDescent="0.25">
      <c r="A5822">
        <v>811</v>
      </c>
      <c r="B5822">
        <v>520485</v>
      </c>
      <c r="C5822">
        <v>4</v>
      </c>
      <c r="D5822" t="s">
        <v>7437</v>
      </c>
      <c r="E5822" s="3">
        <v>1307</v>
      </c>
      <c r="F5822">
        <v>340</v>
      </c>
      <c r="G5822" s="2" t="s">
        <v>7438</v>
      </c>
      <c r="H5822" s="2" t="s">
        <v>7410</v>
      </c>
      <c r="I5822" s="2" t="s">
        <v>7410</v>
      </c>
      <c r="J5822" s="94">
        <f t="shared" si="377"/>
        <v>692.71</v>
      </c>
      <c r="K5822" s="81">
        <f t="shared" si="373"/>
        <v>980.25</v>
      </c>
      <c r="L5822" s="94">
        <f t="shared" si="374"/>
        <v>209.12</v>
      </c>
      <c r="M5822" s="89">
        <f t="shared" si="375"/>
        <v>365.96000000000004</v>
      </c>
      <c r="N5822" s="87">
        <f t="shared" si="378"/>
        <v>496.66</v>
      </c>
      <c r="O5822" s="69" t="s">
        <v>8183</v>
      </c>
    </row>
    <row r="5823" spans="1:15" x14ac:dyDescent="0.25">
      <c r="A5823">
        <v>811</v>
      </c>
      <c r="B5823">
        <v>520486</v>
      </c>
      <c r="C5823">
        <v>2</v>
      </c>
      <c r="D5823" t="s">
        <v>7439</v>
      </c>
      <c r="E5823" s="3">
        <v>858</v>
      </c>
      <c r="F5823">
        <v>350</v>
      </c>
      <c r="G5823" s="2" t="s">
        <v>7440</v>
      </c>
      <c r="H5823" s="2" t="s">
        <v>7410</v>
      </c>
      <c r="I5823" s="2" t="s">
        <v>7410</v>
      </c>
      <c r="J5823" s="94">
        <f t="shared" si="377"/>
        <v>454.74</v>
      </c>
      <c r="K5823" s="81">
        <f t="shared" ref="K5823:K5854" si="379">0.75*E5823</f>
        <v>643.5</v>
      </c>
      <c r="L5823" s="94">
        <f t="shared" ref="L5823:L5854" si="380">0.16*E5823</f>
        <v>137.28</v>
      </c>
      <c r="M5823" s="89">
        <f t="shared" ref="M5823:M5854" si="381">0.28*E5823</f>
        <v>240.24</v>
      </c>
      <c r="N5823" s="87">
        <f t="shared" si="378"/>
        <v>326.04000000000002</v>
      </c>
      <c r="O5823" s="69" t="s">
        <v>8183</v>
      </c>
    </row>
    <row r="5824" spans="1:15" x14ac:dyDescent="0.25">
      <c r="A5824">
        <v>811</v>
      </c>
      <c r="B5824">
        <v>520487</v>
      </c>
      <c r="C5824">
        <v>0</v>
      </c>
      <c r="D5824" t="s">
        <v>7441</v>
      </c>
      <c r="E5824" s="3">
        <v>1307</v>
      </c>
      <c r="F5824">
        <v>350</v>
      </c>
      <c r="G5824" s="2" t="s">
        <v>7442</v>
      </c>
      <c r="H5824" s="2" t="s">
        <v>7410</v>
      </c>
      <c r="I5824" s="2" t="s">
        <v>7410</v>
      </c>
      <c r="J5824" s="94">
        <f t="shared" si="377"/>
        <v>692.71</v>
      </c>
      <c r="K5824" s="81">
        <f t="shared" si="379"/>
        <v>980.25</v>
      </c>
      <c r="L5824" s="94">
        <f t="shared" si="380"/>
        <v>209.12</v>
      </c>
      <c r="M5824" s="89">
        <f t="shared" si="381"/>
        <v>365.96000000000004</v>
      </c>
      <c r="N5824" s="87">
        <f t="shared" si="378"/>
        <v>496.66</v>
      </c>
      <c r="O5824" s="69" t="s">
        <v>8183</v>
      </c>
    </row>
    <row r="5825" spans="1:15" x14ac:dyDescent="0.25">
      <c r="A5825">
        <v>811</v>
      </c>
      <c r="B5825">
        <v>520488</v>
      </c>
      <c r="C5825">
        <v>8</v>
      </c>
      <c r="D5825" t="s">
        <v>7443</v>
      </c>
      <c r="E5825" s="3">
        <v>319</v>
      </c>
      <c r="F5825">
        <v>340</v>
      </c>
      <c r="G5825" s="2" t="s">
        <v>7444</v>
      </c>
      <c r="H5825" s="2" t="s">
        <v>7414</v>
      </c>
      <c r="I5825" s="2" t="s">
        <v>7414</v>
      </c>
      <c r="J5825" s="94">
        <f t="shared" si="377"/>
        <v>169.07000000000002</v>
      </c>
      <c r="K5825" s="81">
        <f t="shared" si="379"/>
        <v>239.25</v>
      </c>
      <c r="L5825" s="94">
        <f t="shared" si="380"/>
        <v>51.04</v>
      </c>
      <c r="M5825" s="89">
        <f t="shared" si="381"/>
        <v>89.320000000000007</v>
      </c>
      <c r="N5825" s="87">
        <f t="shared" si="378"/>
        <v>121.22</v>
      </c>
      <c r="O5825" s="69" t="s">
        <v>8183</v>
      </c>
    </row>
    <row r="5826" spans="1:15" x14ac:dyDescent="0.25">
      <c r="A5826">
        <v>811</v>
      </c>
      <c r="B5826">
        <v>520489</v>
      </c>
      <c r="C5826">
        <v>6</v>
      </c>
      <c r="D5826" t="s">
        <v>7445</v>
      </c>
      <c r="E5826" s="3">
        <v>858</v>
      </c>
      <c r="F5826">
        <v>350</v>
      </c>
      <c r="G5826" s="2" t="s">
        <v>7103</v>
      </c>
      <c r="H5826" s="2" t="s">
        <v>7416</v>
      </c>
      <c r="I5826" s="2" t="s">
        <v>7416</v>
      </c>
      <c r="J5826" s="94">
        <f t="shared" si="377"/>
        <v>454.74</v>
      </c>
      <c r="K5826" s="81">
        <f t="shared" si="379"/>
        <v>643.5</v>
      </c>
      <c r="L5826" s="94">
        <f t="shared" si="380"/>
        <v>137.28</v>
      </c>
      <c r="M5826" s="89">
        <f t="shared" si="381"/>
        <v>240.24</v>
      </c>
      <c r="N5826" s="87">
        <f t="shared" si="378"/>
        <v>326.04000000000002</v>
      </c>
      <c r="O5826" s="69" t="s">
        <v>8183</v>
      </c>
    </row>
    <row r="5827" spans="1:15" x14ac:dyDescent="0.25">
      <c r="A5827">
        <v>811</v>
      </c>
      <c r="B5827">
        <v>520490</v>
      </c>
      <c r="C5827">
        <v>4</v>
      </c>
      <c r="D5827" t="s">
        <v>7446</v>
      </c>
      <c r="E5827" s="3">
        <v>1307</v>
      </c>
      <c r="F5827">
        <v>350</v>
      </c>
      <c r="G5827" s="2" t="s">
        <v>7447</v>
      </c>
      <c r="H5827" s="2" t="s">
        <v>7418</v>
      </c>
      <c r="I5827" s="2" t="s">
        <v>7418</v>
      </c>
      <c r="J5827" s="94">
        <f t="shared" si="377"/>
        <v>692.71</v>
      </c>
      <c r="K5827" s="81">
        <f t="shared" si="379"/>
        <v>980.25</v>
      </c>
      <c r="L5827" s="94">
        <f t="shared" si="380"/>
        <v>209.12</v>
      </c>
      <c r="M5827" s="89">
        <f t="shared" si="381"/>
        <v>365.96000000000004</v>
      </c>
      <c r="N5827" s="87">
        <f t="shared" si="378"/>
        <v>496.66</v>
      </c>
      <c r="O5827" s="69" t="s">
        <v>8183</v>
      </c>
    </row>
    <row r="5828" spans="1:15" x14ac:dyDescent="0.25">
      <c r="A5828">
        <v>811</v>
      </c>
      <c r="B5828">
        <v>520492</v>
      </c>
      <c r="C5828">
        <v>0</v>
      </c>
      <c r="D5828" t="s">
        <v>7448</v>
      </c>
      <c r="E5828" s="3">
        <v>1467.5</v>
      </c>
      <c r="F5828">
        <v>350</v>
      </c>
      <c r="G5828" s="2" t="s">
        <v>7449</v>
      </c>
      <c r="H5828" s="2" t="s">
        <v>7420</v>
      </c>
      <c r="I5828" s="2" t="s">
        <v>7420</v>
      </c>
      <c r="J5828" s="94">
        <f t="shared" si="377"/>
        <v>777.77500000000009</v>
      </c>
      <c r="K5828" s="81">
        <f t="shared" si="379"/>
        <v>1100.625</v>
      </c>
      <c r="L5828" s="94">
        <f t="shared" si="380"/>
        <v>234.8</v>
      </c>
      <c r="M5828" s="89">
        <f t="shared" si="381"/>
        <v>410.90000000000003</v>
      </c>
      <c r="N5828" s="87">
        <f t="shared" si="378"/>
        <v>557.65</v>
      </c>
      <c r="O5828" s="69" t="s">
        <v>8183</v>
      </c>
    </row>
    <row r="5829" spans="1:15" x14ac:dyDescent="0.25">
      <c r="A5829">
        <v>811</v>
      </c>
      <c r="B5829">
        <v>520493</v>
      </c>
      <c r="C5829">
        <v>8</v>
      </c>
      <c r="D5829" t="s">
        <v>7450</v>
      </c>
      <c r="E5829" s="3">
        <v>1467.5</v>
      </c>
      <c r="F5829">
        <v>351</v>
      </c>
      <c r="G5829" s="2" t="s">
        <v>7451</v>
      </c>
      <c r="H5829" s="2" t="s">
        <v>7422</v>
      </c>
      <c r="I5829" s="2" t="s">
        <v>7422</v>
      </c>
      <c r="J5829" s="94">
        <f t="shared" si="377"/>
        <v>777.77500000000009</v>
      </c>
      <c r="K5829" s="81">
        <f t="shared" si="379"/>
        <v>1100.625</v>
      </c>
      <c r="L5829" s="94">
        <f t="shared" si="380"/>
        <v>234.8</v>
      </c>
      <c r="M5829" s="89">
        <f t="shared" si="381"/>
        <v>410.90000000000003</v>
      </c>
      <c r="N5829" s="87">
        <f t="shared" si="378"/>
        <v>557.65</v>
      </c>
      <c r="O5829" s="69" t="s">
        <v>8183</v>
      </c>
    </row>
    <row r="5830" spans="1:15" x14ac:dyDescent="0.25">
      <c r="A5830">
        <v>811</v>
      </c>
      <c r="B5830">
        <v>520494</v>
      </c>
      <c r="C5830">
        <v>6</v>
      </c>
      <c r="D5830" t="s">
        <v>7452</v>
      </c>
      <c r="E5830" s="3">
        <v>1467.5</v>
      </c>
      <c r="F5830">
        <v>350</v>
      </c>
      <c r="G5830" s="2" t="s">
        <v>7453</v>
      </c>
      <c r="H5830" s="2" t="s">
        <v>7424</v>
      </c>
      <c r="I5830" s="2" t="s">
        <v>7424</v>
      </c>
      <c r="J5830" s="94">
        <f t="shared" si="377"/>
        <v>777.77500000000009</v>
      </c>
      <c r="K5830" s="81">
        <f t="shared" si="379"/>
        <v>1100.625</v>
      </c>
      <c r="L5830" s="94">
        <f t="shared" si="380"/>
        <v>234.8</v>
      </c>
      <c r="M5830" s="89">
        <f t="shared" si="381"/>
        <v>410.90000000000003</v>
      </c>
      <c r="N5830" s="87">
        <f t="shared" si="378"/>
        <v>557.65</v>
      </c>
      <c r="O5830" s="69" t="s">
        <v>8183</v>
      </c>
    </row>
    <row r="5831" spans="1:15" x14ac:dyDescent="0.25">
      <c r="A5831">
        <v>811</v>
      </c>
      <c r="B5831">
        <v>520497</v>
      </c>
      <c r="C5831">
        <v>9</v>
      </c>
      <c r="D5831" t="s">
        <v>7454</v>
      </c>
      <c r="E5831" s="3">
        <v>1467.5</v>
      </c>
      <c r="F5831">
        <v>340</v>
      </c>
      <c r="G5831" s="2" t="s">
        <v>7455</v>
      </c>
      <c r="H5831" s="2" t="s">
        <v>7426</v>
      </c>
      <c r="I5831" s="2" t="s">
        <v>7426</v>
      </c>
      <c r="J5831" s="94">
        <f t="shared" si="377"/>
        <v>777.77500000000009</v>
      </c>
      <c r="K5831" s="81">
        <f t="shared" si="379"/>
        <v>1100.625</v>
      </c>
      <c r="L5831" s="94">
        <f t="shared" si="380"/>
        <v>234.8</v>
      </c>
      <c r="M5831" s="89">
        <f t="shared" si="381"/>
        <v>410.90000000000003</v>
      </c>
      <c r="N5831" s="87">
        <f t="shared" si="378"/>
        <v>557.65</v>
      </c>
      <c r="O5831" s="69" t="s">
        <v>8183</v>
      </c>
    </row>
    <row r="5832" spans="1:15" x14ac:dyDescent="0.25">
      <c r="A5832">
        <v>811</v>
      </c>
      <c r="B5832">
        <v>520498</v>
      </c>
      <c r="C5832">
        <v>7</v>
      </c>
      <c r="D5832" t="s">
        <v>7456</v>
      </c>
      <c r="E5832" s="3">
        <v>1467.5</v>
      </c>
      <c r="F5832">
        <v>350</v>
      </c>
      <c r="G5832" s="2" t="s">
        <v>7457</v>
      </c>
      <c r="H5832" s="2" t="s">
        <v>7428</v>
      </c>
      <c r="I5832" s="2" t="s">
        <v>7428</v>
      </c>
      <c r="J5832" s="94">
        <f t="shared" si="377"/>
        <v>777.77500000000009</v>
      </c>
      <c r="K5832" s="81">
        <f t="shared" si="379"/>
        <v>1100.625</v>
      </c>
      <c r="L5832" s="94">
        <f t="shared" si="380"/>
        <v>234.8</v>
      </c>
      <c r="M5832" s="89">
        <f t="shared" si="381"/>
        <v>410.90000000000003</v>
      </c>
      <c r="N5832" s="87">
        <f t="shared" si="378"/>
        <v>557.65</v>
      </c>
      <c r="O5832" s="69" t="s">
        <v>8183</v>
      </c>
    </row>
    <row r="5833" spans="1:15" x14ac:dyDescent="0.25">
      <c r="A5833">
        <v>811</v>
      </c>
      <c r="B5833">
        <v>520499</v>
      </c>
      <c r="C5833">
        <v>5</v>
      </c>
      <c r="D5833" t="s">
        <v>7458</v>
      </c>
      <c r="E5833" s="3">
        <v>858</v>
      </c>
      <c r="F5833">
        <v>350</v>
      </c>
      <c r="G5833" s="2" t="s">
        <v>7459</v>
      </c>
      <c r="H5833" s="2" t="s">
        <v>7430</v>
      </c>
      <c r="I5833" s="2" t="s">
        <v>7430</v>
      </c>
      <c r="J5833" s="94">
        <f t="shared" si="377"/>
        <v>454.74</v>
      </c>
      <c r="K5833" s="81">
        <f t="shared" si="379"/>
        <v>643.5</v>
      </c>
      <c r="L5833" s="94">
        <f t="shared" si="380"/>
        <v>137.28</v>
      </c>
      <c r="M5833" s="89">
        <f t="shared" si="381"/>
        <v>240.24</v>
      </c>
      <c r="N5833" s="87">
        <f t="shared" si="378"/>
        <v>326.04000000000002</v>
      </c>
      <c r="O5833" s="69" t="s">
        <v>8183</v>
      </c>
    </row>
    <row r="5834" spans="1:15" x14ac:dyDescent="0.25">
      <c r="A5834">
        <v>811</v>
      </c>
      <c r="B5834">
        <v>520500</v>
      </c>
      <c r="C5834">
        <v>0</v>
      </c>
      <c r="D5834" t="s">
        <v>7460</v>
      </c>
      <c r="E5834" s="3">
        <v>1307</v>
      </c>
      <c r="F5834">
        <v>350</v>
      </c>
      <c r="G5834" s="2" t="s">
        <v>7461</v>
      </c>
      <c r="H5834" s="2" t="s">
        <v>7432</v>
      </c>
      <c r="I5834" s="2" t="s">
        <v>7432</v>
      </c>
      <c r="J5834" s="94">
        <f t="shared" si="377"/>
        <v>692.71</v>
      </c>
      <c r="K5834" s="81">
        <f t="shared" si="379"/>
        <v>980.25</v>
      </c>
      <c r="L5834" s="94">
        <f t="shared" si="380"/>
        <v>209.12</v>
      </c>
      <c r="M5834" s="89">
        <f t="shared" si="381"/>
        <v>365.96000000000004</v>
      </c>
      <c r="N5834" s="87">
        <f t="shared" si="378"/>
        <v>496.66</v>
      </c>
      <c r="O5834" s="69" t="s">
        <v>8183</v>
      </c>
    </row>
    <row r="5835" spans="1:15" x14ac:dyDescent="0.25">
      <c r="A5835">
        <v>811</v>
      </c>
      <c r="B5835">
        <v>520501</v>
      </c>
      <c r="C5835">
        <v>8</v>
      </c>
      <c r="D5835" t="s">
        <v>7462</v>
      </c>
      <c r="E5835" s="3">
        <v>1467.5</v>
      </c>
      <c r="F5835">
        <v>350</v>
      </c>
      <c r="G5835" s="2" t="s">
        <v>7463</v>
      </c>
      <c r="H5835" s="2" t="s">
        <v>7434</v>
      </c>
      <c r="I5835" s="2" t="s">
        <v>7434</v>
      </c>
      <c r="J5835" s="94">
        <f t="shared" si="377"/>
        <v>777.77500000000009</v>
      </c>
      <c r="K5835" s="81">
        <f t="shared" si="379"/>
        <v>1100.625</v>
      </c>
      <c r="L5835" s="94">
        <f t="shared" si="380"/>
        <v>234.8</v>
      </c>
      <c r="M5835" s="89">
        <f t="shared" si="381"/>
        <v>410.90000000000003</v>
      </c>
      <c r="N5835" s="87">
        <f t="shared" si="378"/>
        <v>557.65</v>
      </c>
      <c r="O5835" s="69" t="s">
        <v>8183</v>
      </c>
    </row>
    <row r="5836" spans="1:15" x14ac:dyDescent="0.25">
      <c r="A5836">
        <v>811</v>
      </c>
      <c r="B5836">
        <v>520502</v>
      </c>
      <c r="C5836">
        <v>6</v>
      </c>
      <c r="D5836" t="s">
        <v>7464</v>
      </c>
      <c r="E5836" s="3">
        <v>1467.5</v>
      </c>
      <c r="F5836">
        <v>340</v>
      </c>
      <c r="G5836" s="2" t="s">
        <v>7465</v>
      </c>
      <c r="H5836" s="2" t="s">
        <v>7436</v>
      </c>
      <c r="I5836" s="2" t="s">
        <v>7436</v>
      </c>
      <c r="J5836" s="94">
        <f t="shared" si="377"/>
        <v>777.77500000000009</v>
      </c>
      <c r="K5836" s="81">
        <f t="shared" si="379"/>
        <v>1100.625</v>
      </c>
      <c r="L5836" s="94">
        <f t="shared" si="380"/>
        <v>234.8</v>
      </c>
      <c r="M5836" s="89">
        <f t="shared" si="381"/>
        <v>410.90000000000003</v>
      </c>
      <c r="N5836" s="87">
        <f t="shared" si="378"/>
        <v>557.65</v>
      </c>
      <c r="O5836" s="69" t="s">
        <v>8183</v>
      </c>
    </row>
    <row r="5837" spans="1:15" x14ac:dyDescent="0.25">
      <c r="A5837">
        <v>811</v>
      </c>
      <c r="B5837">
        <v>520503</v>
      </c>
      <c r="C5837">
        <v>4</v>
      </c>
      <c r="D5837" t="s">
        <v>7466</v>
      </c>
      <c r="E5837" s="3">
        <v>1467.5</v>
      </c>
      <c r="F5837">
        <v>350</v>
      </c>
      <c r="G5837" s="2" t="s">
        <v>7467</v>
      </c>
      <c r="H5837" s="2" t="s">
        <v>7438</v>
      </c>
      <c r="I5837" s="2" t="s">
        <v>7438</v>
      </c>
      <c r="J5837" s="94">
        <f t="shared" si="377"/>
        <v>777.77500000000009</v>
      </c>
      <c r="K5837" s="81">
        <f t="shared" si="379"/>
        <v>1100.625</v>
      </c>
      <c r="L5837" s="94">
        <f t="shared" si="380"/>
        <v>234.8</v>
      </c>
      <c r="M5837" s="89">
        <f t="shared" si="381"/>
        <v>410.90000000000003</v>
      </c>
      <c r="N5837" s="87">
        <f t="shared" si="378"/>
        <v>557.65</v>
      </c>
      <c r="O5837" s="69" t="s">
        <v>8183</v>
      </c>
    </row>
    <row r="5838" spans="1:15" x14ac:dyDescent="0.25">
      <c r="A5838">
        <v>811</v>
      </c>
      <c r="B5838">
        <v>520504</v>
      </c>
      <c r="C5838">
        <v>2</v>
      </c>
      <c r="D5838" t="s">
        <v>7468</v>
      </c>
      <c r="E5838" s="3">
        <v>1281.5</v>
      </c>
      <c r="F5838">
        <v>340</v>
      </c>
      <c r="G5838" s="2" t="s">
        <v>7469</v>
      </c>
      <c r="H5838" s="2" t="s">
        <v>7440</v>
      </c>
      <c r="I5838" s="2" t="s">
        <v>7440</v>
      </c>
      <c r="J5838" s="94">
        <f t="shared" si="377"/>
        <v>679.19500000000005</v>
      </c>
      <c r="K5838" s="81">
        <f t="shared" si="379"/>
        <v>961.125</v>
      </c>
      <c r="L5838" s="94">
        <f t="shared" si="380"/>
        <v>205.04</v>
      </c>
      <c r="M5838" s="89">
        <f t="shared" si="381"/>
        <v>358.82000000000005</v>
      </c>
      <c r="N5838" s="87">
        <f t="shared" si="378"/>
        <v>486.97</v>
      </c>
      <c r="O5838" s="69" t="s">
        <v>8183</v>
      </c>
    </row>
    <row r="5839" spans="1:15" x14ac:dyDescent="0.25">
      <c r="A5839">
        <v>811</v>
      </c>
      <c r="B5839">
        <v>520505</v>
      </c>
      <c r="C5839">
        <v>9</v>
      </c>
      <c r="D5839" t="s">
        <v>7470</v>
      </c>
      <c r="E5839" s="3">
        <v>1307</v>
      </c>
      <c r="F5839">
        <v>350</v>
      </c>
      <c r="G5839" s="2" t="s">
        <v>7471</v>
      </c>
      <c r="H5839" s="2" t="s">
        <v>7442</v>
      </c>
      <c r="I5839" s="2" t="s">
        <v>7442</v>
      </c>
      <c r="J5839" s="94">
        <f t="shared" si="377"/>
        <v>692.71</v>
      </c>
      <c r="K5839" s="81">
        <f t="shared" si="379"/>
        <v>980.25</v>
      </c>
      <c r="L5839" s="94">
        <f t="shared" si="380"/>
        <v>209.12</v>
      </c>
      <c r="M5839" s="89">
        <f t="shared" si="381"/>
        <v>365.96000000000004</v>
      </c>
      <c r="N5839" s="87">
        <f t="shared" si="378"/>
        <v>496.66</v>
      </c>
      <c r="O5839" s="69" t="s">
        <v>8183</v>
      </c>
    </row>
    <row r="5840" spans="1:15" x14ac:dyDescent="0.25">
      <c r="A5840">
        <v>811</v>
      </c>
      <c r="B5840">
        <v>520506</v>
      </c>
      <c r="C5840">
        <v>7</v>
      </c>
      <c r="D5840" t="s">
        <v>7472</v>
      </c>
      <c r="E5840" s="3">
        <v>1467.5</v>
      </c>
      <c r="F5840">
        <v>350</v>
      </c>
      <c r="G5840" s="2" t="s">
        <v>7473</v>
      </c>
      <c r="H5840" s="2" t="s">
        <v>7444</v>
      </c>
      <c r="I5840" s="2" t="s">
        <v>7444</v>
      </c>
      <c r="J5840" s="94">
        <f t="shared" si="377"/>
        <v>777.77500000000009</v>
      </c>
      <c r="K5840" s="81">
        <f t="shared" si="379"/>
        <v>1100.625</v>
      </c>
      <c r="L5840" s="94">
        <f t="shared" si="380"/>
        <v>234.8</v>
      </c>
      <c r="M5840" s="89">
        <f t="shared" si="381"/>
        <v>410.90000000000003</v>
      </c>
      <c r="N5840" s="87">
        <f t="shared" si="378"/>
        <v>557.65</v>
      </c>
      <c r="O5840" s="69" t="s">
        <v>8183</v>
      </c>
    </row>
    <row r="5841" spans="1:15" x14ac:dyDescent="0.25">
      <c r="A5841">
        <v>811</v>
      </c>
      <c r="B5841">
        <v>520507</v>
      </c>
      <c r="C5841">
        <v>5</v>
      </c>
      <c r="D5841" t="s">
        <v>7474</v>
      </c>
      <c r="E5841" s="3">
        <v>1498.5</v>
      </c>
      <c r="F5841">
        <v>350</v>
      </c>
      <c r="G5841" s="2" t="s">
        <v>7475</v>
      </c>
      <c r="H5841" s="2" t="s">
        <v>7103</v>
      </c>
      <c r="I5841" s="2" t="s">
        <v>7103</v>
      </c>
      <c r="J5841" s="94">
        <f t="shared" si="377"/>
        <v>794.20500000000004</v>
      </c>
      <c r="K5841" s="81">
        <f t="shared" si="379"/>
        <v>1123.875</v>
      </c>
      <c r="L5841" s="94">
        <f t="shared" si="380"/>
        <v>239.76</v>
      </c>
      <c r="M5841" s="89">
        <f t="shared" si="381"/>
        <v>419.58000000000004</v>
      </c>
      <c r="N5841" s="87">
        <f t="shared" si="378"/>
        <v>569.42999999999995</v>
      </c>
      <c r="O5841" s="69" t="s">
        <v>8183</v>
      </c>
    </row>
    <row r="5842" spans="1:15" x14ac:dyDescent="0.25">
      <c r="A5842">
        <v>811</v>
      </c>
      <c r="B5842">
        <v>520508</v>
      </c>
      <c r="C5842">
        <v>3</v>
      </c>
      <c r="D5842" t="s">
        <v>7476</v>
      </c>
      <c r="E5842" s="3">
        <v>1467.5</v>
      </c>
      <c r="F5842">
        <v>350</v>
      </c>
      <c r="G5842" s="2" t="s">
        <v>7477</v>
      </c>
      <c r="H5842" s="2" t="s">
        <v>7447</v>
      </c>
      <c r="I5842" s="2" t="s">
        <v>7447</v>
      </c>
      <c r="J5842" s="94">
        <f t="shared" si="377"/>
        <v>777.77500000000009</v>
      </c>
      <c r="K5842" s="81">
        <f t="shared" si="379"/>
        <v>1100.625</v>
      </c>
      <c r="L5842" s="94">
        <f t="shared" si="380"/>
        <v>234.8</v>
      </c>
      <c r="M5842" s="89">
        <f t="shared" si="381"/>
        <v>410.90000000000003</v>
      </c>
      <c r="N5842" s="87">
        <f t="shared" si="378"/>
        <v>557.65</v>
      </c>
      <c r="O5842" s="69" t="s">
        <v>8183</v>
      </c>
    </row>
    <row r="5843" spans="1:15" x14ac:dyDescent="0.25">
      <c r="A5843">
        <v>811</v>
      </c>
      <c r="B5843">
        <v>520510</v>
      </c>
      <c r="C5843">
        <v>9</v>
      </c>
      <c r="D5843" t="s">
        <v>7478</v>
      </c>
      <c r="E5843" s="3">
        <v>858</v>
      </c>
      <c r="F5843">
        <v>350</v>
      </c>
      <c r="G5843" s="2" t="s">
        <v>7479</v>
      </c>
      <c r="H5843" s="2" t="s">
        <v>7449</v>
      </c>
      <c r="I5843" s="2" t="s">
        <v>7449</v>
      </c>
      <c r="J5843" s="94">
        <f t="shared" si="377"/>
        <v>454.74</v>
      </c>
      <c r="K5843" s="81">
        <f t="shared" si="379"/>
        <v>643.5</v>
      </c>
      <c r="L5843" s="94">
        <f t="shared" si="380"/>
        <v>137.28</v>
      </c>
      <c r="M5843" s="89">
        <f t="shared" si="381"/>
        <v>240.24</v>
      </c>
      <c r="N5843" s="87">
        <f t="shared" si="378"/>
        <v>326.04000000000002</v>
      </c>
      <c r="O5843" s="69" t="s">
        <v>8183</v>
      </c>
    </row>
    <row r="5844" spans="1:15" x14ac:dyDescent="0.25">
      <c r="A5844">
        <v>811</v>
      </c>
      <c r="B5844">
        <v>520514</v>
      </c>
      <c r="C5844">
        <v>1</v>
      </c>
      <c r="D5844" t="s">
        <v>7480</v>
      </c>
      <c r="E5844" s="3">
        <v>1307</v>
      </c>
      <c r="F5844">
        <v>350</v>
      </c>
      <c r="G5844" s="2" t="s">
        <v>7481</v>
      </c>
      <c r="H5844" s="2" t="s">
        <v>7451</v>
      </c>
      <c r="I5844" s="2" t="s">
        <v>7451</v>
      </c>
      <c r="J5844" s="94">
        <f t="shared" si="377"/>
        <v>692.71</v>
      </c>
      <c r="K5844" s="81">
        <f t="shared" si="379"/>
        <v>980.25</v>
      </c>
      <c r="L5844" s="94">
        <f t="shared" si="380"/>
        <v>209.12</v>
      </c>
      <c r="M5844" s="89">
        <f t="shared" si="381"/>
        <v>365.96000000000004</v>
      </c>
      <c r="N5844" s="87">
        <f t="shared" si="378"/>
        <v>496.66</v>
      </c>
      <c r="O5844" s="69" t="s">
        <v>8183</v>
      </c>
    </row>
    <row r="5845" spans="1:15" x14ac:dyDescent="0.25">
      <c r="A5845">
        <v>811</v>
      </c>
      <c r="B5845">
        <v>520518</v>
      </c>
      <c r="C5845">
        <v>2</v>
      </c>
      <c r="D5845" t="s">
        <v>7482</v>
      </c>
      <c r="E5845" s="3">
        <v>1467.5</v>
      </c>
      <c r="F5845">
        <v>350</v>
      </c>
      <c r="G5845" s="2" t="s">
        <v>7483</v>
      </c>
      <c r="H5845" s="2" t="s">
        <v>7453</v>
      </c>
      <c r="I5845" s="2" t="s">
        <v>7453</v>
      </c>
      <c r="J5845" s="94">
        <f t="shared" si="377"/>
        <v>777.77500000000009</v>
      </c>
      <c r="K5845" s="81">
        <f t="shared" si="379"/>
        <v>1100.625</v>
      </c>
      <c r="L5845" s="94">
        <f t="shared" si="380"/>
        <v>234.8</v>
      </c>
      <c r="M5845" s="89">
        <f t="shared" si="381"/>
        <v>410.90000000000003</v>
      </c>
      <c r="N5845" s="87">
        <f t="shared" si="378"/>
        <v>557.65</v>
      </c>
      <c r="O5845" s="69" t="s">
        <v>8183</v>
      </c>
    </row>
    <row r="5846" spans="1:15" x14ac:dyDescent="0.25">
      <c r="A5846">
        <v>811</v>
      </c>
      <c r="B5846">
        <v>520520</v>
      </c>
      <c r="C5846">
        <v>8</v>
      </c>
      <c r="D5846" t="s">
        <v>7484</v>
      </c>
      <c r="E5846" s="3">
        <v>1498.5</v>
      </c>
      <c r="F5846">
        <v>350</v>
      </c>
      <c r="G5846" s="2" t="s">
        <v>7485</v>
      </c>
      <c r="H5846" s="2" t="s">
        <v>7455</v>
      </c>
      <c r="I5846" s="2" t="s">
        <v>7455</v>
      </c>
      <c r="J5846" s="94">
        <f t="shared" si="377"/>
        <v>794.20500000000004</v>
      </c>
      <c r="K5846" s="81">
        <f t="shared" si="379"/>
        <v>1123.875</v>
      </c>
      <c r="L5846" s="94">
        <f t="shared" si="380"/>
        <v>239.76</v>
      </c>
      <c r="M5846" s="89">
        <f t="shared" si="381"/>
        <v>419.58000000000004</v>
      </c>
      <c r="N5846" s="87">
        <f t="shared" si="378"/>
        <v>569.42999999999995</v>
      </c>
      <c r="O5846" s="69" t="s">
        <v>8183</v>
      </c>
    </row>
    <row r="5847" spans="1:15" x14ac:dyDescent="0.25">
      <c r="A5847">
        <v>811</v>
      </c>
      <c r="B5847">
        <v>520522</v>
      </c>
      <c r="C5847">
        <v>4</v>
      </c>
      <c r="D5847" t="s">
        <v>7486</v>
      </c>
      <c r="E5847" s="3">
        <v>858</v>
      </c>
      <c r="F5847">
        <v>350</v>
      </c>
      <c r="G5847" s="2" t="s">
        <v>7487</v>
      </c>
      <c r="H5847" s="2" t="s">
        <v>7457</v>
      </c>
      <c r="I5847" s="2" t="s">
        <v>7457</v>
      </c>
      <c r="J5847" s="94">
        <f t="shared" si="377"/>
        <v>454.74</v>
      </c>
      <c r="K5847" s="81">
        <f t="shared" si="379"/>
        <v>643.5</v>
      </c>
      <c r="L5847" s="94">
        <f t="shared" si="380"/>
        <v>137.28</v>
      </c>
      <c r="M5847" s="89">
        <f t="shared" si="381"/>
        <v>240.24</v>
      </c>
      <c r="N5847" s="87">
        <f t="shared" si="378"/>
        <v>326.04000000000002</v>
      </c>
      <c r="O5847" s="69" t="s">
        <v>8183</v>
      </c>
    </row>
    <row r="5848" spans="1:15" x14ac:dyDescent="0.25">
      <c r="A5848">
        <v>811</v>
      </c>
      <c r="B5848">
        <v>520525</v>
      </c>
      <c r="C5848">
        <v>7</v>
      </c>
      <c r="D5848" t="s">
        <v>7488</v>
      </c>
      <c r="E5848" s="3">
        <v>1498.5</v>
      </c>
      <c r="F5848">
        <v>350</v>
      </c>
      <c r="G5848" s="2" t="s">
        <v>7489</v>
      </c>
      <c r="H5848" s="2" t="s">
        <v>7459</v>
      </c>
      <c r="I5848" s="2" t="s">
        <v>7459</v>
      </c>
      <c r="J5848" s="94">
        <f t="shared" si="377"/>
        <v>794.20500000000004</v>
      </c>
      <c r="K5848" s="81">
        <f t="shared" si="379"/>
        <v>1123.875</v>
      </c>
      <c r="L5848" s="94">
        <f t="shared" si="380"/>
        <v>239.76</v>
      </c>
      <c r="M5848" s="89">
        <f t="shared" si="381"/>
        <v>419.58000000000004</v>
      </c>
      <c r="N5848" s="87">
        <f t="shared" si="378"/>
        <v>569.42999999999995</v>
      </c>
      <c r="O5848" s="69" t="s">
        <v>8183</v>
      </c>
    </row>
    <row r="5849" spans="1:15" x14ac:dyDescent="0.25">
      <c r="A5849">
        <v>811</v>
      </c>
      <c r="B5849">
        <v>520526</v>
      </c>
      <c r="C5849">
        <v>5</v>
      </c>
      <c r="D5849" t="s">
        <v>7490</v>
      </c>
      <c r="E5849" s="3">
        <v>1467.5</v>
      </c>
      <c r="F5849">
        <v>350</v>
      </c>
      <c r="G5849" s="2" t="s">
        <v>7491</v>
      </c>
      <c r="H5849" s="2" t="s">
        <v>7461</v>
      </c>
      <c r="I5849" s="2" t="s">
        <v>7461</v>
      </c>
      <c r="J5849" s="94">
        <f t="shared" si="377"/>
        <v>777.77500000000009</v>
      </c>
      <c r="K5849" s="81">
        <f t="shared" si="379"/>
        <v>1100.625</v>
      </c>
      <c r="L5849" s="94">
        <f t="shared" si="380"/>
        <v>234.8</v>
      </c>
      <c r="M5849" s="89">
        <f t="shared" si="381"/>
        <v>410.90000000000003</v>
      </c>
      <c r="N5849" s="87">
        <f t="shared" si="378"/>
        <v>557.65</v>
      </c>
      <c r="O5849" s="69" t="s">
        <v>8183</v>
      </c>
    </row>
    <row r="5850" spans="1:15" x14ac:dyDescent="0.25">
      <c r="A5850">
        <v>811</v>
      </c>
      <c r="B5850">
        <v>520530</v>
      </c>
      <c r="C5850">
        <v>7</v>
      </c>
      <c r="D5850" t="s">
        <v>7492</v>
      </c>
      <c r="E5850" s="3">
        <v>1498.5</v>
      </c>
      <c r="F5850">
        <v>350</v>
      </c>
      <c r="G5850" s="2" t="s">
        <v>7493</v>
      </c>
      <c r="H5850" s="2" t="s">
        <v>7463</v>
      </c>
      <c r="I5850" s="2" t="s">
        <v>7463</v>
      </c>
      <c r="J5850" s="94">
        <f t="shared" si="377"/>
        <v>794.20500000000004</v>
      </c>
      <c r="K5850" s="81">
        <f t="shared" si="379"/>
        <v>1123.875</v>
      </c>
      <c r="L5850" s="94">
        <f t="shared" si="380"/>
        <v>239.76</v>
      </c>
      <c r="M5850" s="89">
        <f t="shared" si="381"/>
        <v>419.58000000000004</v>
      </c>
      <c r="N5850" s="87">
        <f t="shared" si="378"/>
        <v>569.42999999999995</v>
      </c>
      <c r="O5850" s="69" t="s">
        <v>8183</v>
      </c>
    </row>
    <row r="5851" spans="1:15" x14ac:dyDescent="0.25">
      <c r="A5851">
        <v>811</v>
      </c>
      <c r="B5851">
        <v>520550</v>
      </c>
      <c r="C5851">
        <v>5</v>
      </c>
      <c r="D5851" t="s">
        <v>7494</v>
      </c>
      <c r="E5851" s="3">
        <v>1498.5</v>
      </c>
      <c r="F5851">
        <v>350</v>
      </c>
      <c r="G5851" s="2" t="s">
        <v>7495</v>
      </c>
      <c r="H5851" s="2" t="s">
        <v>7465</v>
      </c>
      <c r="I5851" s="2" t="s">
        <v>7465</v>
      </c>
      <c r="J5851" s="94">
        <f t="shared" si="377"/>
        <v>794.20500000000004</v>
      </c>
      <c r="K5851" s="81">
        <f t="shared" si="379"/>
        <v>1123.875</v>
      </c>
      <c r="L5851" s="94">
        <f t="shared" si="380"/>
        <v>239.76</v>
      </c>
      <c r="M5851" s="89">
        <f t="shared" si="381"/>
        <v>419.58000000000004</v>
      </c>
      <c r="N5851" s="87">
        <f t="shared" si="378"/>
        <v>569.42999999999995</v>
      </c>
      <c r="O5851" s="69" t="s">
        <v>8183</v>
      </c>
    </row>
    <row r="5852" spans="1:15" x14ac:dyDescent="0.25">
      <c r="A5852">
        <v>811</v>
      </c>
      <c r="B5852">
        <v>520560</v>
      </c>
      <c r="C5852">
        <v>4</v>
      </c>
      <c r="D5852" t="s">
        <v>7496</v>
      </c>
      <c r="E5852" s="3">
        <v>1661</v>
      </c>
      <c r="F5852">
        <v>320</v>
      </c>
      <c r="G5852" s="2" t="s">
        <v>7497</v>
      </c>
      <c r="H5852" s="2" t="s">
        <v>7467</v>
      </c>
      <c r="I5852" s="2" t="s">
        <v>7467</v>
      </c>
      <c r="J5852" s="94">
        <f t="shared" si="377"/>
        <v>880.33</v>
      </c>
      <c r="K5852" s="81">
        <f t="shared" si="379"/>
        <v>1245.75</v>
      </c>
      <c r="L5852" s="94">
        <f t="shared" si="380"/>
        <v>265.76</v>
      </c>
      <c r="M5852" s="89">
        <f t="shared" si="381"/>
        <v>465.08000000000004</v>
      </c>
      <c r="N5852" s="87">
        <f t="shared" si="378"/>
        <v>631.18000000000006</v>
      </c>
      <c r="O5852" s="69" t="s">
        <v>8183</v>
      </c>
    </row>
    <row r="5853" spans="1:15" x14ac:dyDescent="0.25">
      <c r="A5853">
        <v>811</v>
      </c>
      <c r="B5853">
        <v>520590</v>
      </c>
      <c r="C5853">
        <v>1</v>
      </c>
      <c r="D5853" t="s">
        <v>7498</v>
      </c>
      <c r="E5853" s="3">
        <v>1307</v>
      </c>
      <c r="F5853">
        <v>350</v>
      </c>
      <c r="G5853" s="2" t="s">
        <v>7499</v>
      </c>
      <c r="H5853" s="2" t="s">
        <v>7469</v>
      </c>
      <c r="I5853" s="2" t="s">
        <v>7469</v>
      </c>
      <c r="J5853" s="94">
        <f t="shared" si="377"/>
        <v>692.71</v>
      </c>
      <c r="K5853" s="81">
        <f t="shared" si="379"/>
        <v>980.25</v>
      </c>
      <c r="L5853" s="94">
        <f t="shared" si="380"/>
        <v>209.12</v>
      </c>
      <c r="M5853" s="89">
        <f t="shared" si="381"/>
        <v>365.96000000000004</v>
      </c>
      <c r="N5853" s="87">
        <f t="shared" si="378"/>
        <v>496.66</v>
      </c>
      <c r="O5853" s="69" t="s">
        <v>8183</v>
      </c>
    </row>
    <row r="5854" spans="1:15" x14ac:dyDescent="0.25">
      <c r="A5854">
        <v>811</v>
      </c>
      <c r="B5854">
        <v>520595</v>
      </c>
      <c r="C5854">
        <v>0</v>
      </c>
      <c r="D5854" t="s">
        <v>7500</v>
      </c>
      <c r="E5854" s="3">
        <v>1467.5</v>
      </c>
      <c r="F5854">
        <v>350</v>
      </c>
      <c r="G5854" s="2" t="s">
        <v>7501</v>
      </c>
      <c r="H5854" s="2" t="s">
        <v>7471</v>
      </c>
      <c r="I5854" s="2" t="s">
        <v>7471</v>
      </c>
      <c r="J5854" s="94">
        <f t="shared" si="377"/>
        <v>777.77500000000009</v>
      </c>
      <c r="K5854" s="81">
        <f t="shared" si="379"/>
        <v>1100.625</v>
      </c>
      <c r="L5854" s="94">
        <f t="shared" si="380"/>
        <v>234.8</v>
      </c>
      <c r="M5854" s="89">
        <f t="shared" si="381"/>
        <v>410.90000000000003</v>
      </c>
      <c r="N5854" s="87">
        <f t="shared" si="378"/>
        <v>557.65</v>
      </c>
      <c r="O5854" s="69" t="s">
        <v>8183</v>
      </c>
    </row>
    <row r="5855" spans="1:15" x14ac:dyDescent="0.25">
      <c r="A5855">
        <v>850</v>
      </c>
      <c r="B5855">
        <v>850050</v>
      </c>
      <c r="C5855">
        <v>6</v>
      </c>
      <c r="D5855" t="s">
        <v>12</v>
      </c>
      <c r="E5855" s="3">
        <v>0</v>
      </c>
      <c r="F5855">
        <v>410</v>
      </c>
      <c r="G5855" s="67" t="s">
        <v>8173</v>
      </c>
      <c r="H5855" s="67" t="s">
        <v>8173</v>
      </c>
      <c r="I5855" s="67" t="s">
        <v>8173</v>
      </c>
      <c r="J5855" s="67" t="s">
        <v>8173</v>
      </c>
      <c r="K5855" s="67" t="s">
        <v>8173</v>
      </c>
      <c r="L5855" s="67" t="s">
        <v>8173</v>
      </c>
      <c r="M5855" s="67" t="s">
        <v>8173</v>
      </c>
      <c r="N5855" s="67" t="s">
        <v>8173</v>
      </c>
      <c r="O5855" s="67" t="s">
        <v>8173</v>
      </c>
    </row>
    <row r="5856" spans="1:15" x14ac:dyDescent="0.25">
      <c r="A5856">
        <v>850</v>
      </c>
      <c r="B5856">
        <v>850100</v>
      </c>
      <c r="C5856">
        <v>9</v>
      </c>
      <c r="D5856" t="s">
        <v>7502</v>
      </c>
      <c r="E5856" s="3">
        <v>0</v>
      </c>
      <c r="F5856">
        <v>410</v>
      </c>
      <c r="G5856" s="67" t="s">
        <v>8173</v>
      </c>
      <c r="H5856" s="67" t="s">
        <v>8173</v>
      </c>
      <c r="I5856" s="67" t="s">
        <v>8173</v>
      </c>
      <c r="J5856" s="67" t="s">
        <v>8173</v>
      </c>
      <c r="K5856" s="67" t="s">
        <v>8173</v>
      </c>
      <c r="L5856" s="67" t="s">
        <v>8173</v>
      </c>
      <c r="M5856" s="67" t="s">
        <v>8173</v>
      </c>
      <c r="N5856" s="67" t="s">
        <v>8173</v>
      </c>
      <c r="O5856" s="67" t="s">
        <v>8173</v>
      </c>
    </row>
    <row r="5857" spans="1:15" x14ac:dyDescent="0.25">
      <c r="A5857">
        <v>850</v>
      </c>
      <c r="B5857">
        <v>850332</v>
      </c>
      <c r="C5857">
        <v>8</v>
      </c>
      <c r="D5857" t="s">
        <v>7503</v>
      </c>
      <c r="E5857" s="3">
        <v>48.5</v>
      </c>
      <c r="F5857">
        <v>270</v>
      </c>
      <c r="G5857" s="2" t="s">
        <v>528</v>
      </c>
      <c r="H5857" s="2" t="s">
        <v>7483</v>
      </c>
      <c r="I5857" s="2" t="s">
        <v>7483</v>
      </c>
      <c r="J5857" s="14" t="s">
        <v>8199</v>
      </c>
      <c r="K5857" s="14" t="s">
        <v>8199</v>
      </c>
      <c r="L5857" s="14" t="s">
        <v>8199</v>
      </c>
      <c r="M5857" s="14" t="s">
        <v>8199</v>
      </c>
      <c r="N5857" s="14" t="s">
        <v>8199</v>
      </c>
      <c r="O5857" s="14" t="s">
        <v>8199</v>
      </c>
    </row>
    <row r="5858" spans="1:15" x14ac:dyDescent="0.25">
      <c r="A5858">
        <v>850</v>
      </c>
      <c r="B5858">
        <v>850333</v>
      </c>
      <c r="C5858">
        <v>6</v>
      </c>
      <c r="D5858" t="s">
        <v>7504</v>
      </c>
      <c r="E5858" s="3">
        <v>47.5</v>
      </c>
      <c r="F5858">
        <v>270</v>
      </c>
      <c r="G5858" s="2" t="s">
        <v>528</v>
      </c>
      <c r="H5858" s="2" t="s">
        <v>7485</v>
      </c>
      <c r="I5858" s="2" t="s">
        <v>7485</v>
      </c>
      <c r="J5858" s="14" t="s">
        <v>8199</v>
      </c>
      <c r="K5858" s="14" t="s">
        <v>8199</v>
      </c>
      <c r="L5858" s="14" t="s">
        <v>8199</v>
      </c>
      <c r="M5858" s="14" t="s">
        <v>8199</v>
      </c>
      <c r="N5858" s="14" t="s">
        <v>8199</v>
      </c>
      <c r="O5858" s="14" t="s">
        <v>8199</v>
      </c>
    </row>
    <row r="5859" spans="1:15" x14ac:dyDescent="0.25">
      <c r="A5859">
        <v>850</v>
      </c>
      <c r="B5859">
        <v>850334</v>
      </c>
      <c r="C5859">
        <v>4</v>
      </c>
      <c r="D5859" t="s">
        <v>7505</v>
      </c>
      <c r="E5859" s="3">
        <v>47.5</v>
      </c>
      <c r="F5859">
        <v>270</v>
      </c>
      <c r="G5859" s="2" t="s">
        <v>528</v>
      </c>
      <c r="H5859" s="2" t="s">
        <v>7487</v>
      </c>
      <c r="I5859" s="2" t="s">
        <v>7487</v>
      </c>
      <c r="J5859" s="14" t="s">
        <v>8199</v>
      </c>
      <c r="K5859" s="14" t="s">
        <v>8199</v>
      </c>
      <c r="L5859" s="14" t="s">
        <v>8199</v>
      </c>
      <c r="M5859" s="14" t="s">
        <v>8199</v>
      </c>
      <c r="N5859" s="14" t="s">
        <v>8199</v>
      </c>
      <c r="O5859" s="14" t="s">
        <v>8199</v>
      </c>
    </row>
    <row r="5860" spans="1:15" x14ac:dyDescent="0.25">
      <c r="A5860">
        <v>850</v>
      </c>
      <c r="B5860">
        <v>850335</v>
      </c>
      <c r="C5860">
        <v>1</v>
      </c>
      <c r="D5860" t="s">
        <v>7506</v>
      </c>
      <c r="E5860" s="3">
        <v>48.5</v>
      </c>
      <c r="F5860">
        <v>270</v>
      </c>
      <c r="G5860" s="2" t="s">
        <v>528</v>
      </c>
      <c r="H5860" s="2" t="s">
        <v>7489</v>
      </c>
      <c r="I5860" s="2" t="s">
        <v>7489</v>
      </c>
      <c r="J5860" s="14" t="s">
        <v>8199</v>
      </c>
      <c r="K5860" s="14" t="s">
        <v>8199</v>
      </c>
      <c r="L5860" s="14" t="s">
        <v>8199</v>
      </c>
      <c r="M5860" s="14" t="s">
        <v>8199</v>
      </c>
      <c r="N5860" s="14" t="s">
        <v>8199</v>
      </c>
      <c r="O5860" s="14" t="s">
        <v>8199</v>
      </c>
    </row>
    <row r="5861" spans="1:15" x14ac:dyDescent="0.25">
      <c r="A5861">
        <v>850</v>
      </c>
      <c r="B5861">
        <v>850336</v>
      </c>
      <c r="C5861">
        <v>9</v>
      </c>
      <c r="D5861" t="s">
        <v>7507</v>
      </c>
      <c r="E5861" s="3">
        <v>60.5</v>
      </c>
      <c r="F5861">
        <v>270</v>
      </c>
      <c r="G5861" s="2" t="s">
        <v>528</v>
      </c>
      <c r="H5861" s="2" t="s">
        <v>7491</v>
      </c>
      <c r="I5861" s="2" t="s">
        <v>7491</v>
      </c>
      <c r="J5861" s="14" t="s">
        <v>8199</v>
      </c>
      <c r="K5861" s="14" t="s">
        <v>8199</v>
      </c>
      <c r="L5861" s="14" t="s">
        <v>8199</v>
      </c>
      <c r="M5861" s="14" t="s">
        <v>8199</v>
      </c>
      <c r="N5861" s="14" t="s">
        <v>8199</v>
      </c>
      <c r="O5861" s="14" t="s">
        <v>8199</v>
      </c>
    </row>
    <row r="5862" spans="1:15" x14ac:dyDescent="0.25">
      <c r="A5862">
        <v>850</v>
      </c>
      <c r="B5862">
        <v>850337</v>
      </c>
      <c r="C5862">
        <v>7</v>
      </c>
      <c r="D5862" t="s">
        <v>7508</v>
      </c>
      <c r="E5862" s="3">
        <v>48.5</v>
      </c>
      <c r="F5862">
        <v>270</v>
      </c>
      <c r="G5862" s="2" t="s">
        <v>528</v>
      </c>
      <c r="H5862" s="2" t="s">
        <v>7493</v>
      </c>
      <c r="I5862" s="2" t="s">
        <v>7493</v>
      </c>
      <c r="J5862" s="14" t="s">
        <v>8199</v>
      </c>
      <c r="K5862" s="14" t="s">
        <v>8199</v>
      </c>
      <c r="L5862" s="14" t="s">
        <v>8199</v>
      </c>
      <c r="M5862" s="14" t="s">
        <v>8199</v>
      </c>
      <c r="N5862" s="14" t="s">
        <v>8199</v>
      </c>
      <c r="O5862" s="14" t="s">
        <v>8199</v>
      </c>
    </row>
    <row r="5863" spans="1:15" x14ac:dyDescent="0.25">
      <c r="A5863">
        <v>850</v>
      </c>
      <c r="B5863">
        <v>850339</v>
      </c>
      <c r="C5863">
        <v>3</v>
      </c>
      <c r="D5863" t="s">
        <v>7509</v>
      </c>
      <c r="E5863" s="3">
        <v>48.5</v>
      </c>
      <c r="F5863">
        <v>270</v>
      </c>
      <c r="G5863" s="2" t="s">
        <v>528</v>
      </c>
      <c r="H5863" s="2" t="s">
        <v>7495</v>
      </c>
      <c r="I5863" s="2" t="s">
        <v>7495</v>
      </c>
      <c r="J5863" s="14" t="s">
        <v>8199</v>
      </c>
      <c r="K5863" s="14" t="s">
        <v>8199</v>
      </c>
      <c r="L5863" s="14" t="s">
        <v>8199</v>
      </c>
      <c r="M5863" s="14" t="s">
        <v>8199</v>
      </c>
      <c r="N5863" s="14" t="s">
        <v>8199</v>
      </c>
      <c r="O5863" s="14" t="s">
        <v>8199</v>
      </c>
    </row>
    <row r="5864" spans="1:15" x14ac:dyDescent="0.25">
      <c r="A5864">
        <v>850</v>
      </c>
      <c r="B5864">
        <v>850345</v>
      </c>
      <c r="C5864">
        <v>0</v>
      </c>
      <c r="D5864" t="s">
        <v>7510</v>
      </c>
      <c r="E5864" s="3">
        <v>233.5</v>
      </c>
      <c r="F5864">
        <v>460</v>
      </c>
      <c r="G5864" s="2" t="s">
        <v>2162</v>
      </c>
      <c r="H5864" s="2" t="s">
        <v>7497</v>
      </c>
      <c r="I5864" s="2" t="s">
        <v>7497</v>
      </c>
      <c r="J5864" s="14" t="s">
        <v>8199</v>
      </c>
      <c r="K5864" s="14" t="s">
        <v>8199</v>
      </c>
      <c r="L5864" s="14" t="s">
        <v>8199</v>
      </c>
      <c r="M5864" s="14" t="s">
        <v>8199</v>
      </c>
      <c r="N5864" s="14" t="s">
        <v>8199</v>
      </c>
      <c r="O5864" s="71" t="s">
        <v>8185</v>
      </c>
    </row>
    <row r="5865" spans="1:15" x14ac:dyDescent="0.25">
      <c r="A5865">
        <v>850</v>
      </c>
      <c r="B5865">
        <v>850350</v>
      </c>
      <c r="C5865">
        <v>0</v>
      </c>
      <c r="D5865" t="s">
        <v>7511</v>
      </c>
      <c r="E5865" s="3">
        <v>48.5</v>
      </c>
      <c r="F5865">
        <v>410</v>
      </c>
      <c r="G5865" s="2" t="s">
        <v>7512</v>
      </c>
      <c r="H5865" s="2" t="s">
        <v>7499</v>
      </c>
      <c r="I5865" s="2" t="s">
        <v>7499</v>
      </c>
      <c r="J5865" s="14" t="s">
        <v>8199</v>
      </c>
      <c r="K5865" s="14" t="s">
        <v>8199</v>
      </c>
      <c r="L5865" s="14" t="s">
        <v>8199</v>
      </c>
      <c r="M5865" s="14" t="s">
        <v>8199</v>
      </c>
      <c r="N5865" s="14" t="s">
        <v>8199</v>
      </c>
      <c r="O5865" s="69" t="s">
        <v>8184</v>
      </c>
    </row>
    <row r="5866" spans="1:15" x14ac:dyDescent="0.25">
      <c r="A5866">
        <v>850</v>
      </c>
      <c r="B5866">
        <v>850360</v>
      </c>
      <c r="C5866">
        <v>9</v>
      </c>
      <c r="D5866" t="s">
        <v>7513</v>
      </c>
      <c r="E5866" s="3">
        <v>25.5</v>
      </c>
      <c r="F5866">
        <v>270</v>
      </c>
      <c r="G5866" s="2" t="s">
        <v>650</v>
      </c>
      <c r="H5866" s="2" t="s">
        <v>7501</v>
      </c>
      <c r="I5866" s="2" t="s">
        <v>7501</v>
      </c>
      <c r="J5866" s="14" t="s">
        <v>8199</v>
      </c>
      <c r="K5866" s="14" t="s">
        <v>8199</v>
      </c>
      <c r="L5866" s="14" t="s">
        <v>8199</v>
      </c>
      <c r="M5866" s="14" t="s">
        <v>8199</v>
      </c>
      <c r="N5866" s="14" t="s">
        <v>8199</v>
      </c>
      <c r="O5866" s="14" t="s">
        <v>8199</v>
      </c>
    </row>
    <row r="5867" spans="1:15" x14ac:dyDescent="0.25">
      <c r="A5867">
        <v>850</v>
      </c>
      <c r="B5867">
        <v>850400</v>
      </c>
      <c r="C5867">
        <v>3</v>
      </c>
      <c r="D5867" t="s">
        <v>7514</v>
      </c>
      <c r="E5867" s="3">
        <v>48.5</v>
      </c>
      <c r="F5867">
        <v>410</v>
      </c>
      <c r="G5867" s="2" t="s">
        <v>7512</v>
      </c>
      <c r="H5867" s="2" t="s">
        <v>4163</v>
      </c>
      <c r="I5867" s="2" t="s">
        <v>4163</v>
      </c>
      <c r="J5867" s="14" t="s">
        <v>8199</v>
      </c>
      <c r="K5867" s="14" t="s">
        <v>8199</v>
      </c>
      <c r="L5867" s="14" t="s">
        <v>8199</v>
      </c>
      <c r="M5867" s="14" t="s">
        <v>8199</v>
      </c>
      <c r="N5867" s="14" t="s">
        <v>8199</v>
      </c>
      <c r="O5867" s="69" t="s">
        <v>8184</v>
      </c>
    </row>
    <row r="5868" spans="1:15" x14ac:dyDescent="0.25">
      <c r="A5868">
        <v>850</v>
      </c>
      <c r="B5868">
        <v>850420</v>
      </c>
      <c r="C5868">
        <v>1</v>
      </c>
      <c r="D5868" t="s">
        <v>7516</v>
      </c>
      <c r="E5868" s="3">
        <v>48.5</v>
      </c>
      <c r="F5868">
        <v>410</v>
      </c>
      <c r="G5868" s="2" t="s">
        <v>7512</v>
      </c>
      <c r="H5868" s="2" t="s">
        <v>4682</v>
      </c>
      <c r="I5868" s="2" t="s">
        <v>15</v>
      </c>
      <c r="J5868" s="14" t="s">
        <v>8199</v>
      </c>
      <c r="K5868" s="14" t="s">
        <v>8199</v>
      </c>
      <c r="L5868" s="14" t="s">
        <v>8199</v>
      </c>
      <c r="M5868" s="14" t="s">
        <v>8199</v>
      </c>
      <c r="N5868" s="14" t="s">
        <v>8199</v>
      </c>
      <c r="O5868" s="69" t="s">
        <v>8184</v>
      </c>
    </row>
    <row r="5869" spans="1:15" x14ac:dyDescent="0.25">
      <c r="A5869">
        <v>850</v>
      </c>
      <c r="B5869">
        <v>850421</v>
      </c>
      <c r="C5869">
        <v>9</v>
      </c>
      <c r="D5869" t="s">
        <v>7517</v>
      </c>
      <c r="E5869" s="3">
        <v>3.5</v>
      </c>
      <c r="F5869">
        <v>410</v>
      </c>
      <c r="G5869" s="2" t="s">
        <v>528</v>
      </c>
      <c r="J5869" s="14" t="s">
        <v>8199</v>
      </c>
      <c r="K5869" s="14" t="s">
        <v>8199</v>
      </c>
      <c r="L5869" s="14" t="s">
        <v>8199</v>
      </c>
      <c r="M5869" s="14" t="s">
        <v>8199</v>
      </c>
      <c r="N5869" s="14" t="s">
        <v>8199</v>
      </c>
      <c r="O5869" s="14" t="s">
        <v>8199</v>
      </c>
    </row>
    <row r="5870" spans="1:15" x14ac:dyDescent="0.25">
      <c r="A5870">
        <v>850</v>
      </c>
      <c r="B5870">
        <v>850424</v>
      </c>
      <c r="C5870">
        <v>3</v>
      </c>
      <c r="D5870" t="s">
        <v>7518</v>
      </c>
      <c r="E5870" s="3">
        <v>133.5</v>
      </c>
      <c r="F5870">
        <v>270</v>
      </c>
      <c r="G5870" s="2" t="s">
        <v>528</v>
      </c>
      <c r="J5870" s="14" t="s">
        <v>8199</v>
      </c>
      <c r="K5870" s="14" t="s">
        <v>8199</v>
      </c>
      <c r="L5870" s="14" t="s">
        <v>8199</v>
      </c>
      <c r="M5870" s="14" t="s">
        <v>8199</v>
      </c>
      <c r="N5870" s="14" t="s">
        <v>8199</v>
      </c>
      <c r="O5870" s="14" t="s">
        <v>8199</v>
      </c>
    </row>
    <row r="5871" spans="1:15" x14ac:dyDescent="0.25">
      <c r="A5871">
        <v>850</v>
      </c>
      <c r="B5871">
        <v>850425</v>
      </c>
      <c r="C5871">
        <v>0</v>
      </c>
      <c r="D5871" t="s">
        <v>7519</v>
      </c>
      <c r="E5871" s="3">
        <v>581</v>
      </c>
      <c r="F5871">
        <v>270</v>
      </c>
      <c r="G5871" s="2" t="s">
        <v>7520</v>
      </c>
      <c r="I5871" s="2" t="s">
        <v>528</v>
      </c>
      <c r="J5871" s="14" t="s">
        <v>8199</v>
      </c>
      <c r="K5871" s="14" t="s">
        <v>8199</v>
      </c>
      <c r="L5871" s="14" t="s">
        <v>8199</v>
      </c>
      <c r="M5871" s="14" t="s">
        <v>8199</v>
      </c>
      <c r="N5871" s="14" t="s">
        <v>8199</v>
      </c>
      <c r="O5871" s="14" t="s">
        <v>8199</v>
      </c>
    </row>
    <row r="5872" spans="1:15" x14ac:dyDescent="0.25">
      <c r="A5872">
        <v>850</v>
      </c>
      <c r="B5872">
        <v>850426</v>
      </c>
      <c r="C5872">
        <v>8</v>
      </c>
      <c r="D5872" t="s">
        <v>7521</v>
      </c>
      <c r="E5872" s="3">
        <v>48.5</v>
      </c>
      <c r="F5872">
        <v>410</v>
      </c>
      <c r="G5872" s="2" t="s">
        <v>528</v>
      </c>
      <c r="I5872" s="2" t="s">
        <v>528</v>
      </c>
      <c r="J5872" s="14" t="s">
        <v>8199</v>
      </c>
      <c r="K5872" s="14" t="s">
        <v>8199</v>
      </c>
      <c r="L5872" s="14" t="s">
        <v>8199</v>
      </c>
      <c r="M5872" s="14" t="s">
        <v>8199</v>
      </c>
      <c r="N5872" s="14" t="s">
        <v>8199</v>
      </c>
      <c r="O5872" s="14" t="s">
        <v>8199</v>
      </c>
    </row>
    <row r="5873" spans="1:15" x14ac:dyDescent="0.25">
      <c r="A5873">
        <v>850</v>
      </c>
      <c r="B5873">
        <v>850427</v>
      </c>
      <c r="C5873">
        <v>6</v>
      </c>
      <c r="D5873" t="s">
        <v>7522</v>
      </c>
      <c r="E5873" s="3">
        <v>288.5</v>
      </c>
      <c r="F5873">
        <v>460</v>
      </c>
      <c r="G5873" s="2" t="s">
        <v>7523</v>
      </c>
      <c r="I5873" s="2" t="s">
        <v>528</v>
      </c>
      <c r="J5873" s="14" t="s">
        <v>8199</v>
      </c>
      <c r="K5873" s="14" t="s">
        <v>8199</v>
      </c>
      <c r="L5873" s="14" t="s">
        <v>8199</v>
      </c>
      <c r="M5873" s="14" t="s">
        <v>8199</v>
      </c>
      <c r="N5873" s="14" t="s">
        <v>8199</v>
      </c>
      <c r="O5873" s="14" t="s">
        <v>8199</v>
      </c>
    </row>
    <row r="5874" spans="1:15" x14ac:dyDescent="0.25">
      <c r="A5874">
        <v>850</v>
      </c>
      <c r="B5874">
        <v>850429</v>
      </c>
      <c r="C5874">
        <v>2</v>
      </c>
      <c r="D5874" t="s">
        <v>7524</v>
      </c>
      <c r="E5874" s="3">
        <v>2.5</v>
      </c>
      <c r="F5874">
        <v>410</v>
      </c>
      <c r="G5874" s="2" t="s">
        <v>528</v>
      </c>
      <c r="I5874" s="2" t="s">
        <v>528</v>
      </c>
      <c r="J5874" s="14" t="s">
        <v>8199</v>
      </c>
      <c r="K5874" s="14" t="s">
        <v>8199</v>
      </c>
      <c r="L5874" s="14" t="s">
        <v>8199</v>
      </c>
      <c r="M5874" s="14" t="s">
        <v>8199</v>
      </c>
      <c r="N5874" s="14" t="s">
        <v>8199</v>
      </c>
      <c r="O5874" s="14" t="s">
        <v>8199</v>
      </c>
    </row>
    <row r="5875" spans="1:15" x14ac:dyDescent="0.25">
      <c r="A5875">
        <v>850</v>
      </c>
      <c r="B5875">
        <v>850431</v>
      </c>
      <c r="C5875">
        <v>8</v>
      </c>
      <c r="D5875" t="s">
        <v>7525</v>
      </c>
      <c r="E5875" s="3">
        <v>26.5</v>
      </c>
      <c r="F5875">
        <v>270</v>
      </c>
      <c r="G5875" s="2" t="s">
        <v>528</v>
      </c>
      <c r="I5875" s="2" t="s">
        <v>528</v>
      </c>
      <c r="J5875" s="14" t="s">
        <v>8199</v>
      </c>
      <c r="K5875" s="14" t="s">
        <v>8199</v>
      </c>
      <c r="L5875" s="14" t="s">
        <v>8199</v>
      </c>
      <c r="M5875" s="14" t="s">
        <v>8199</v>
      </c>
      <c r="N5875" s="14" t="s">
        <v>8199</v>
      </c>
      <c r="O5875" s="14" t="s">
        <v>8199</v>
      </c>
    </row>
    <row r="5876" spans="1:15" x14ac:dyDescent="0.25">
      <c r="A5876">
        <v>850</v>
      </c>
      <c r="B5876">
        <v>850432</v>
      </c>
      <c r="C5876">
        <v>6</v>
      </c>
      <c r="D5876" t="s">
        <v>7526</v>
      </c>
      <c r="E5876" s="3">
        <v>2.5</v>
      </c>
      <c r="F5876">
        <v>410</v>
      </c>
      <c r="G5876" s="2" t="s">
        <v>528</v>
      </c>
      <c r="H5876" s="2" t="s">
        <v>2162</v>
      </c>
      <c r="I5876" s="2" t="s">
        <v>2162</v>
      </c>
      <c r="J5876" s="14" t="s">
        <v>8199</v>
      </c>
      <c r="K5876" s="14" t="s">
        <v>8199</v>
      </c>
      <c r="L5876" s="14" t="s">
        <v>8199</v>
      </c>
      <c r="M5876" s="14" t="s">
        <v>8199</v>
      </c>
      <c r="N5876" s="14" t="s">
        <v>8199</v>
      </c>
      <c r="O5876" s="14" t="s">
        <v>8199</v>
      </c>
    </row>
    <row r="5877" spans="1:15" x14ac:dyDescent="0.25">
      <c r="A5877">
        <v>850</v>
      </c>
      <c r="B5877">
        <v>850433</v>
      </c>
      <c r="C5877">
        <v>4</v>
      </c>
      <c r="D5877" t="s">
        <v>7527</v>
      </c>
      <c r="E5877" s="3">
        <v>12.5</v>
      </c>
      <c r="F5877">
        <v>410</v>
      </c>
      <c r="G5877" s="2" t="s">
        <v>528</v>
      </c>
      <c r="H5877" s="2" t="s">
        <v>7512</v>
      </c>
      <c r="I5877" s="2" t="s">
        <v>7512</v>
      </c>
      <c r="J5877" s="14" t="s">
        <v>8199</v>
      </c>
      <c r="K5877" s="14" t="s">
        <v>8199</v>
      </c>
      <c r="L5877" s="14" t="s">
        <v>8199</v>
      </c>
      <c r="M5877" s="14" t="s">
        <v>8199</v>
      </c>
      <c r="N5877" s="14" t="s">
        <v>8199</v>
      </c>
      <c r="O5877" s="14" t="s">
        <v>8199</v>
      </c>
    </row>
    <row r="5878" spans="1:15" x14ac:dyDescent="0.25">
      <c r="A5878">
        <v>850</v>
      </c>
      <c r="B5878">
        <v>850436</v>
      </c>
      <c r="C5878">
        <v>7</v>
      </c>
      <c r="D5878" t="s">
        <v>7528</v>
      </c>
      <c r="E5878" s="3">
        <v>69.5</v>
      </c>
      <c r="F5878">
        <v>270</v>
      </c>
      <c r="G5878" s="2" t="s">
        <v>528</v>
      </c>
      <c r="H5878" s="2" t="s">
        <v>650</v>
      </c>
      <c r="I5878" s="2" t="s">
        <v>650</v>
      </c>
      <c r="J5878" s="14" t="s">
        <v>8199</v>
      </c>
      <c r="K5878" s="14" t="s">
        <v>8199</v>
      </c>
      <c r="L5878" s="14" t="s">
        <v>8199</v>
      </c>
      <c r="M5878" s="14" t="s">
        <v>8199</v>
      </c>
      <c r="N5878" s="14" t="s">
        <v>8199</v>
      </c>
      <c r="O5878" s="14" t="s">
        <v>8199</v>
      </c>
    </row>
    <row r="5879" spans="1:15" x14ac:dyDescent="0.25">
      <c r="A5879">
        <v>850</v>
      </c>
      <c r="B5879">
        <v>850437</v>
      </c>
      <c r="C5879">
        <v>5</v>
      </c>
      <c r="D5879" t="s">
        <v>7529</v>
      </c>
      <c r="E5879" s="3">
        <v>7</v>
      </c>
      <c r="F5879">
        <v>270</v>
      </c>
      <c r="G5879" s="2" t="s">
        <v>528</v>
      </c>
      <c r="H5879" s="2" t="s">
        <v>7512</v>
      </c>
      <c r="I5879" s="2" t="s">
        <v>7512</v>
      </c>
      <c r="J5879" s="14" t="s">
        <v>8199</v>
      </c>
      <c r="K5879" s="14" t="s">
        <v>8199</v>
      </c>
      <c r="L5879" s="14" t="s">
        <v>8199</v>
      </c>
      <c r="M5879" s="14" t="s">
        <v>8199</v>
      </c>
      <c r="N5879" s="14" t="s">
        <v>8199</v>
      </c>
      <c r="O5879" s="14" t="s">
        <v>8199</v>
      </c>
    </row>
    <row r="5880" spans="1:15" x14ac:dyDescent="0.25">
      <c r="A5880">
        <v>850</v>
      </c>
      <c r="B5880">
        <v>850439</v>
      </c>
      <c r="C5880">
        <v>1</v>
      </c>
      <c r="D5880" t="s">
        <v>7530</v>
      </c>
      <c r="E5880" s="3">
        <v>48.5</v>
      </c>
      <c r="F5880">
        <v>270</v>
      </c>
      <c r="G5880" s="2" t="s">
        <v>528</v>
      </c>
      <c r="H5880" s="2" t="s">
        <v>7515</v>
      </c>
      <c r="I5880" s="2" t="s">
        <v>528</v>
      </c>
      <c r="J5880" s="14" t="s">
        <v>8199</v>
      </c>
      <c r="K5880" s="14" t="s">
        <v>8199</v>
      </c>
      <c r="L5880" s="14" t="s">
        <v>8199</v>
      </c>
      <c r="M5880" s="14" t="s">
        <v>8199</v>
      </c>
      <c r="N5880" s="14" t="s">
        <v>8199</v>
      </c>
      <c r="O5880" s="14" t="s">
        <v>8199</v>
      </c>
    </row>
    <row r="5881" spans="1:15" x14ac:dyDescent="0.25">
      <c r="A5881">
        <v>850</v>
      </c>
      <c r="B5881">
        <v>850440</v>
      </c>
      <c r="C5881">
        <v>9</v>
      </c>
      <c r="D5881" t="s">
        <v>7531</v>
      </c>
      <c r="E5881" s="3">
        <v>4.5</v>
      </c>
      <c r="F5881">
        <v>410</v>
      </c>
      <c r="G5881" s="2" t="s">
        <v>528</v>
      </c>
      <c r="H5881" s="2" t="s">
        <v>7512</v>
      </c>
      <c r="I5881" s="2" t="s">
        <v>7512</v>
      </c>
      <c r="J5881" s="14" t="s">
        <v>8199</v>
      </c>
      <c r="K5881" s="14" t="s">
        <v>8199</v>
      </c>
      <c r="L5881" s="14" t="s">
        <v>8199</v>
      </c>
      <c r="M5881" s="14" t="s">
        <v>8199</v>
      </c>
      <c r="N5881" s="14" t="s">
        <v>8199</v>
      </c>
      <c r="O5881" s="14" t="s">
        <v>8199</v>
      </c>
    </row>
    <row r="5882" spans="1:15" x14ac:dyDescent="0.25">
      <c r="A5882">
        <v>850</v>
      </c>
      <c r="B5882">
        <v>850442</v>
      </c>
      <c r="C5882">
        <v>5</v>
      </c>
      <c r="D5882" t="s">
        <v>7532</v>
      </c>
      <c r="E5882" s="3">
        <v>40</v>
      </c>
      <c r="F5882">
        <v>410</v>
      </c>
      <c r="G5882" s="2" t="s">
        <v>528</v>
      </c>
      <c r="H5882" s="2" t="s">
        <v>7515</v>
      </c>
      <c r="I5882" s="2" t="s">
        <v>528</v>
      </c>
      <c r="J5882" s="14" t="s">
        <v>8199</v>
      </c>
      <c r="K5882" s="14" t="s">
        <v>8199</v>
      </c>
      <c r="L5882" s="14" t="s">
        <v>8199</v>
      </c>
      <c r="M5882" s="14" t="s">
        <v>8199</v>
      </c>
      <c r="N5882" s="14" t="s">
        <v>8199</v>
      </c>
      <c r="O5882" s="14" t="s">
        <v>8199</v>
      </c>
    </row>
    <row r="5883" spans="1:15" x14ac:dyDescent="0.25">
      <c r="A5883">
        <v>850</v>
      </c>
      <c r="B5883">
        <v>850444</v>
      </c>
      <c r="C5883">
        <v>1</v>
      </c>
      <c r="D5883" t="s">
        <v>7533</v>
      </c>
      <c r="E5883" s="3">
        <v>8</v>
      </c>
      <c r="F5883">
        <v>410</v>
      </c>
      <c r="G5883" s="2" t="s">
        <v>528</v>
      </c>
      <c r="I5883" s="2" t="s">
        <v>528</v>
      </c>
      <c r="J5883" s="14" t="s">
        <v>8199</v>
      </c>
      <c r="K5883" s="14" t="s">
        <v>8199</v>
      </c>
      <c r="L5883" s="14" t="s">
        <v>8199</v>
      </c>
      <c r="M5883" s="14" t="s">
        <v>8199</v>
      </c>
      <c r="N5883" s="14" t="s">
        <v>8199</v>
      </c>
      <c r="O5883" s="14" t="s">
        <v>8199</v>
      </c>
    </row>
    <row r="5884" spans="1:15" x14ac:dyDescent="0.25">
      <c r="A5884">
        <v>850</v>
      </c>
      <c r="B5884">
        <v>850446</v>
      </c>
      <c r="C5884">
        <v>6</v>
      </c>
      <c r="D5884" t="s">
        <v>7534</v>
      </c>
      <c r="E5884" s="3">
        <v>74</v>
      </c>
      <c r="F5884">
        <v>270</v>
      </c>
      <c r="G5884" s="2" t="s">
        <v>528</v>
      </c>
      <c r="H5884" s="2" t="s">
        <v>7520</v>
      </c>
      <c r="I5884" s="2" t="s">
        <v>7520</v>
      </c>
      <c r="J5884" s="14" t="s">
        <v>8199</v>
      </c>
      <c r="K5884" s="14" t="s">
        <v>8199</v>
      </c>
      <c r="L5884" s="14" t="s">
        <v>8199</v>
      </c>
      <c r="M5884" s="14" t="s">
        <v>8199</v>
      </c>
      <c r="N5884" s="14" t="s">
        <v>8199</v>
      </c>
      <c r="O5884" s="14" t="s">
        <v>8199</v>
      </c>
    </row>
    <row r="5885" spans="1:15" x14ac:dyDescent="0.25">
      <c r="A5885">
        <v>850</v>
      </c>
      <c r="B5885">
        <v>850447</v>
      </c>
      <c r="C5885">
        <v>4</v>
      </c>
      <c r="D5885" t="s">
        <v>7535</v>
      </c>
      <c r="E5885" s="3">
        <v>266.5</v>
      </c>
      <c r="F5885">
        <v>731</v>
      </c>
      <c r="G5885" s="2" t="s">
        <v>2152</v>
      </c>
      <c r="H5885" s="2" t="s">
        <v>7515</v>
      </c>
      <c r="I5885" s="2" t="s">
        <v>528</v>
      </c>
      <c r="J5885" s="96">
        <f>0.54*E5885</f>
        <v>143.91</v>
      </c>
      <c r="K5885" s="81">
        <f>0.75*E5885</f>
        <v>199.875</v>
      </c>
      <c r="L5885" s="94">
        <f t="shared" ref="L5885" si="382">0.16*E5885</f>
        <v>42.64</v>
      </c>
      <c r="M5885" s="89">
        <f t="shared" ref="M5885" si="383">0.28*E5885</f>
        <v>74.62</v>
      </c>
      <c r="N5885" s="87">
        <f>0.68*E5885</f>
        <v>181.22</v>
      </c>
      <c r="O5885" s="69" t="s">
        <v>8188</v>
      </c>
    </row>
    <row r="5886" spans="1:15" x14ac:dyDescent="0.25">
      <c r="A5886">
        <v>850</v>
      </c>
      <c r="B5886">
        <v>850448</v>
      </c>
      <c r="C5886">
        <v>2</v>
      </c>
      <c r="D5886" t="s">
        <v>7536</v>
      </c>
      <c r="E5886" s="3">
        <v>48.5</v>
      </c>
      <c r="F5886">
        <v>270</v>
      </c>
      <c r="G5886" s="2" t="s">
        <v>528</v>
      </c>
      <c r="H5886" s="2" t="s">
        <v>7523</v>
      </c>
      <c r="I5886" s="2" t="s">
        <v>7523</v>
      </c>
      <c r="J5886" s="14" t="s">
        <v>8199</v>
      </c>
      <c r="K5886" s="14" t="s">
        <v>8199</v>
      </c>
      <c r="L5886" s="14" t="s">
        <v>8199</v>
      </c>
      <c r="M5886" s="14" t="s">
        <v>8199</v>
      </c>
      <c r="N5886" s="14" t="s">
        <v>8199</v>
      </c>
      <c r="O5886" s="14" t="s">
        <v>8199</v>
      </c>
    </row>
    <row r="5887" spans="1:15" x14ac:dyDescent="0.25">
      <c r="A5887">
        <v>850</v>
      </c>
      <c r="B5887">
        <v>850449</v>
      </c>
      <c r="C5887">
        <v>0</v>
      </c>
      <c r="D5887" t="s">
        <v>7537</v>
      </c>
      <c r="E5887" s="3">
        <v>30</v>
      </c>
      <c r="F5887">
        <v>731</v>
      </c>
      <c r="G5887" s="2" t="s">
        <v>2150</v>
      </c>
      <c r="I5887" s="2" t="s">
        <v>528</v>
      </c>
      <c r="J5887" s="14" t="s">
        <v>8199</v>
      </c>
      <c r="K5887" s="14" t="s">
        <v>8199</v>
      </c>
      <c r="L5887" s="14" t="s">
        <v>8199</v>
      </c>
      <c r="M5887" s="14" t="s">
        <v>8199</v>
      </c>
      <c r="N5887" s="14" t="s">
        <v>8199</v>
      </c>
      <c r="O5887" s="69" t="s">
        <v>8188</v>
      </c>
    </row>
    <row r="5888" spans="1:15" x14ac:dyDescent="0.25">
      <c r="A5888">
        <v>850</v>
      </c>
      <c r="B5888">
        <v>850451</v>
      </c>
      <c r="C5888">
        <v>6</v>
      </c>
      <c r="D5888" t="s">
        <v>7539</v>
      </c>
      <c r="E5888" s="3">
        <v>13.5</v>
      </c>
      <c r="F5888">
        <v>410</v>
      </c>
      <c r="G5888" s="2" t="s">
        <v>528</v>
      </c>
      <c r="I5888" s="2" t="s">
        <v>528</v>
      </c>
      <c r="J5888" s="14" t="s">
        <v>8199</v>
      </c>
      <c r="K5888" s="14" t="s">
        <v>8199</v>
      </c>
      <c r="L5888" s="14" t="s">
        <v>8199</v>
      </c>
      <c r="M5888" s="14" t="s">
        <v>8199</v>
      </c>
      <c r="N5888" s="14" t="s">
        <v>8199</v>
      </c>
      <c r="O5888" s="69" t="s">
        <v>8184</v>
      </c>
    </row>
    <row r="5889" spans="1:15" x14ac:dyDescent="0.25">
      <c r="A5889">
        <v>850</v>
      </c>
      <c r="B5889">
        <v>850460</v>
      </c>
      <c r="C5889">
        <v>7</v>
      </c>
      <c r="D5889" t="s">
        <v>7541</v>
      </c>
      <c r="E5889" s="3">
        <v>34</v>
      </c>
      <c r="F5889">
        <v>976</v>
      </c>
      <c r="G5889" s="2" t="s">
        <v>2154</v>
      </c>
      <c r="I5889" s="2" t="s">
        <v>528</v>
      </c>
      <c r="J5889" s="96">
        <f>0.43*E5889</f>
        <v>14.62</v>
      </c>
      <c r="K5889" s="81">
        <f t="shared" ref="K5889:K5891" si="384">0.75*E5889</f>
        <v>25.5</v>
      </c>
      <c r="L5889" s="94">
        <f t="shared" ref="L5889:L5891" si="385">0.16*E5889</f>
        <v>5.44</v>
      </c>
      <c r="M5889" s="89">
        <f t="shared" ref="M5889:M5891" si="386">0.28*E5889</f>
        <v>9.5200000000000014</v>
      </c>
      <c r="N5889" s="87">
        <f>0.35*E5889</f>
        <v>11.899999999999999</v>
      </c>
      <c r="O5889" s="69"/>
    </row>
    <row r="5890" spans="1:15" x14ac:dyDescent="0.25">
      <c r="A5890">
        <v>850</v>
      </c>
      <c r="B5890">
        <v>850470</v>
      </c>
      <c r="C5890">
        <v>6</v>
      </c>
      <c r="D5890" t="s">
        <v>7542</v>
      </c>
      <c r="E5890" s="3">
        <v>34</v>
      </c>
      <c r="F5890">
        <v>731</v>
      </c>
      <c r="G5890" s="2" t="s">
        <v>2148</v>
      </c>
      <c r="H5890" s="2" t="s">
        <v>7515</v>
      </c>
      <c r="I5890" s="2" t="s">
        <v>528</v>
      </c>
      <c r="J5890" s="96">
        <f>0.54*E5890</f>
        <v>18.36</v>
      </c>
      <c r="K5890" s="81">
        <f t="shared" si="384"/>
        <v>25.5</v>
      </c>
      <c r="L5890" s="94">
        <f t="shared" si="385"/>
        <v>5.44</v>
      </c>
      <c r="M5890" s="89">
        <f t="shared" si="386"/>
        <v>9.5200000000000014</v>
      </c>
      <c r="N5890" s="87">
        <f>0.68*E5890</f>
        <v>23.12</v>
      </c>
      <c r="O5890" s="69" t="s">
        <v>8188</v>
      </c>
    </row>
    <row r="5891" spans="1:15" x14ac:dyDescent="0.25">
      <c r="A5891">
        <v>850</v>
      </c>
      <c r="B5891">
        <v>850475</v>
      </c>
      <c r="C5891">
        <v>5</v>
      </c>
      <c r="D5891" t="s">
        <v>7543</v>
      </c>
      <c r="E5891" s="3">
        <v>34</v>
      </c>
      <c r="F5891">
        <v>976</v>
      </c>
      <c r="G5891" s="2" t="s">
        <v>2156</v>
      </c>
      <c r="I5891" s="2" t="s">
        <v>528</v>
      </c>
      <c r="J5891" s="96">
        <f>0.43*E5891</f>
        <v>14.62</v>
      </c>
      <c r="K5891" s="81">
        <f t="shared" si="384"/>
        <v>25.5</v>
      </c>
      <c r="L5891" s="94">
        <f t="shared" si="385"/>
        <v>5.44</v>
      </c>
      <c r="M5891" s="89">
        <f t="shared" si="386"/>
        <v>9.5200000000000014</v>
      </c>
      <c r="N5891" s="87">
        <f t="shared" ref="N5891" si="387">0.35*E5891</f>
        <v>11.899999999999999</v>
      </c>
    </row>
    <row r="5892" spans="1:15" x14ac:dyDescent="0.25">
      <c r="A5892">
        <v>850</v>
      </c>
      <c r="B5892">
        <v>850500</v>
      </c>
      <c r="C5892">
        <v>0</v>
      </c>
      <c r="D5892" t="s">
        <v>7544</v>
      </c>
      <c r="E5892" s="3">
        <v>60.5</v>
      </c>
      <c r="F5892">
        <v>460</v>
      </c>
      <c r="G5892" s="2" t="s">
        <v>7538</v>
      </c>
      <c r="H5892" s="2" t="s">
        <v>528</v>
      </c>
      <c r="I5892" s="2" t="s">
        <v>528</v>
      </c>
      <c r="J5892" s="14" t="s">
        <v>8199</v>
      </c>
      <c r="K5892" s="14" t="s">
        <v>8199</v>
      </c>
      <c r="L5892" s="14" t="s">
        <v>8199</v>
      </c>
      <c r="M5892" s="14" t="s">
        <v>8199</v>
      </c>
      <c r="N5892" s="14" t="s">
        <v>8199</v>
      </c>
      <c r="O5892" s="14" t="s">
        <v>8199</v>
      </c>
    </row>
    <row r="5893" spans="1:15" x14ac:dyDescent="0.25">
      <c r="A5893">
        <v>850</v>
      </c>
      <c r="B5893">
        <v>850501</v>
      </c>
      <c r="C5893">
        <v>8</v>
      </c>
      <c r="D5893" t="s">
        <v>7545</v>
      </c>
      <c r="E5893" s="3">
        <v>3</v>
      </c>
      <c r="F5893">
        <v>270</v>
      </c>
      <c r="G5893" s="2" t="s">
        <v>7546</v>
      </c>
      <c r="H5893" s="2" t="s">
        <v>528</v>
      </c>
      <c r="I5893" s="2" t="s">
        <v>528</v>
      </c>
      <c r="J5893" s="14" t="s">
        <v>8199</v>
      </c>
      <c r="K5893" s="14" t="s">
        <v>8199</v>
      </c>
      <c r="L5893" s="14" t="s">
        <v>8199</v>
      </c>
      <c r="M5893" s="14" t="s">
        <v>8199</v>
      </c>
      <c r="N5893" s="14" t="s">
        <v>8199</v>
      </c>
      <c r="O5893" s="14" t="s">
        <v>8199</v>
      </c>
    </row>
    <row r="5894" spans="1:15" x14ac:dyDescent="0.25">
      <c r="A5894">
        <v>850</v>
      </c>
      <c r="B5894">
        <v>850505</v>
      </c>
      <c r="C5894">
        <v>9</v>
      </c>
      <c r="D5894" t="s">
        <v>7547</v>
      </c>
      <c r="E5894" s="3">
        <v>60.5</v>
      </c>
      <c r="F5894">
        <v>270</v>
      </c>
      <c r="G5894" s="2" t="s">
        <v>528</v>
      </c>
      <c r="H5894" s="2" t="s">
        <v>7515</v>
      </c>
      <c r="I5894" s="2" t="s">
        <v>528</v>
      </c>
      <c r="J5894" s="14" t="s">
        <v>8199</v>
      </c>
      <c r="K5894" s="14" t="s">
        <v>8199</v>
      </c>
      <c r="L5894" s="14" t="s">
        <v>8199</v>
      </c>
      <c r="M5894" s="14" t="s">
        <v>8199</v>
      </c>
      <c r="N5894" s="14" t="s">
        <v>8199</v>
      </c>
      <c r="O5894" s="14" t="s">
        <v>8199</v>
      </c>
    </row>
    <row r="5895" spans="1:15" x14ac:dyDescent="0.25">
      <c r="A5895">
        <v>850</v>
      </c>
      <c r="B5895">
        <v>850550</v>
      </c>
      <c r="C5895">
        <v>5</v>
      </c>
      <c r="D5895" t="s">
        <v>7548</v>
      </c>
      <c r="E5895" s="3">
        <v>60.5</v>
      </c>
      <c r="F5895">
        <v>410</v>
      </c>
      <c r="G5895" s="2" t="s">
        <v>7512</v>
      </c>
      <c r="H5895" s="2" t="s">
        <v>7515</v>
      </c>
      <c r="I5895" s="2" t="s">
        <v>528</v>
      </c>
      <c r="J5895" s="14" t="s">
        <v>8199</v>
      </c>
      <c r="K5895" s="14" t="s">
        <v>8199</v>
      </c>
      <c r="L5895" s="14" t="s">
        <v>8199</v>
      </c>
      <c r="M5895" s="14" t="s">
        <v>8199</v>
      </c>
      <c r="N5895" s="14" t="s">
        <v>8199</v>
      </c>
      <c r="O5895" s="69" t="s">
        <v>8184</v>
      </c>
    </row>
    <row r="5896" spans="1:15" x14ac:dyDescent="0.25">
      <c r="A5896">
        <v>850</v>
      </c>
      <c r="B5896">
        <v>850600</v>
      </c>
      <c r="C5896">
        <v>8</v>
      </c>
      <c r="D5896" t="s">
        <v>7549</v>
      </c>
      <c r="E5896" s="3">
        <v>60.5</v>
      </c>
      <c r="F5896">
        <v>410</v>
      </c>
      <c r="G5896" s="2" t="s">
        <v>7512</v>
      </c>
      <c r="H5896" s="2" t="s">
        <v>7515</v>
      </c>
      <c r="I5896" s="2" t="s">
        <v>528</v>
      </c>
      <c r="J5896" s="14" t="s">
        <v>8199</v>
      </c>
      <c r="K5896" s="14" t="s">
        <v>8199</v>
      </c>
      <c r="L5896" s="14" t="s">
        <v>8199</v>
      </c>
      <c r="M5896" s="14" t="s">
        <v>8199</v>
      </c>
      <c r="N5896" s="14" t="s">
        <v>8199</v>
      </c>
      <c r="O5896" s="69" t="s">
        <v>8184</v>
      </c>
    </row>
    <row r="5897" spans="1:15" x14ac:dyDescent="0.25">
      <c r="A5897">
        <v>850</v>
      </c>
      <c r="B5897">
        <v>850650</v>
      </c>
      <c r="C5897">
        <v>3</v>
      </c>
      <c r="D5897" t="s">
        <v>7550</v>
      </c>
      <c r="E5897" s="3">
        <v>48.5</v>
      </c>
      <c r="F5897">
        <v>410</v>
      </c>
      <c r="G5897" s="2" t="s">
        <v>528</v>
      </c>
      <c r="H5897" s="2" t="s">
        <v>7515</v>
      </c>
      <c r="I5897" s="2" t="s">
        <v>528</v>
      </c>
      <c r="J5897" s="14" t="s">
        <v>8199</v>
      </c>
      <c r="K5897" s="14" t="s">
        <v>8199</v>
      </c>
      <c r="L5897" s="14" t="s">
        <v>8199</v>
      </c>
      <c r="M5897" s="14" t="s">
        <v>8199</v>
      </c>
      <c r="N5897" s="14" t="s">
        <v>8199</v>
      </c>
      <c r="O5897" s="69" t="s">
        <v>8184</v>
      </c>
    </row>
    <row r="5898" spans="1:15" x14ac:dyDescent="0.25">
      <c r="A5898">
        <v>850</v>
      </c>
      <c r="B5898">
        <v>850680</v>
      </c>
      <c r="C5898">
        <v>0</v>
      </c>
      <c r="D5898" t="s">
        <v>7551</v>
      </c>
      <c r="E5898" s="3">
        <v>60.5</v>
      </c>
      <c r="F5898">
        <v>410</v>
      </c>
      <c r="G5898" s="2" t="s">
        <v>7512</v>
      </c>
      <c r="I5898" s="2" t="s">
        <v>528</v>
      </c>
      <c r="J5898" s="14" t="s">
        <v>8199</v>
      </c>
      <c r="K5898" s="14" t="s">
        <v>8199</v>
      </c>
      <c r="L5898" s="14" t="s">
        <v>8199</v>
      </c>
      <c r="M5898" s="14" t="s">
        <v>8199</v>
      </c>
      <c r="N5898" s="14" t="s">
        <v>8199</v>
      </c>
      <c r="O5898" s="69" t="s">
        <v>8184</v>
      </c>
    </row>
    <row r="5899" spans="1:15" x14ac:dyDescent="0.25">
      <c r="A5899">
        <v>850</v>
      </c>
      <c r="B5899">
        <v>850685</v>
      </c>
      <c r="C5899">
        <v>9</v>
      </c>
      <c r="D5899" t="s">
        <v>7552</v>
      </c>
      <c r="E5899" s="3">
        <v>60.5</v>
      </c>
      <c r="F5899">
        <v>410</v>
      </c>
      <c r="G5899" s="2" t="s">
        <v>7512</v>
      </c>
      <c r="H5899" s="2" t="s">
        <v>2152</v>
      </c>
      <c r="I5899" s="2" t="s">
        <v>2152</v>
      </c>
      <c r="J5899" s="14" t="s">
        <v>8199</v>
      </c>
      <c r="K5899" s="14" t="s">
        <v>8199</v>
      </c>
      <c r="L5899" s="14" t="s">
        <v>8199</v>
      </c>
      <c r="M5899" s="14" t="s">
        <v>8199</v>
      </c>
      <c r="N5899" s="14" t="s">
        <v>8199</v>
      </c>
      <c r="O5899" s="69" t="s">
        <v>8184</v>
      </c>
    </row>
    <row r="5900" spans="1:15" x14ac:dyDescent="0.25">
      <c r="A5900">
        <v>850</v>
      </c>
      <c r="B5900">
        <v>850700</v>
      </c>
      <c r="C5900">
        <v>6</v>
      </c>
      <c r="D5900" t="s">
        <v>7553</v>
      </c>
      <c r="E5900" s="3">
        <v>74</v>
      </c>
      <c r="F5900">
        <v>271</v>
      </c>
      <c r="G5900" s="2" t="s">
        <v>528</v>
      </c>
      <c r="J5900" s="14" t="s">
        <v>8199</v>
      </c>
      <c r="K5900" s="14" t="s">
        <v>8199</v>
      </c>
      <c r="L5900" s="14" t="s">
        <v>8199</v>
      </c>
      <c r="M5900" s="14" t="s">
        <v>8199</v>
      </c>
      <c r="N5900" s="14" t="s">
        <v>8199</v>
      </c>
      <c r="O5900" s="14" t="s">
        <v>8199</v>
      </c>
    </row>
    <row r="5901" spans="1:15" x14ac:dyDescent="0.25">
      <c r="A5901">
        <v>850</v>
      </c>
      <c r="B5901">
        <v>850701</v>
      </c>
      <c r="C5901">
        <v>4</v>
      </c>
      <c r="D5901" t="s">
        <v>7554</v>
      </c>
      <c r="E5901" s="3">
        <v>13.5</v>
      </c>
      <c r="F5901">
        <v>410</v>
      </c>
      <c r="G5901" s="2" t="s">
        <v>528</v>
      </c>
      <c r="H5901" s="2" t="s">
        <v>2150</v>
      </c>
      <c r="I5901" s="2" t="s">
        <v>2150</v>
      </c>
      <c r="J5901" s="14" t="s">
        <v>8199</v>
      </c>
      <c r="K5901" s="14" t="s">
        <v>8199</v>
      </c>
      <c r="L5901" s="14" t="s">
        <v>8199</v>
      </c>
      <c r="M5901" s="14" t="s">
        <v>8199</v>
      </c>
      <c r="N5901" s="14" t="s">
        <v>8199</v>
      </c>
      <c r="O5901" s="69" t="s">
        <v>8184</v>
      </c>
    </row>
    <row r="5902" spans="1:15" x14ac:dyDescent="0.25">
      <c r="A5902">
        <v>850</v>
      </c>
      <c r="B5902">
        <v>850705</v>
      </c>
      <c r="C5902">
        <v>5</v>
      </c>
      <c r="D5902" t="s">
        <v>7555</v>
      </c>
      <c r="E5902" s="3">
        <v>158.5</v>
      </c>
      <c r="F5902">
        <v>410</v>
      </c>
      <c r="G5902" s="2" t="s">
        <v>528</v>
      </c>
      <c r="H5902" s="2" t="s">
        <v>7538</v>
      </c>
      <c r="I5902" s="2" t="s">
        <v>7538</v>
      </c>
      <c r="J5902" s="14" t="s">
        <v>8199</v>
      </c>
      <c r="K5902" s="14" t="s">
        <v>8199</v>
      </c>
      <c r="L5902" s="14" t="s">
        <v>8199</v>
      </c>
      <c r="M5902" s="14" t="s">
        <v>8199</v>
      </c>
      <c r="N5902" s="14" t="s">
        <v>8199</v>
      </c>
      <c r="O5902" s="69" t="s">
        <v>8184</v>
      </c>
    </row>
    <row r="5903" spans="1:15" x14ac:dyDescent="0.25">
      <c r="A5903">
        <v>850</v>
      </c>
      <c r="B5903">
        <v>850710</v>
      </c>
      <c r="C5903">
        <v>5</v>
      </c>
      <c r="D5903" t="s">
        <v>7556</v>
      </c>
      <c r="E5903" s="3">
        <v>48.5</v>
      </c>
      <c r="F5903">
        <v>410</v>
      </c>
      <c r="G5903" s="2" t="s">
        <v>7557</v>
      </c>
      <c r="H5903" s="2" t="s">
        <v>7540</v>
      </c>
      <c r="I5903" s="2" t="s">
        <v>528</v>
      </c>
      <c r="J5903" s="14" t="s">
        <v>8199</v>
      </c>
      <c r="K5903" s="14" t="s">
        <v>8199</v>
      </c>
      <c r="L5903" s="14" t="s">
        <v>8199</v>
      </c>
      <c r="M5903" s="14" t="s">
        <v>8199</v>
      </c>
      <c r="N5903" s="14" t="s">
        <v>8199</v>
      </c>
      <c r="O5903" s="69" t="s">
        <v>8184</v>
      </c>
    </row>
    <row r="5904" spans="1:15" x14ac:dyDescent="0.25">
      <c r="A5904">
        <v>850</v>
      </c>
      <c r="B5904">
        <v>850720</v>
      </c>
      <c r="C5904">
        <v>4</v>
      </c>
      <c r="D5904" t="s">
        <v>7558</v>
      </c>
      <c r="E5904" s="3">
        <v>48.5</v>
      </c>
      <c r="F5904">
        <v>250</v>
      </c>
      <c r="G5904" s="2" t="s">
        <v>528</v>
      </c>
      <c r="H5904" s="2" t="s">
        <v>2154</v>
      </c>
      <c r="I5904" s="2" t="s">
        <v>2154</v>
      </c>
      <c r="J5904" s="14" t="s">
        <v>8199</v>
      </c>
      <c r="K5904" s="14" t="s">
        <v>8199</v>
      </c>
      <c r="L5904" s="14" t="s">
        <v>8199</v>
      </c>
      <c r="M5904" s="14" t="s">
        <v>8199</v>
      </c>
      <c r="N5904" s="14" t="s">
        <v>8199</v>
      </c>
      <c r="O5904" s="14" t="s">
        <v>8199</v>
      </c>
    </row>
    <row r="5905" spans="1:15" x14ac:dyDescent="0.25">
      <c r="A5905">
        <v>850</v>
      </c>
      <c r="B5905">
        <v>850725</v>
      </c>
      <c r="C5905">
        <v>3</v>
      </c>
      <c r="D5905" t="s">
        <v>7559</v>
      </c>
      <c r="E5905" s="3">
        <v>15.5</v>
      </c>
      <c r="F5905">
        <v>410</v>
      </c>
      <c r="G5905" s="2" t="s">
        <v>528</v>
      </c>
      <c r="H5905" s="2" t="s">
        <v>2148</v>
      </c>
      <c r="I5905" s="2" t="s">
        <v>2148</v>
      </c>
      <c r="J5905" s="14" t="s">
        <v>8199</v>
      </c>
      <c r="K5905" s="14" t="s">
        <v>8199</v>
      </c>
      <c r="L5905" s="14" t="s">
        <v>8199</v>
      </c>
      <c r="M5905" s="14" t="s">
        <v>8199</v>
      </c>
      <c r="N5905" s="14" t="s">
        <v>8199</v>
      </c>
      <c r="O5905" s="69" t="s">
        <v>8184</v>
      </c>
    </row>
    <row r="5906" spans="1:15" x14ac:dyDescent="0.25">
      <c r="A5906">
        <v>850</v>
      </c>
      <c r="B5906">
        <v>850736</v>
      </c>
      <c r="C5906">
        <v>0</v>
      </c>
      <c r="D5906" t="s">
        <v>7560</v>
      </c>
      <c r="E5906" s="3">
        <v>48.5</v>
      </c>
      <c r="F5906">
        <v>410</v>
      </c>
      <c r="G5906" s="2" t="s">
        <v>528</v>
      </c>
      <c r="H5906" s="2" t="s">
        <v>2156</v>
      </c>
      <c r="I5906" s="2" t="s">
        <v>2156</v>
      </c>
      <c r="J5906" s="14" t="s">
        <v>8199</v>
      </c>
      <c r="K5906" s="14" t="s">
        <v>8199</v>
      </c>
      <c r="L5906" s="14" t="s">
        <v>8199</v>
      </c>
      <c r="M5906" s="14" t="s">
        <v>8199</v>
      </c>
      <c r="N5906" s="14" t="s">
        <v>8199</v>
      </c>
      <c r="O5906" s="69" t="s">
        <v>8184</v>
      </c>
    </row>
    <row r="5907" spans="1:15" x14ac:dyDescent="0.25">
      <c r="A5907">
        <v>850</v>
      </c>
      <c r="B5907">
        <v>850749</v>
      </c>
      <c r="C5907">
        <v>3</v>
      </c>
      <c r="D5907" t="s">
        <v>7561</v>
      </c>
      <c r="E5907" s="3">
        <v>48.5</v>
      </c>
      <c r="F5907">
        <v>270</v>
      </c>
      <c r="G5907" s="2" t="s">
        <v>528</v>
      </c>
      <c r="H5907" s="2" t="s">
        <v>7538</v>
      </c>
      <c r="I5907" s="2" t="s">
        <v>7538</v>
      </c>
      <c r="J5907" s="14" t="s">
        <v>8199</v>
      </c>
      <c r="K5907" s="14" t="s">
        <v>8199</v>
      </c>
      <c r="L5907" s="14" t="s">
        <v>8199</v>
      </c>
      <c r="M5907" s="14" t="s">
        <v>8199</v>
      </c>
      <c r="N5907" s="14" t="s">
        <v>8199</v>
      </c>
      <c r="O5907" s="14" t="s">
        <v>8199</v>
      </c>
    </row>
    <row r="5908" spans="1:15" x14ac:dyDescent="0.25">
      <c r="A5908">
        <v>850</v>
      </c>
      <c r="B5908">
        <v>850750</v>
      </c>
      <c r="C5908">
        <v>1</v>
      </c>
      <c r="D5908" t="s">
        <v>7562</v>
      </c>
      <c r="E5908" s="3">
        <v>37.5</v>
      </c>
      <c r="F5908">
        <v>270</v>
      </c>
      <c r="G5908" s="2" t="s">
        <v>528</v>
      </c>
      <c r="H5908" s="2" t="s">
        <v>7546</v>
      </c>
      <c r="I5908" s="2" t="s">
        <v>7546</v>
      </c>
      <c r="J5908" s="14" t="s">
        <v>8199</v>
      </c>
      <c r="K5908" s="14" t="s">
        <v>8199</v>
      </c>
      <c r="L5908" s="14" t="s">
        <v>8199</v>
      </c>
      <c r="M5908" s="14" t="s">
        <v>8199</v>
      </c>
      <c r="N5908" s="14" t="s">
        <v>8199</v>
      </c>
      <c r="O5908" s="14" t="s">
        <v>8199</v>
      </c>
    </row>
    <row r="5909" spans="1:15" x14ac:dyDescent="0.25">
      <c r="A5909">
        <v>850</v>
      </c>
      <c r="B5909">
        <v>850751</v>
      </c>
      <c r="C5909">
        <v>9</v>
      </c>
      <c r="D5909" t="s">
        <v>7563</v>
      </c>
      <c r="E5909" s="3">
        <v>11</v>
      </c>
      <c r="F5909">
        <v>270</v>
      </c>
      <c r="G5909" s="2" t="s">
        <v>528</v>
      </c>
      <c r="I5909" s="2" t="s">
        <v>528</v>
      </c>
      <c r="J5909" s="14" t="s">
        <v>8199</v>
      </c>
      <c r="K5909" s="14" t="s">
        <v>8199</v>
      </c>
      <c r="L5909" s="14" t="s">
        <v>8199</v>
      </c>
      <c r="M5909" s="14" t="s">
        <v>8199</v>
      </c>
      <c r="N5909" s="14" t="s">
        <v>8199</v>
      </c>
      <c r="O5909" s="14" t="s">
        <v>8199</v>
      </c>
    </row>
    <row r="5910" spans="1:15" x14ac:dyDescent="0.25">
      <c r="A5910">
        <v>850</v>
      </c>
      <c r="B5910">
        <v>850752</v>
      </c>
      <c r="C5910">
        <v>7</v>
      </c>
      <c r="D5910" t="s">
        <v>7564</v>
      </c>
      <c r="E5910" s="3">
        <v>11</v>
      </c>
      <c r="F5910">
        <v>270</v>
      </c>
      <c r="G5910" s="2" t="s">
        <v>528</v>
      </c>
      <c r="H5910" s="2" t="s">
        <v>7512</v>
      </c>
      <c r="I5910" s="2" t="s">
        <v>7512</v>
      </c>
      <c r="J5910" s="14" t="s">
        <v>8199</v>
      </c>
      <c r="K5910" s="14" t="s">
        <v>8199</v>
      </c>
      <c r="L5910" s="14" t="s">
        <v>8199</v>
      </c>
      <c r="M5910" s="14" t="s">
        <v>8199</v>
      </c>
      <c r="N5910" s="14" t="s">
        <v>8199</v>
      </c>
      <c r="O5910" s="14" t="s">
        <v>8199</v>
      </c>
    </row>
    <row r="5911" spans="1:15" x14ac:dyDescent="0.25">
      <c r="A5911">
        <v>850</v>
      </c>
      <c r="B5911">
        <v>850755</v>
      </c>
      <c r="C5911">
        <v>0</v>
      </c>
      <c r="D5911" t="s">
        <v>7565</v>
      </c>
      <c r="E5911" s="3">
        <v>40</v>
      </c>
      <c r="F5911">
        <v>270</v>
      </c>
      <c r="G5911" s="2" t="s">
        <v>528</v>
      </c>
      <c r="H5911" s="2" t="s">
        <v>7512</v>
      </c>
      <c r="I5911" s="2" t="s">
        <v>7512</v>
      </c>
      <c r="J5911" s="14" t="s">
        <v>8199</v>
      </c>
      <c r="K5911" s="14" t="s">
        <v>8199</v>
      </c>
      <c r="L5911" s="14" t="s">
        <v>8199</v>
      </c>
      <c r="M5911" s="14" t="s">
        <v>8199</v>
      </c>
      <c r="N5911" s="14" t="s">
        <v>8199</v>
      </c>
      <c r="O5911" s="14" t="s">
        <v>8199</v>
      </c>
    </row>
    <row r="5912" spans="1:15" x14ac:dyDescent="0.25">
      <c r="A5912">
        <v>850</v>
      </c>
      <c r="B5912">
        <v>850759</v>
      </c>
      <c r="C5912">
        <v>2</v>
      </c>
      <c r="D5912" t="s">
        <v>7566</v>
      </c>
      <c r="E5912" s="3">
        <v>23.5</v>
      </c>
      <c r="F5912">
        <v>410</v>
      </c>
      <c r="G5912" s="2" t="s">
        <v>528</v>
      </c>
      <c r="H5912" s="2" t="s">
        <v>7515</v>
      </c>
      <c r="I5912" s="2" t="s">
        <v>528</v>
      </c>
      <c r="J5912" s="14" t="s">
        <v>8199</v>
      </c>
      <c r="K5912" s="14" t="s">
        <v>8199</v>
      </c>
      <c r="L5912" s="14" t="s">
        <v>8199</v>
      </c>
      <c r="M5912" s="14" t="s">
        <v>8199</v>
      </c>
      <c r="N5912" s="14" t="s">
        <v>8199</v>
      </c>
      <c r="O5912" s="69" t="s">
        <v>8184</v>
      </c>
    </row>
    <row r="5913" spans="1:15" x14ac:dyDescent="0.25">
      <c r="A5913">
        <v>850</v>
      </c>
      <c r="B5913">
        <v>850760</v>
      </c>
      <c r="C5913">
        <v>0</v>
      </c>
      <c r="D5913" t="s">
        <v>7567</v>
      </c>
      <c r="E5913" s="3">
        <v>44</v>
      </c>
      <c r="F5913">
        <v>410</v>
      </c>
      <c r="G5913" s="2" t="s">
        <v>528</v>
      </c>
      <c r="H5913" s="2" t="s">
        <v>7512</v>
      </c>
      <c r="I5913" s="2" t="s">
        <v>7512</v>
      </c>
      <c r="J5913" s="14" t="s">
        <v>8199</v>
      </c>
      <c r="K5913" s="14" t="s">
        <v>8199</v>
      </c>
      <c r="L5913" s="14" t="s">
        <v>8199</v>
      </c>
      <c r="M5913" s="14" t="s">
        <v>8199</v>
      </c>
      <c r="N5913" s="14" t="s">
        <v>8199</v>
      </c>
      <c r="O5913" s="69" t="s">
        <v>8184</v>
      </c>
    </row>
    <row r="5914" spans="1:15" x14ac:dyDescent="0.25">
      <c r="A5914">
        <v>850</v>
      </c>
      <c r="B5914">
        <v>850770</v>
      </c>
      <c r="C5914">
        <v>9</v>
      </c>
      <c r="D5914" t="s">
        <v>7568</v>
      </c>
      <c r="E5914" s="3">
        <v>48.5</v>
      </c>
      <c r="F5914">
        <v>270</v>
      </c>
      <c r="G5914" s="2" t="s">
        <v>528</v>
      </c>
      <c r="H5914" s="2" t="s">
        <v>7512</v>
      </c>
      <c r="I5914" s="2" t="s">
        <v>7512</v>
      </c>
      <c r="J5914" s="14" t="s">
        <v>8199</v>
      </c>
      <c r="K5914" s="14" t="s">
        <v>8199</v>
      </c>
      <c r="L5914" s="14" t="s">
        <v>8199</v>
      </c>
      <c r="M5914" s="14" t="s">
        <v>8199</v>
      </c>
      <c r="N5914" s="14" t="s">
        <v>8199</v>
      </c>
      <c r="O5914" s="14" t="s">
        <v>8199</v>
      </c>
    </row>
    <row r="5915" spans="1:15" x14ac:dyDescent="0.25">
      <c r="A5915">
        <v>850</v>
      </c>
      <c r="B5915">
        <v>850850</v>
      </c>
      <c r="C5915">
        <v>9</v>
      </c>
      <c r="D5915" t="s">
        <v>7569</v>
      </c>
      <c r="E5915" s="3">
        <v>48.5</v>
      </c>
      <c r="F5915">
        <v>270</v>
      </c>
      <c r="G5915" s="2" t="s">
        <v>528</v>
      </c>
      <c r="H5915" s="2" t="s">
        <v>7515</v>
      </c>
      <c r="I5915" s="2" t="s">
        <v>528</v>
      </c>
      <c r="J5915" s="14" t="s">
        <v>8199</v>
      </c>
      <c r="K5915" s="14" t="s">
        <v>8199</v>
      </c>
      <c r="L5915" s="14" t="s">
        <v>8199</v>
      </c>
      <c r="M5915" s="14" t="s">
        <v>8199</v>
      </c>
      <c r="N5915" s="14" t="s">
        <v>8199</v>
      </c>
      <c r="O5915" s="14" t="s">
        <v>8199</v>
      </c>
    </row>
    <row r="5916" spans="1:15" x14ac:dyDescent="0.25">
      <c r="A5916">
        <v>850</v>
      </c>
      <c r="B5916">
        <v>850856</v>
      </c>
      <c r="C5916">
        <v>6</v>
      </c>
      <c r="D5916" t="s">
        <v>7570</v>
      </c>
      <c r="E5916" s="3">
        <v>2.5</v>
      </c>
      <c r="F5916">
        <v>270</v>
      </c>
      <c r="G5916" s="2" t="s">
        <v>528</v>
      </c>
      <c r="H5916" s="2" t="s">
        <v>7515</v>
      </c>
      <c r="I5916" s="2" t="s">
        <v>528</v>
      </c>
      <c r="J5916" s="14" t="s">
        <v>8199</v>
      </c>
      <c r="K5916" s="14" t="s">
        <v>8199</v>
      </c>
      <c r="L5916" s="14" t="s">
        <v>8199</v>
      </c>
      <c r="M5916" s="14" t="s">
        <v>8199</v>
      </c>
      <c r="N5916" s="14" t="s">
        <v>8199</v>
      </c>
      <c r="O5916" s="14" t="s">
        <v>8199</v>
      </c>
    </row>
    <row r="5917" spans="1:15" x14ac:dyDescent="0.25">
      <c r="A5917">
        <v>850</v>
      </c>
      <c r="B5917">
        <v>850857</v>
      </c>
      <c r="C5917">
        <v>4</v>
      </c>
      <c r="D5917" t="s">
        <v>7571</v>
      </c>
      <c r="E5917" s="3">
        <v>11</v>
      </c>
      <c r="F5917">
        <v>270</v>
      </c>
      <c r="G5917" s="2" t="s">
        <v>528</v>
      </c>
      <c r="H5917" s="2" t="s">
        <v>7515</v>
      </c>
      <c r="I5917" s="2" t="s">
        <v>528</v>
      </c>
      <c r="J5917" s="14" t="s">
        <v>8199</v>
      </c>
      <c r="K5917" s="14" t="s">
        <v>8199</v>
      </c>
      <c r="L5917" s="14" t="s">
        <v>8199</v>
      </c>
      <c r="M5917" s="14" t="s">
        <v>8199</v>
      </c>
      <c r="N5917" s="14" t="s">
        <v>8199</v>
      </c>
      <c r="O5917" s="14" t="s">
        <v>8199</v>
      </c>
    </row>
    <row r="5918" spans="1:15" x14ac:dyDescent="0.25">
      <c r="A5918">
        <v>850</v>
      </c>
      <c r="B5918">
        <v>850861</v>
      </c>
      <c r="C5918">
        <v>6</v>
      </c>
      <c r="D5918" t="s">
        <v>7572</v>
      </c>
      <c r="E5918" s="3">
        <v>60.5</v>
      </c>
      <c r="F5918">
        <v>270</v>
      </c>
      <c r="G5918" s="2" t="s">
        <v>528</v>
      </c>
      <c r="H5918" s="2" t="s">
        <v>7557</v>
      </c>
      <c r="I5918" s="2" t="s">
        <v>7557</v>
      </c>
      <c r="J5918" s="14" t="s">
        <v>8199</v>
      </c>
      <c r="K5918" s="14" t="s">
        <v>8199</v>
      </c>
      <c r="L5918" s="14" t="s">
        <v>8199</v>
      </c>
      <c r="M5918" s="14" t="s">
        <v>8199</v>
      </c>
      <c r="N5918" s="14" t="s">
        <v>8199</v>
      </c>
      <c r="O5918" s="14" t="s">
        <v>8199</v>
      </c>
    </row>
    <row r="5919" spans="1:15" x14ac:dyDescent="0.25">
      <c r="A5919">
        <v>850</v>
      </c>
      <c r="B5919">
        <v>850870</v>
      </c>
      <c r="C5919">
        <v>7</v>
      </c>
      <c r="D5919" t="s">
        <v>7573</v>
      </c>
      <c r="E5919" s="3">
        <v>9</v>
      </c>
      <c r="F5919">
        <v>410</v>
      </c>
      <c r="G5919" s="2" t="s">
        <v>528</v>
      </c>
      <c r="J5919" s="14" t="s">
        <v>8199</v>
      </c>
      <c r="K5919" s="14" t="s">
        <v>8199</v>
      </c>
      <c r="L5919" s="14" t="s">
        <v>8199</v>
      </c>
      <c r="M5919" s="14" t="s">
        <v>8199</v>
      </c>
      <c r="N5919" s="14" t="s">
        <v>8199</v>
      </c>
      <c r="O5919" s="69" t="s">
        <v>8184</v>
      </c>
    </row>
    <row r="5920" spans="1:15" x14ac:dyDescent="0.25">
      <c r="A5920">
        <v>850</v>
      </c>
      <c r="B5920">
        <v>850871</v>
      </c>
      <c r="C5920">
        <v>5</v>
      </c>
      <c r="D5920" t="s">
        <v>7574</v>
      </c>
      <c r="E5920" s="3">
        <v>11</v>
      </c>
      <c r="F5920">
        <v>410</v>
      </c>
      <c r="G5920" s="2" t="s">
        <v>528</v>
      </c>
      <c r="H5920" s="2" t="s">
        <v>7515</v>
      </c>
      <c r="I5920" s="2" t="s">
        <v>528</v>
      </c>
      <c r="J5920" s="14" t="s">
        <v>8199</v>
      </c>
      <c r="K5920" s="14" t="s">
        <v>8199</v>
      </c>
      <c r="L5920" s="14" t="s">
        <v>8199</v>
      </c>
      <c r="M5920" s="14" t="s">
        <v>8199</v>
      </c>
      <c r="N5920" s="14" t="s">
        <v>8199</v>
      </c>
      <c r="O5920" s="69" t="s">
        <v>8184</v>
      </c>
    </row>
    <row r="5921" spans="1:19" x14ac:dyDescent="0.25">
      <c r="A5921">
        <v>850</v>
      </c>
      <c r="B5921">
        <v>850891</v>
      </c>
      <c r="C5921">
        <v>3</v>
      </c>
      <c r="D5921" t="s">
        <v>7575</v>
      </c>
      <c r="E5921" s="3">
        <v>49.5</v>
      </c>
      <c r="F5921">
        <v>270</v>
      </c>
      <c r="G5921" s="2" t="s">
        <v>528</v>
      </c>
      <c r="I5921" s="2" t="s">
        <v>528</v>
      </c>
      <c r="J5921" s="14" t="s">
        <v>8199</v>
      </c>
      <c r="K5921" s="14" t="s">
        <v>8199</v>
      </c>
      <c r="L5921" s="14" t="s">
        <v>8199</v>
      </c>
      <c r="M5921" s="14" t="s">
        <v>8199</v>
      </c>
      <c r="N5921" s="14" t="s">
        <v>8199</v>
      </c>
      <c r="O5921" s="14" t="s">
        <v>8199</v>
      </c>
    </row>
    <row r="5922" spans="1:19" x14ac:dyDescent="0.25">
      <c r="A5922">
        <v>850</v>
      </c>
      <c r="B5922">
        <v>850943</v>
      </c>
      <c r="C5922">
        <v>2</v>
      </c>
      <c r="D5922" t="s">
        <v>7576</v>
      </c>
      <c r="E5922" s="3">
        <v>48.5</v>
      </c>
      <c r="F5922">
        <v>410</v>
      </c>
      <c r="G5922" s="2" t="s">
        <v>528</v>
      </c>
      <c r="I5922" s="2" t="s">
        <v>528</v>
      </c>
      <c r="J5922" s="14" t="s">
        <v>8199</v>
      </c>
      <c r="K5922" s="14" t="s">
        <v>8199</v>
      </c>
      <c r="L5922" s="14" t="s">
        <v>8199</v>
      </c>
      <c r="M5922" s="14" t="s">
        <v>8199</v>
      </c>
      <c r="N5922" s="14" t="s">
        <v>8199</v>
      </c>
      <c r="O5922" s="69" t="s">
        <v>8184</v>
      </c>
    </row>
    <row r="5923" spans="1:19" x14ac:dyDescent="0.25">
      <c r="A5923">
        <v>850</v>
      </c>
      <c r="B5923">
        <v>850944</v>
      </c>
      <c r="C5923">
        <v>0</v>
      </c>
      <c r="D5923" t="s">
        <v>7577</v>
      </c>
      <c r="E5923" s="3">
        <v>210.5</v>
      </c>
      <c r="F5923">
        <v>410</v>
      </c>
      <c r="G5923" s="2" t="s">
        <v>7578</v>
      </c>
      <c r="I5923" s="2" t="s">
        <v>528</v>
      </c>
      <c r="J5923" s="14" t="s">
        <v>8199</v>
      </c>
      <c r="K5923" s="14" t="s">
        <v>8199</v>
      </c>
      <c r="L5923" s="14" t="s">
        <v>8199</v>
      </c>
      <c r="M5923" s="14" t="s">
        <v>8199</v>
      </c>
      <c r="N5923" s="14" t="s">
        <v>8199</v>
      </c>
      <c r="O5923" s="69" t="s">
        <v>8184</v>
      </c>
    </row>
    <row r="5924" spans="1:19" x14ac:dyDescent="0.25">
      <c r="A5924">
        <v>850</v>
      </c>
      <c r="B5924">
        <v>850950</v>
      </c>
      <c r="C5924">
        <v>7</v>
      </c>
      <c r="D5924" t="s">
        <v>7579</v>
      </c>
      <c r="E5924" s="3">
        <v>399.5</v>
      </c>
      <c r="F5924">
        <v>410</v>
      </c>
      <c r="G5924" s="2" t="s">
        <v>528</v>
      </c>
      <c r="I5924" s="2" t="s">
        <v>528</v>
      </c>
      <c r="J5924" s="14" t="s">
        <v>8199</v>
      </c>
      <c r="K5924" s="14" t="s">
        <v>8199</v>
      </c>
      <c r="L5924" s="14" t="s">
        <v>8199</v>
      </c>
      <c r="M5924" s="14" t="s">
        <v>8199</v>
      </c>
      <c r="N5924" s="14" t="s">
        <v>8199</v>
      </c>
      <c r="O5924" s="69" t="s">
        <v>8184</v>
      </c>
    </row>
    <row r="5925" spans="1:19" x14ac:dyDescent="0.25">
      <c r="A5925">
        <v>850</v>
      </c>
      <c r="B5925">
        <v>851000</v>
      </c>
      <c r="C5925">
        <v>0</v>
      </c>
      <c r="D5925" t="s">
        <v>7580</v>
      </c>
      <c r="E5925" s="3">
        <v>233.5</v>
      </c>
      <c r="F5925">
        <v>410</v>
      </c>
      <c r="G5925" s="2" t="s">
        <v>528</v>
      </c>
      <c r="I5925" s="2" t="s">
        <v>528</v>
      </c>
      <c r="J5925" s="14" t="s">
        <v>8199</v>
      </c>
      <c r="K5925" s="14" t="s">
        <v>8199</v>
      </c>
      <c r="L5925" s="14" t="s">
        <v>8199</v>
      </c>
      <c r="M5925" s="14" t="s">
        <v>8199</v>
      </c>
      <c r="N5925" s="14" t="s">
        <v>8199</v>
      </c>
      <c r="O5925" s="69" t="s">
        <v>8184</v>
      </c>
    </row>
    <row r="5926" spans="1:19" x14ac:dyDescent="0.25">
      <c r="A5926">
        <v>850</v>
      </c>
      <c r="B5926">
        <v>851025</v>
      </c>
      <c r="C5926">
        <v>7</v>
      </c>
      <c r="D5926" t="s">
        <v>7581</v>
      </c>
      <c r="E5926" s="3">
        <v>37.5</v>
      </c>
      <c r="F5926">
        <v>410</v>
      </c>
      <c r="G5926" s="2" t="s">
        <v>528</v>
      </c>
      <c r="H5926" s="2" t="s">
        <v>7515</v>
      </c>
      <c r="I5926" s="2" t="s">
        <v>528</v>
      </c>
      <c r="J5926" s="14" t="s">
        <v>8199</v>
      </c>
      <c r="K5926" s="14" t="s">
        <v>8199</v>
      </c>
      <c r="L5926" s="14" t="s">
        <v>8199</v>
      </c>
      <c r="M5926" s="14" t="s">
        <v>8199</v>
      </c>
      <c r="N5926" s="14" t="s">
        <v>8199</v>
      </c>
      <c r="O5926" s="69" t="s">
        <v>8184</v>
      </c>
    </row>
    <row r="5927" spans="1:19" x14ac:dyDescent="0.25">
      <c r="A5927">
        <v>850</v>
      </c>
      <c r="B5927">
        <v>851200</v>
      </c>
      <c r="C5927">
        <v>6</v>
      </c>
      <c r="D5927" t="s">
        <v>7582</v>
      </c>
      <c r="E5927" s="3">
        <v>32</v>
      </c>
      <c r="F5927">
        <v>270</v>
      </c>
      <c r="G5927" s="2" t="s">
        <v>650</v>
      </c>
      <c r="H5927" s="2" t="s">
        <v>7557</v>
      </c>
      <c r="I5927" s="2" t="s">
        <v>528</v>
      </c>
      <c r="J5927" s="14" t="s">
        <v>8199</v>
      </c>
      <c r="K5927" s="14" t="s">
        <v>8199</v>
      </c>
      <c r="L5927" s="14" t="s">
        <v>8199</v>
      </c>
      <c r="M5927" s="14" t="s">
        <v>8199</v>
      </c>
      <c r="N5927" s="14" t="s">
        <v>8199</v>
      </c>
      <c r="O5927" s="14" t="s">
        <v>8199</v>
      </c>
    </row>
    <row r="5928" spans="1:19" x14ac:dyDescent="0.25">
      <c r="A5928">
        <v>850</v>
      </c>
      <c r="B5928">
        <v>851202</v>
      </c>
      <c r="C5928">
        <v>2</v>
      </c>
      <c r="D5928" t="s">
        <v>7583</v>
      </c>
      <c r="E5928" s="3">
        <v>53</v>
      </c>
      <c r="F5928">
        <v>410</v>
      </c>
      <c r="G5928" s="2" t="s">
        <v>528</v>
      </c>
      <c r="I5928" s="2" t="s">
        <v>528</v>
      </c>
      <c r="J5928" s="14" t="s">
        <v>8199</v>
      </c>
      <c r="K5928" s="14" t="s">
        <v>8199</v>
      </c>
      <c r="L5928" s="14" t="s">
        <v>8199</v>
      </c>
      <c r="M5928" s="14" t="s">
        <v>8199</v>
      </c>
      <c r="N5928" s="14" t="s">
        <v>8199</v>
      </c>
      <c r="O5928" s="14" t="s">
        <v>8199</v>
      </c>
      <c r="P5928" s="14" t="s">
        <v>8199</v>
      </c>
      <c r="Q5928" s="14" t="s">
        <v>8199</v>
      </c>
      <c r="R5928" s="14" t="s">
        <v>8199</v>
      </c>
      <c r="S5928" s="14" t="s">
        <v>8199</v>
      </c>
    </row>
    <row r="5929" spans="1:19" x14ac:dyDescent="0.25">
      <c r="A5929">
        <v>850</v>
      </c>
      <c r="B5929">
        <v>851250</v>
      </c>
      <c r="C5929">
        <v>1</v>
      </c>
      <c r="D5929" t="s">
        <v>7584</v>
      </c>
      <c r="E5929" s="3">
        <v>15.5</v>
      </c>
      <c r="F5929">
        <v>270</v>
      </c>
      <c r="G5929" s="2" t="s">
        <v>528</v>
      </c>
      <c r="I5929" s="2" t="s">
        <v>528</v>
      </c>
      <c r="J5929" s="14" t="s">
        <v>8199</v>
      </c>
      <c r="K5929" s="14" t="s">
        <v>8199</v>
      </c>
      <c r="L5929" s="14" t="s">
        <v>8199</v>
      </c>
      <c r="M5929" s="14" t="s">
        <v>8199</v>
      </c>
      <c r="N5929" s="14" t="s">
        <v>8199</v>
      </c>
      <c r="O5929" s="14" t="s">
        <v>8199</v>
      </c>
    </row>
    <row r="5930" spans="1:19" x14ac:dyDescent="0.25">
      <c r="A5930">
        <v>850</v>
      </c>
      <c r="B5930">
        <v>851275</v>
      </c>
      <c r="C5930">
        <v>8</v>
      </c>
      <c r="D5930" t="s">
        <v>7585</v>
      </c>
      <c r="E5930" s="3">
        <v>185</v>
      </c>
      <c r="F5930">
        <v>270</v>
      </c>
      <c r="G5930" s="2" t="s">
        <v>528</v>
      </c>
      <c r="I5930" s="2" t="s">
        <v>528</v>
      </c>
      <c r="J5930" s="14" t="s">
        <v>8199</v>
      </c>
      <c r="K5930" s="14" t="s">
        <v>8199</v>
      </c>
      <c r="L5930" s="14" t="s">
        <v>8199</v>
      </c>
      <c r="M5930" s="14" t="s">
        <v>8199</v>
      </c>
      <c r="N5930" s="14" t="s">
        <v>8199</v>
      </c>
      <c r="O5930" s="14" t="s">
        <v>8199</v>
      </c>
    </row>
    <row r="5931" spans="1:19" x14ac:dyDescent="0.25">
      <c r="A5931">
        <v>850</v>
      </c>
      <c r="B5931">
        <v>851300</v>
      </c>
      <c r="C5931">
        <v>4</v>
      </c>
      <c r="D5931" t="s">
        <v>7586</v>
      </c>
      <c r="E5931" s="3">
        <v>20</v>
      </c>
      <c r="F5931">
        <v>270</v>
      </c>
      <c r="G5931" s="2" t="s">
        <v>528</v>
      </c>
      <c r="I5931" s="2" t="s">
        <v>528</v>
      </c>
      <c r="J5931" s="14" t="s">
        <v>8199</v>
      </c>
      <c r="K5931" s="14" t="s">
        <v>8199</v>
      </c>
      <c r="L5931" s="14" t="s">
        <v>8199</v>
      </c>
      <c r="M5931" s="14" t="s">
        <v>8199</v>
      </c>
      <c r="N5931" s="14" t="s">
        <v>8199</v>
      </c>
      <c r="O5931" s="14" t="s">
        <v>8199</v>
      </c>
    </row>
    <row r="5932" spans="1:19" x14ac:dyDescent="0.25">
      <c r="A5932">
        <v>850</v>
      </c>
      <c r="B5932">
        <v>851325</v>
      </c>
      <c r="C5932">
        <v>1</v>
      </c>
      <c r="D5932" t="s">
        <v>7587</v>
      </c>
      <c r="E5932" s="3">
        <v>238</v>
      </c>
      <c r="F5932">
        <v>270</v>
      </c>
      <c r="G5932" s="2" t="s">
        <v>528</v>
      </c>
      <c r="I5932" s="2" t="s">
        <v>528</v>
      </c>
      <c r="J5932" s="14" t="s">
        <v>8199</v>
      </c>
      <c r="K5932" s="14" t="s">
        <v>8199</v>
      </c>
      <c r="L5932" s="14" t="s">
        <v>8199</v>
      </c>
      <c r="M5932" s="14" t="s">
        <v>8199</v>
      </c>
      <c r="N5932" s="14" t="s">
        <v>8199</v>
      </c>
      <c r="O5932" s="14" t="s">
        <v>8199</v>
      </c>
    </row>
    <row r="5933" spans="1:19" x14ac:dyDescent="0.25">
      <c r="A5933">
        <v>850</v>
      </c>
      <c r="B5933">
        <v>851345</v>
      </c>
      <c r="C5933">
        <v>9</v>
      </c>
      <c r="D5933" t="s">
        <v>7588</v>
      </c>
      <c r="E5933" s="3">
        <v>13.5</v>
      </c>
      <c r="F5933">
        <v>410</v>
      </c>
      <c r="G5933" s="2" t="s">
        <v>528</v>
      </c>
      <c r="I5933" s="2" t="s">
        <v>528</v>
      </c>
      <c r="J5933" s="14" t="s">
        <v>8199</v>
      </c>
      <c r="K5933" s="14" t="s">
        <v>8199</v>
      </c>
      <c r="L5933" s="14" t="s">
        <v>8199</v>
      </c>
      <c r="M5933" s="14" t="s">
        <v>8199</v>
      </c>
      <c r="N5933" s="14" t="s">
        <v>8199</v>
      </c>
      <c r="O5933" s="69" t="s">
        <v>8184</v>
      </c>
    </row>
    <row r="5934" spans="1:19" x14ac:dyDescent="0.25">
      <c r="A5934">
        <v>850</v>
      </c>
      <c r="B5934">
        <v>851350</v>
      </c>
      <c r="C5934">
        <v>9</v>
      </c>
      <c r="D5934" t="s">
        <v>7589</v>
      </c>
      <c r="E5934" s="3">
        <v>31</v>
      </c>
      <c r="F5934">
        <v>410</v>
      </c>
      <c r="G5934" s="2" t="s">
        <v>528</v>
      </c>
      <c r="H5934" s="2" t="s">
        <v>7515</v>
      </c>
      <c r="I5934" s="2" t="s">
        <v>528</v>
      </c>
      <c r="J5934" s="14" t="s">
        <v>8199</v>
      </c>
      <c r="K5934" s="14" t="s">
        <v>8199</v>
      </c>
      <c r="L5934" s="14" t="s">
        <v>8199</v>
      </c>
      <c r="M5934" s="14" t="s">
        <v>8199</v>
      </c>
      <c r="N5934" s="14" t="s">
        <v>8199</v>
      </c>
      <c r="O5934" s="69" t="s">
        <v>8184</v>
      </c>
    </row>
    <row r="5935" spans="1:19" x14ac:dyDescent="0.25">
      <c r="A5935">
        <v>850</v>
      </c>
      <c r="B5935">
        <v>851351</v>
      </c>
      <c r="C5935">
        <v>7</v>
      </c>
      <c r="D5935" t="s">
        <v>7590</v>
      </c>
      <c r="E5935" s="3">
        <v>5</v>
      </c>
      <c r="F5935">
        <v>270</v>
      </c>
      <c r="H5935" s="2" t="s">
        <v>7515</v>
      </c>
      <c r="I5935" s="2" t="s">
        <v>528</v>
      </c>
      <c r="J5935" s="14" t="s">
        <v>8199</v>
      </c>
      <c r="K5935" s="14" t="s">
        <v>8199</v>
      </c>
      <c r="L5935" s="14" t="s">
        <v>8199</v>
      </c>
      <c r="M5935" s="14" t="s">
        <v>8199</v>
      </c>
      <c r="N5935" s="14" t="s">
        <v>8199</v>
      </c>
      <c r="O5935" s="14" t="s">
        <v>8199</v>
      </c>
    </row>
    <row r="5936" spans="1:19" x14ac:dyDescent="0.25">
      <c r="A5936">
        <v>850</v>
      </c>
      <c r="B5936">
        <v>851381</v>
      </c>
      <c r="C5936">
        <v>4</v>
      </c>
      <c r="D5936" t="s">
        <v>7591</v>
      </c>
      <c r="E5936" s="3">
        <v>60.5</v>
      </c>
      <c r="F5936">
        <v>460</v>
      </c>
      <c r="G5936" s="2" t="s">
        <v>7538</v>
      </c>
      <c r="H5936" s="2" t="s">
        <v>7515</v>
      </c>
      <c r="I5936" s="2" t="s">
        <v>528</v>
      </c>
      <c r="J5936" s="14" t="s">
        <v>8199</v>
      </c>
      <c r="K5936" s="14" t="s">
        <v>8199</v>
      </c>
      <c r="L5936" s="14" t="s">
        <v>8199</v>
      </c>
      <c r="M5936" s="14" t="s">
        <v>8199</v>
      </c>
      <c r="N5936" s="14" t="s">
        <v>8199</v>
      </c>
      <c r="O5936" s="14" t="s">
        <v>8199</v>
      </c>
      <c r="P5936" s="14" t="s">
        <v>8199</v>
      </c>
      <c r="Q5936" s="14" t="s">
        <v>8199</v>
      </c>
      <c r="R5936" s="14" t="s">
        <v>8199</v>
      </c>
      <c r="S5936" s="14" t="s">
        <v>8199</v>
      </c>
    </row>
    <row r="5937" spans="1:15" x14ac:dyDescent="0.25">
      <c r="A5937">
        <v>850</v>
      </c>
      <c r="B5937">
        <v>851382</v>
      </c>
      <c r="C5937">
        <v>2</v>
      </c>
      <c r="D5937" t="s">
        <v>7592</v>
      </c>
      <c r="E5937" s="3">
        <v>48.5</v>
      </c>
      <c r="F5937">
        <v>270</v>
      </c>
      <c r="G5937" s="2" t="s">
        <v>528</v>
      </c>
      <c r="H5937" s="2" t="s">
        <v>7515</v>
      </c>
      <c r="I5937" s="2" t="s">
        <v>528</v>
      </c>
      <c r="J5937" s="14" t="s">
        <v>8199</v>
      </c>
      <c r="K5937" s="14" t="s">
        <v>8199</v>
      </c>
      <c r="L5937" s="14" t="s">
        <v>8199</v>
      </c>
      <c r="M5937" s="14" t="s">
        <v>8199</v>
      </c>
      <c r="N5937" s="14" t="s">
        <v>8199</v>
      </c>
      <c r="O5937" s="14" t="s">
        <v>8199</v>
      </c>
    </row>
    <row r="5938" spans="1:15" x14ac:dyDescent="0.25">
      <c r="A5938">
        <v>850</v>
      </c>
      <c r="B5938">
        <v>851385</v>
      </c>
      <c r="C5938">
        <v>5</v>
      </c>
      <c r="D5938" t="s">
        <v>7593</v>
      </c>
      <c r="E5938" s="3">
        <v>10</v>
      </c>
      <c r="F5938">
        <v>270</v>
      </c>
      <c r="G5938" s="2" t="s">
        <v>528</v>
      </c>
      <c r="H5938" s="2" t="s">
        <v>7578</v>
      </c>
      <c r="I5938" s="2" t="s">
        <v>7578</v>
      </c>
      <c r="J5938" s="14" t="s">
        <v>8199</v>
      </c>
      <c r="K5938" s="14" t="s">
        <v>8199</v>
      </c>
      <c r="L5938" s="14" t="s">
        <v>8199</v>
      </c>
      <c r="M5938" s="14" t="s">
        <v>8199</v>
      </c>
      <c r="N5938" s="14" t="s">
        <v>8199</v>
      </c>
      <c r="O5938" s="14" t="s">
        <v>8199</v>
      </c>
    </row>
    <row r="5939" spans="1:15" x14ac:dyDescent="0.25">
      <c r="A5939">
        <v>850</v>
      </c>
      <c r="B5939">
        <v>851386</v>
      </c>
      <c r="C5939">
        <v>3</v>
      </c>
      <c r="D5939" t="s">
        <v>7594</v>
      </c>
      <c r="E5939" s="3">
        <v>48.5</v>
      </c>
      <c r="F5939">
        <v>270</v>
      </c>
      <c r="G5939" s="2" t="s">
        <v>528</v>
      </c>
      <c r="H5939" s="2" t="s">
        <v>7515</v>
      </c>
      <c r="I5939" s="2" t="s">
        <v>528</v>
      </c>
      <c r="J5939" s="14" t="s">
        <v>8199</v>
      </c>
      <c r="K5939" s="14" t="s">
        <v>8199</v>
      </c>
      <c r="L5939" s="14" t="s">
        <v>8199</v>
      </c>
      <c r="M5939" s="14" t="s">
        <v>8199</v>
      </c>
      <c r="N5939" s="14" t="s">
        <v>8199</v>
      </c>
      <c r="O5939" s="14" t="s">
        <v>8199</v>
      </c>
    </row>
    <row r="5940" spans="1:15" x14ac:dyDescent="0.25">
      <c r="A5940">
        <v>850</v>
      </c>
      <c r="B5940">
        <v>851387</v>
      </c>
      <c r="C5940">
        <v>1</v>
      </c>
      <c r="D5940" t="s">
        <v>7595</v>
      </c>
      <c r="E5940" s="3">
        <v>13.5</v>
      </c>
      <c r="F5940">
        <v>270</v>
      </c>
      <c r="G5940" s="2" t="s">
        <v>528</v>
      </c>
      <c r="J5940" s="14" t="s">
        <v>8199</v>
      </c>
      <c r="K5940" s="14" t="s">
        <v>8199</v>
      </c>
      <c r="L5940" s="14" t="s">
        <v>8199</v>
      </c>
      <c r="M5940" s="14" t="s">
        <v>8199</v>
      </c>
      <c r="N5940" s="14" t="s">
        <v>8199</v>
      </c>
      <c r="O5940" s="14" t="s">
        <v>8199</v>
      </c>
    </row>
    <row r="5941" spans="1:15" x14ac:dyDescent="0.25">
      <c r="A5941">
        <v>850</v>
      </c>
      <c r="B5941">
        <v>851400</v>
      </c>
      <c r="C5941">
        <v>2</v>
      </c>
      <c r="D5941" t="s">
        <v>7596</v>
      </c>
      <c r="E5941" s="3">
        <v>13.5</v>
      </c>
      <c r="F5941">
        <v>270</v>
      </c>
      <c r="G5941" s="2" t="s">
        <v>528</v>
      </c>
      <c r="H5941" s="2" t="s">
        <v>7515</v>
      </c>
      <c r="I5941" s="2" t="s">
        <v>528</v>
      </c>
      <c r="J5941" s="14" t="s">
        <v>8199</v>
      </c>
      <c r="K5941" s="14" t="s">
        <v>8199</v>
      </c>
      <c r="L5941" s="14" t="s">
        <v>8199</v>
      </c>
      <c r="M5941" s="14" t="s">
        <v>8199</v>
      </c>
      <c r="N5941" s="14" t="s">
        <v>8199</v>
      </c>
      <c r="O5941" s="14" t="s">
        <v>8199</v>
      </c>
    </row>
    <row r="5942" spans="1:15" x14ac:dyDescent="0.25">
      <c r="A5942">
        <v>850</v>
      </c>
      <c r="B5942">
        <v>851450</v>
      </c>
      <c r="C5942">
        <v>7</v>
      </c>
      <c r="D5942" t="s">
        <v>7597</v>
      </c>
      <c r="E5942" s="3">
        <v>13.5</v>
      </c>
      <c r="F5942">
        <v>270</v>
      </c>
      <c r="G5942" s="2" t="s">
        <v>528</v>
      </c>
      <c r="I5942" s="2" t="s">
        <v>528</v>
      </c>
      <c r="J5942" s="14" t="s">
        <v>8199</v>
      </c>
      <c r="K5942" s="14" t="s">
        <v>8199</v>
      </c>
      <c r="L5942" s="14" t="s">
        <v>8199</v>
      </c>
      <c r="M5942" s="14" t="s">
        <v>8199</v>
      </c>
      <c r="N5942" s="14" t="s">
        <v>8199</v>
      </c>
      <c r="O5942" s="14" t="s">
        <v>8199</v>
      </c>
    </row>
    <row r="5943" spans="1:15" x14ac:dyDescent="0.25">
      <c r="A5943">
        <v>850</v>
      </c>
      <c r="B5943">
        <v>851500</v>
      </c>
      <c r="C5943">
        <v>9</v>
      </c>
      <c r="D5943" t="s">
        <v>7598</v>
      </c>
      <c r="E5943" s="3">
        <v>13.5</v>
      </c>
      <c r="F5943">
        <v>270</v>
      </c>
      <c r="G5943" s="2" t="s">
        <v>528</v>
      </c>
      <c r="H5943" s="2" t="s">
        <v>528</v>
      </c>
      <c r="I5943" s="2" t="s">
        <v>528</v>
      </c>
      <c r="J5943" s="14" t="s">
        <v>8199</v>
      </c>
      <c r="K5943" s="14" t="s">
        <v>8199</v>
      </c>
      <c r="L5943" s="14" t="s">
        <v>8199</v>
      </c>
      <c r="M5943" s="14" t="s">
        <v>8199</v>
      </c>
      <c r="N5943" s="14" t="s">
        <v>8199</v>
      </c>
      <c r="O5943" s="14" t="s">
        <v>8199</v>
      </c>
    </row>
    <row r="5944" spans="1:15" x14ac:dyDescent="0.25">
      <c r="A5944">
        <v>850</v>
      </c>
      <c r="B5944">
        <v>851550</v>
      </c>
      <c r="C5944">
        <v>4</v>
      </c>
      <c r="D5944" t="s">
        <v>7599</v>
      </c>
      <c r="E5944" s="3">
        <v>13.5</v>
      </c>
      <c r="F5944">
        <v>410</v>
      </c>
      <c r="G5944" s="2" t="s">
        <v>528</v>
      </c>
      <c r="I5944" s="2" t="s">
        <v>528</v>
      </c>
      <c r="J5944" s="14" t="s">
        <v>8199</v>
      </c>
      <c r="K5944" s="14" t="s">
        <v>8199</v>
      </c>
      <c r="L5944" s="14" t="s">
        <v>8199</v>
      </c>
      <c r="M5944" s="14" t="s">
        <v>8199</v>
      </c>
      <c r="N5944" s="14" t="s">
        <v>8199</v>
      </c>
      <c r="O5944" s="69" t="s">
        <v>8184</v>
      </c>
    </row>
    <row r="5945" spans="1:15" x14ac:dyDescent="0.25">
      <c r="A5945">
        <v>850</v>
      </c>
      <c r="B5945">
        <v>851554</v>
      </c>
      <c r="C5945">
        <v>6</v>
      </c>
      <c r="D5945" t="s">
        <v>7600</v>
      </c>
      <c r="E5945" s="3">
        <v>24.5</v>
      </c>
      <c r="F5945">
        <v>410</v>
      </c>
      <c r="G5945" s="2" t="s">
        <v>528</v>
      </c>
      <c r="H5945" s="2" t="s">
        <v>528</v>
      </c>
      <c r="I5945" s="2" t="s">
        <v>528</v>
      </c>
      <c r="J5945" s="14" t="s">
        <v>8199</v>
      </c>
      <c r="K5945" s="14" t="s">
        <v>8199</v>
      </c>
      <c r="L5945" s="14" t="s">
        <v>8199</v>
      </c>
      <c r="M5945" s="14" t="s">
        <v>8199</v>
      </c>
      <c r="N5945" s="14" t="s">
        <v>8199</v>
      </c>
      <c r="O5945" s="69" t="s">
        <v>8184</v>
      </c>
    </row>
    <row r="5946" spans="1:15" x14ac:dyDescent="0.25">
      <c r="A5946">
        <v>850</v>
      </c>
      <c r="B5946">
        <v>851600</v>
      </c>
      <c r="C5946">
        <v>7</v>
      </c>
      <c r="D5946" t="s">
        <v>7601</v>
      </c>
      <c r="E5946" s="3">
        <v>13.5</v>
      </c>
      <c r="F5946">
        <v>270</v>
      </c>
      <c r="G5946" s="2" t="s">
        <v>528</v>
      </c>
      <c r="H5946" s="2" t="s">
        <v>7515</v>
      </c>
      <c r="J5946" s="14" t="s">
        <v>8199</v>
      </c>
      <c r="K5946" s="14" t="s">
        <v>8199</v>
      </c>
      <c r="L5946" s="14" t="s">
        <v>8199</v>
      </c>
      <c r="M5946" s="14" t="s">
        <v>8199</v>
      </c>
      <c r="N5946" s="14" t="s">
        <v>8199</v>
      </c>
      <c r="O5946" s="14" t="s">
        <v>8199</v>
      </c>
    </row>
    <row r="5947" spans="1:15" x14ac:dyDescent="0.25">
      <c r="A5947">
        <v>850</v>
      </c>
      <c r="B5947">
        <v>851601</v>
      </c>
      <c r="C5947">
        <v>5</v>
      </c>
      <c r="D5947" t="s">
        <v>7602</v>
      </c>
      <c r="E5947" s="3">
        <v>13.5</v>
      </c>
      <c r="F5947">
        <v>270</v>
      </c>
      <c r="G5947" s="2" t="s">
        <v>528</v>
      </c>
      <c r="H5947" s="2" t="s">
        <v>7515</v>
      </c>
      <c r="I5947" s="2" t="s">
        <v>528</v>
      </c>
      <c r="J5947" s="14" t="s">
        <v>8199</v>
      </c>
      <c r="K5947" s="14" t="s">
        <v>8199</v>
      </c>
      <c r="L5947" s="14" t="s">
        <v>8199</v>
      </c>
      <c r="M5947" s="14" t="s">
        <v>8199</v>
      </c>
      <c r="N5947" s="14" t="s">
        <v>8199</v>
      </c>
      <c r="O5947" s="14" t="s">
        <v>8199</v>
      </c>
    </row>
    <row r="5948" spans="1:15" x14ac:dyDescent="0.25">
      <c r="A5948">
        <v>850</v>
      </c>
      <c r="B5948">
        <v>851640</v>
      </c>
      <c r="C5948">
        <v>3</v>
      </c>
      <c r="D5948" t="s">
        <v>7603</v>
      </c>
      <c r="E5948" s="3">
        <v>15.5</v>
      </c>
      <c r="F5948">
        <v>410</v>
      </c>
      <c r="G5948" s="2" t="s">
        <v>528</v>
      </c>
      <c r="J5948" s="14" t="s">
        <v>8199</v>
      </c>
      <c r="K5948" s="14" t="s">
        <v>8199</v>
      </c>
      <c r="L5948" s="14" t="s">
        <v>8199</v>
      </c>
      <c r="M5948" s="14" t="s">
        <v>8199</v>
      </c>
      <c r="N5948" s="14" t="s">
        <v>8199</v>
      </c>
      <c r="O5948" s="14" t="s">
        <v>8199</v>
      </c>
    </row>
    <row r="5949" spans="1:15" x14ac:dyDescent="0.25">
      <c r="A5949">
        <v>850</v>
      </c>
      <c r="B5949">
        <v>851650</v>
      </c>
      <c r="C5949">
        <v>2</v>
      </c>
      <c r="D5949" t="s">
        <v>7604</v>
      </c>
      <c r="E5949" s="3">
        <v>13.5</v>
      </c>
      <c r="F5949">
        <v>270</v>
      </c>
      <c r="G5949" s="2" t="s">
        <v>528</v>
      </c>
      <c r="H5949" s="2" t="s">
        <v>7538</v>
      </c>
      <c r="I5949" s="2" t="s">
        <v>7538</v>
      </c>
      <c r="J5949" s="14" t="s">
        <v>8199</v>
      </c>
      <c r="K5949" s="14" t="s">
        <v>8199</v>
      </c>
      <c r="L5949" s="14" t="s">
        <v>8199</v>
      </c>
      <c r="M5949" s="14" t="s">
        <v>8199</v>
      </c>
      <c r="N5949" s="14" t="s">
        <v>8199</v>
      </c>
      <c r="O5949" s="14" t="s">
        <v>8199</v>
      </c>
    </row>
    <row r="5950" spans="1:15" x14ac:dyDescent="0.25">
      <c r="A5950">
        <v>850</v>
      </c>
      <c r="B5950">
        <v>851699</v>
      </c>
      <c r="C5950">
        <v>9</v>
      </c>
      <c r="D5950" t="s">
        <v>7605</v>
      </c>
      <c r="E5950" s="3">
        <v>48.5</v>
      </c>
      <c r="F5950">
        <v>410</v>
      </c>
      <c r="G5950" s="2" t="s">
        <v>528</v>
      </c>
      <c r="I5950" s="2" t="s">
        <v>528</v>
      </c>
      <c r="J5950" s="14" t="s">
        <v>8199</v>
      </c>
      <c r="K5950" s="14" t="s">
        <v>8199</v>
      </c>
      <c r="L5950" s="14" t="s">
        <v>8199</v>
      </c>
      <c r="M5950" s="14" t="s">
        <v>8199</v>
      </c>
      <c r="N5950" s="14" t="s">
        <v>8199</v>
      </c>
      <c r="O5950" s="69" t="s">
        <v>8184</v>
      </c>
    </row>
    <row r="5951" spans="1:15" x14ac:dyDescent="0.25">
      <c r="A5951">
        <v>850</v>
      </c>
      <c r="B5951">
        <v>851700</v>
      </c>
      <c r="C5951">
        <v>5</v>
      </c>
      <c r="D5951" t="s">
        <v>7606</v>
      </c>
      <c r="E5951" s="3">
        <v>48.5</v>
      </c>
      <c r="F5951">
        <v>270</v>
      </c>
      <c r="G5951" s="2" t="s">
        <v>528</v>
      </c>
      <c r="I5951" s="2" t="s">
        <v>528</v>
      </c>
      <c r="J5951" s="14" t="s">
        <v>8199</v>
      </c>
      <c r="K5951" s="14" t="s">
        <v>8199</v>
      </c>
      <c r="L5951" s="14" t="s">
        <v>8199</v>
      </c>
      <c r="M5951" s="14" t="s">
        <v>8199</v>
      </c>
      <c r="N5951" s="14" t="s">
        <v>8199</v>
      </c>
      <c r="O5951" s="14" t="s">
        <v>8199</v>
      </c>
    </row>
    <row r="5952" spans="1:15" x14ac:dyDescent="0.25">
      <c r="A5952">
        <v>850</v>
      </c>
      <c r="B5952">
        <v>851750</v>
      </c>
      <c r="C5952">
        <v>0</v>
      </c>
      <c r="D5952" t="s">
        <v>7607</v>
      </c>
      <c r="E5952" s="3">
        <v>48.5</v>
      </c>
      <c r="F5952">
        <v>270</v>
      </c>
      <c r="G5952" s="2" t="s">
        <v>528</v>
      </c>
      <c r="I5952" s="2" t="s">
        <v>528</v>
      </c>
      <c r="J5952" s="14" t="s">
        <v>8199</v>
      </c>
      <c r="K5952" s="14" t="s">
        <v>8199</v>
      </c>
      <c r="L5952" s="14" t="s">
        <v>8199</v>
      </c>
      <c r="M5952" s="14" t="s">
        <v>8199</v>
      </c>
      <c r="N5952" s="14" t="s">
        <v>8199</v>
      </c>
      <c r="O5952" s="14" t="s">
        <v>8199</v>
      </c>
    </row>
    <row r="5953" spans="1:19" x14ac:dyDescent="0.25">
      <c r="A5953">
        <v>850</v>
      </c>
      <c r="B5953">
        <v>851800</v>
      </c>
      <c r="C5953">
        <v>3</v>
      </c>
      <c r="D5953" t="s">
        <v>7608</v>
      </c>
      <c r="E5953" s="3">
        <v>13.5</v>
      </c>
      <c r="F5953">
        <v>270</v>
      </c>
      <c r="G5953" s="2" t="s">
        <v>528</v>
      </c>
      <c r="I5953" s="2" t="s">
        <v>528</v>
      </c>
      <c r="J5953" s="14" t="s">
        <v>8199</v>
      </c>
      <c r="K5953" s="14" t="s">
        <v>8199</v>
      </c>
      <c r="L5953" s="14" t="s">
        <v>8199</v>
      </c>
      <c r="M5953" s="14" t="s">
        <v>8199</v>
      </c>
      <c r="N5953" s="14" t="s">
        <v>8199</v>
      </c>
      <c r="O5953" s="14" t="s">
        <v>8199</v>
      </c>
    </row>
    <row r="5954" spans="1:19" x14ac:dyDescent="0.25">
      <c r="A5954">
        <v>850</v>
      </c>
      <c r="B5954">
        <v>851832</v>
      </c>
      <c r="C5954">
        <v>6</v>
      </c>
      <c r="D5954" t="s">
        <v>7609</v>
      </c>
      <c r="E5954" s="3">
        <v>333.5</v>
      </c>
      <c r="F5954">
        <v>480</v>
      </c>
      <c r="G5954" s="2" t="s">
        <v>2503</v>
      </c>
      <c r="I5954" s="2" t="s">
        <v>528</v>
      </c>
      <c r="J5954" s="14" t="s">
        <v>8199</v>
      </c>
      <c r="K5954" s="14" t="s">
        <v>8199</v>
      </c>
      <c r="L5954" s="14" t="s">
        <v>8199</v>
      </c>
      <c r="M5954" s="14" t="s">
        <v>8199</v>
      </c>
      <c r="N5954" s="14" t="s">
        <v>8199</v>
      </c>
      <c r="O5954" s="14" t="s">
        <v>8199</v>
      </c>
    </row>
    <row r="5955" spans="1:19" x14ac:dyDescent="0.25">
      <c r="A5955">
        <v>850</v>
      </c>
      <c r="B5955">
        <v>851850</v>
      </c>
      <c r="C5955">
        <v>8</v>
      </c>
      <c r="D5955" t="s">
        <v>7610</v>
      </c>
      <c r="E5955" s="3">
        <v>15.5</v>
      </c>
      <c r="F5955">
        <v>270</v>
      </c>
      <c r="G5955" s="2" t="s">
        <v>528</v>
      </c>
      <c r="I5955" s="2" t="s">
        <v>528</v>
      </c>
      <c r="J5955" s="14" t="s">
        <v>8199</v>
      </c>
      <c r="K5955" s="14" t="s">
        <v>8199</v>
      </c>
      <c r="L5955" s="14" t="s">
        <v>8199</v>
      </c>
      <c r="M5955" s="14" t="s">
        <v>8199</v>
      </c>
      <c r="N5955" s="14" t="s">
        <v>8199</v>
      </c>
      <c r="O5955" s="14" t="s">
        <v>8199</v>
      </c>
    </row>
    <row r="5956" spans="1:19" x14ac:dyDescent="0.25">
      <c r="A5956">
        <v>850</v>
      </c>
      <c r="B5956">
        <v>851851</v>
      </c>
      <c r="C5956">
        <v>6</v>
      </c>
      <c r="D5956" t="s">
        <v>7611</v>
      </c>
      <c r="E5956" s="3">
        <v>16.5</v>
      </c>
      <c r="F5956">
        <v>410</v>
      </c>
      <c r="G5956" s="2" t="s">
        <v>528</v>
      </c>
      <c r="I5956" s="2" t="s">
        <v>528</v>
      </c>
      <c r="J5956" s="14" t="s">
        <v>8199</v>
      </c>
      <c r="K5956" s="14" t="s">
        <v>8199</v>
      </c>
      <c r="L5956" s="14" t="s">
        <v>8199</v>
      </c>
      <c r="M5956" s="14" t="s">
        <v>8199</v>
      </c>
      <c r="N5956" s="14" t="s">
        <v>8199</v>
      </c>
      <c r="O5956" s="69" t="s">
        <v>8184</v>
      </c>
    </row>
    <row r="5957" spans="1:19" x14ac:dyDescent="0.25">
      <c r="A5957">
        <v>850</v>
      </c>
      <c r="B5957">
        <v>851900</v>
      </c>
      <c r="C5957">
        <v>1</v>
      </c>
      <c r="D5957" t="s">
        <v>7612</v>
      </c>
      <c r="E5957" s="3">
        <v>48.5</v>
      </c>
      <c r="F5957">
        <v>270</v>
      </c>
      <c r="G5957" s="2" t="s">
        <v>528</v>
      </c>
      <c r="I5957" s="2" t="s">
        <v>528</v>
      </c>
      <c r="J5957" s="14" t="s">
        <v>8199</v>
      </c>
      <c r="K5957" s="14" t="s">
        <v>8199</v>
      </c>
      <c r="L5957" s="14" t="s">
        <v>8199</v>
      </c>
      <c r="M5957" s="14" t="s">
        <v>8199</v>
      </c>
      <c r="N5957" s="14" t="s">
        <v>8199</v>
      </c>
      <c r="O5957" s="14" t="s">
        <v>8199</v>
      </c>
    </row>
    <row r="5958" spans="1:19" x14ac:dyDescent="0.25">
      <c r="A5958">
        <v>850</v>
      </c>
      <c r="B5958">
        <v>851950</v>
      </c>
      <c r="C5958">
        <v>6</v>
      </c>
      <c r="D5958" t="s">
        <v>7613</v>
      </c>
      <c r="E5958" s="3">
        <v>48.5</v>
      </c>
      <c r="F5958">
        <v>410</v>
      </c>
      <c r="G5958" s="2" t="s">
        <v>528</v>
      </c>
      <c r="I5958" s="2" t="s">
        <v>528</v>
      </c>
      <c r="J5958" s="14" t="s">
        <v>8199</v>
      </c>
      <c r="K5958" s="14" t="s">
        <v>8199</v>
      </c>
      <c r="L5958" s="14" t="s">
        <v>8199</v>
      </c>
      <c r="M5958" s="14" t="s">
        <v>8199</v>
      </c>
      <c r="N5958" s="14" t="s">
        <v>8199</v>
      </c>
      <c r="O5958" s="69" t="s">
        <v>8184</v>
      </c>
    </row>
    <row r="5959" spans="1:19" x14ac:dyDescent="0.25">
      <c r="A5959">
        <v>850</v>
      </c>
      <c r="B5959">
        <v>852000</v>
      </c>
      <c r="C5959">
        <v>9</v>
      </c>
      <c r="D5959" t="s">
        <v>7614</v>
      </c>
      <c r="E5959" s="3">
        <v>48.5</v>
      </c>
      <c r="F5959">
        <v>270</v>
      </c>
      <c r="G5959" s="2" t="s">
        <v>528</v>
      </c>
      <c r="H5959" s="2" t="s">
        <v>7515</v>
      </c>
      <c r="I5959" s="2" t="s">
        <v>528</v>
      </c>
      <c r="J5959" s="14" t="s">
        <v>8199</v>
      </c>
      <c r="K5959" s="14" t="s">
        <v>8199</v>
      </c>
      <c r="L5959" s="14" t="s">
        <v>8199</v>
      </c>
      <c r="M5959" s="14" t="s">
        <v>8199</v>
      </c>
      <c r="N5959" s="14" t="s">
        <v>8199</v>
      </c>
      <c r="O5959" s="14" t="s">
        <v>8199</v>
      </c>
    </row>
    <row r="5960" spans="1:19" x14ac:dyDescent="0.25">
      <c r="A5960">
        <v>850</v>
      </c>
      <c r="B5960">
        <v>852035</v>
      </c>
      <c r="C5960">
        <v>5</v>
      </c>
      <c r="D5960" t="s">
        <v>7615</v>
      </c>
      <c r="E5960" s="3">
        <v>23.5</v>
      </c>
      <c r="F5960">
        <v>410</v>
      </c>
      <c r="G5960" s="2" t="s">
        <v>7616</v>
      </c>
      <c r="H5960" s="2" t="s">
        <v>7515</v>
      </c>
      <c r="I5960" s="2" t="s">
        <v>528</v>
      </c>
      <c r="J5960" s="14" t="s">
        <v>8199</v>
      </c>
      <c r="K5960" s="14" t="s">
        <v>8199</v>
      </c>
      <c r="L5960" s="14" t="s">
        <v>8199</v>
      </c>
      <c r="M5960" s="14" t="s">
        <v>8199</v>
      </c>
      <c r="N5960" s="14" t="s">
        <v>8199</v>
      </c>
      <c r="O5960" s="69" t="s">
        <v>8184</v>
      </c>
    </row>
    <row r="5961" spans="1:19" x14ac:dyDescent="0.25">
      <c r="A5961">
        <v>850</v>
      </c>
      <c r="B5961">
        <v>852050</v>
      </c>
      <c r="C5961">
        <v>4</v>
      </c>
      <c r="D5961" t="s">
        <v>7617</v>
      </c>
      <c r="E5961" s="3">
        <v>9</v>
      </c>
      <c r="F5961">
        <v>410</v>
      </c>
      <c r="G5961" s="2" t="s">
        <v>528</v>
      </c>
      <c r="I5961" s="2" t="s">
        <v>528</v>
      </c>
      <c r="J5961" s="14" t="s">
        <v>8199</v>
      </c>
      <c r="K5961" s="14" t="s">
        <v>8199</v>
      </c>
      <c r="L5961" s="14" t="s">
        <v>8199</v>
      </c>
      <c r="M5961" s="14" t="s">
        <v>8199</v>
      </c>
      <c r="N5961" s="14" t="s">
        <v>8199</v>
      </c>
      <c r="O5961" s="69" t="s">
        <v>8184</v>
      </c>
    </row>
    <row r="5962" spans="1:19" x14ac:dyDescent="0.25">
      <c r="A5962">
        <v>850</v>
      </c>
      <c r="B5962">
        <v>852100</v>
      </c>
      <c r="C5962">
        <v>7</v>
      </c>
      <c r="D5962" t="s">
        <v>7618</v>
      </c>
      <c r="E5962" s="3">
        <v>67.5</v>
      </c>
      <c r="F5962">
        <v>410</v>
      </c>
      <c r="G5962" s="2" t="s">
        <v>528</v>
      </c>
      <c r="I5962" s="2" t="s">
        <v>528</v>
      </c>
      <c r="J5962" s="14" t="s">
        <v>8199</v>
      </c>
      <c r="K5962" s="14" t="s">
        <v>8199</v>
      </c>
      <c r="L5962" s="14" t="s">
        <v>8199</v>
      </c>
      <c r="M5962" s="14" t="s">
        <v>8199</v>
      </c>
      <c r="N5962" s="14" t="s">
        <v>8199</v>
      </c>
      <c r="O5962" s="14" t="s">
        <v>8199</v>
      </c>
      <c r="P5962" s="14" t="s">
        <v>8199</v>
      </c>
      <c r="Q5962" s="14" t="s">
        <v>8199</v>
      </c>
      <c r="R5962" s="14" t="s">
        <v>8199</v>
      </c>
      <c r="S5962" s="14" t="s">
        <v>8199</v>
      </c>
    </row>
    <row r="5963" spans="1:19" x14ac:dyDescent="0.25">
      <c r="A5963">
        <v>850</v>
      </c>
      <c r="B5963">
        <v>852150</v>
      </c>
      <c r="C5963">
        <v>2</v>
      </c>
      <c r="D5963" t="s">
        <v>7619</v>
      </c>
      <c r="E5963" s="3">
        <v>67.5</v>
      </c>
      <c r="F5963">
        <v>270</v>
      </c>
      <c r="G5963" s="2" t="s">
        <v>528</v>
      </c>
      <c r="H5963" s="2" t="s">
        <v>7515</v>
      </c>
      <c r="I5963" s="2" t="s">
        <v>528</v>
      </c>
      <c r="J5963" s="14" t="s">
        <v>8199</v>
      </c>
      <c r="K5963" s="14" t="s">
        <v>8199</v>
      </c>
      <c r="L5963" s="14" t="s">
        <v>8199</v>
      </c>
      <c r="M5963" s="14" t="s">
        <v>8199</v>
      </c>
      <c r="N5963" s="14" t="s">
        <v>8199</v>
      </c>
      <c r="O5963" s="14" t="s">
        <v>8199</v>
      </c>
    </row>
    <row r="5964" spans="1:19" x14ac:dyDescent="0.25">
      <c r="A5964">
        <v>850</v>
      </c>
      <c r="B5964">
        <v>852200</v>
      </c>
      <c r="C5964">
        <v>5</v>
      </c>
      <c r="D5964" t="s">
        <v>7620</v>
      </c>
      <c r="E5964" s="3">
        <v>67.5</v>
      </c>
      <c r="F5964">
        <v>270</v>
      </c>
      <c r="G5964" s="2" t="s">
        <v>528</v>
      </c>
      <c r="I5964" s="2" t="s">
        <v>528</v>
      </c>
      <c r="J5964" s="14" t="s">
        <v>8199</v>
      </c>
      <c r="K5964" s="14" t="s">
        <v>8199</v>
      </c>
      <c r="L5964" s="14" t="s">
        <v>8199</v>
      </c>
      <c r="M5964" s="14" t="s">
        <v>8199</v>
      </c>
      <c r="N5964" s="14" t="s">
        <v>8199</v>
      </c>
      <c r="O5964" s="14" t="s">
        <v>8199</v>
      </c>
    </row>
    <row r="5965" spans="1:19" x14ac:dyDescent="0.25">
      <c r="A5965">
        <v>850</v>
      </c>
      <c r="B5965">
        <v>852250</v>
      </c>
      <c r="C5965">
        <v>0</v>
      </c>
      <c r="D5965" t="s">
        <v>7621</v>
      </c>
      <c r="E5965" s="3">
        <v>40</v>
      </c>
      <c r="F5965">
        <v>271</v>
      </c>
      <c r="G5965" s="2" t="s">
        <v>528</v>
      </c>
      <c r="H5965" s="2" t="s">
        <v>7515</v>
      </c>
      <c r="I5965" s="2" t="s">
        <v>528</v>
      </c>
      <c r="J5965" s="14" t="s">
        <v>8199</v>
      </c>
      <c r="K5965" s="14" t="s">
        <v>8199</v>
      </c>
      <c r="L5965" s="14" t="s">
        <v>8199</v>
      </c>
      <c r="M5965" s="14" t="s">
        <v>8199</v>
      </c>
      <c r="N5965" s="14" t="s">
        <v>8199</v>
      </c>
      <c r="O5965" s="14" t="s">
        <v>8199</v>
      </c>
    </row>
    <row r="5966" spans="1:19" x14ac:dyDescent="0.25">
      <c r="A5966">
        <v>850</v>
      </c>
      <c r="B5966">
        <v>852297</v>
      </c>
      <c r="C5966">
        <v>1</v>
      </c>
      <c r="D5966" t="s">
        <v>7622</v>
      </c>
      <c r="E5966" s="3">
        <v>80.5</v>
      </c>
      <c r="F5966">
        <v>270</v>
      </c>
      <c r="G5966" s="2" t="s">
        <v>528</v>
      </c>
      <c r="I5966" s="2" t="s">
        <v>528</v>
      </c>
      <c r="J5966" s="14" t="s">
        <v>8199</v>
      </c>
      <c r="K5966" s="14" t="s">
        <v>8199</v>
      </c>
      <c r="L5966" s="14" t="s">
        <v>8199</v>
      </c>
      <c r="M5966" s="14" t="s">
        <v>8199</v>
      </c>
      <c r="N5966" s="14" t="s">
        <v>8199</v>
      </c>
      <c r="O5966" s="14" t="s">
        <v>8199</v>
      </c>
    </row>
    <row r="5967" spans="1:19" x14ac:dyDescent="0.25">
      <c r="A5967">
        <v>850</v>
      </c>
      <c r="B5967">
        <v>852298</v>
      </c>
      <c r="C5967">
        <v>9</v>
      </c>
      <c r="D5967" t="s">
        <v>7623</v>
      </c>
      <c r="E5967" s="3">
        <v>40</v>
      </c>
      <c r="F5967">
        <v>270</v>
      </c>
      <c r="G5967" s="2" t="s">
        <v>528</v>
      </c>
      <c r="I5967" s="2" t="s">
        <v>528</v>
      </c>
      <c r="J5967" s="14" t="s">
        <v>8199</v>
      </c>
      <c r="K5967" s="14" t="s">
        <v>8199</v>
      </c>
      <c r="L5967" s="14" t="s">
        <v>8199</v>
      </c>
      <c r="M5967" s="14" t="s">
        <v>8199</v>
      </c>
      <c r="N5967" s="14" t="s">
        <v>8199</v>
      </c>
      <c r="O5967" s="14" t="s">
        <v>8199</v>
      </c>
    </row>
    <row r="5968" spans="1:19" x14ac:dyDescent="0.25">
      <c r="A5968">
        <v>850</v>
      </c>
      <c r="B5968">
        <v>852299</v>
      </c>
      <c r="C5968">
        <v>7</v>
      </c>
      <c r="D5968" t="s">
        <v>7624</v>
      </c>
      <c r="E5968" s="3">
        <v>80.5</v>
      </c>
      <c r="F5968">
        <v>270</v>
      </c>
      <c r="G5968" s="2" t="s">
        <v>528</v>
      </c>
      <c r="I5968" s="2" t="s">
        <v>528</v>
      </c>
      <c r="J5968" s="14" t="s">
        <v>8199</v>
      </c>
      <c r="K5968" s="14" t="s">
        <v>8199</v>
      </c>
      <c r="L5968" s="14" t="s">
        <v>8199</v>
      </c>
      <c r="M5968" s="14" t="s">
        <v>8199</v>
      </c>
      <c r="N5968" s="14" t="s">
        <v>8199</v>
      </c>
      <c r="O5968" s="14" t="s">
        <v>8199</v>
      </c>
    </row>
    <row r="5969" spans="1:15" x14ac:dyDescent="0.25">
      <c r="A5969">
        <v>850</v>
      </c>
      <c r="B5969">
        <v>852300</v>
      </c>
      <c r="C5969">
        <v>3</v>
      </c>
      <c r="D5969" t="s">
        <v>7625</v>
      </c>
      <c r="E5969" s="3">
        <v>26.5</v>
      </c>
      <c r="F5969">
        <v>270</v>
      </c>
      <c r="G5969" s="2" t="s">
        <v>528</v>
      </c>
      <c r="H5969" s="2" t="s">
        <v>2503</v>
      </c>
      <c r="I5969" s="2" t="s">
        <v>2503</v>
      </c>
      <c r="J5969" s="14" t="s">
        <v>8199</v>
      </c>
      <c r="K5969" s="14" t="s">
        <v>8199</v>
      </c>
      <c r="L5969" s="14" t="s">
        <v>8199</v>
      </c>
      <c r="M5969" s="14" t="s">
        <v>8199</v>
      </c>
      <c r="N5969" s="14" t="s">
        <v>8199</v>
      </c>
      <c r="O5969" s="14" t="s">
        <v>8199</v>
      </c>
    </row>
    <row r="5970" spans="1:15" x14ac:dyDescent="0.25">
      <c r="A5970">
        <v>850</v>
      </c>
      <c r="B5970">
        <v>852301</v>
      </c>
      <c r="C5970">
        <v>1</v>
      </c>
      <c r="D5970" t="s">
        <v>7626</v>
      </c>
      <c r="E5970" s="3">
        <v>88</v>
      </c>
      <c r="F5970">
        <v>410</v>
      </c>
      <c r="G5970" s="2" t="s">
        <v>528</v>
      </c>
      <c r="J5970" s="14" t="s">
        <v>8199</v>
      </c>
      <c r="K5970" s="14" t="s">
        <v>8199</v>
      </c>
      <c r="L5970" s="14" t="s">
        <v>8199</v>
      </c>
      <c r="M5970" s="14" t="s">
        <v>8199</v>
      </c>
      <c r="N5970" s="14" t="s">
        <v>8199</v>
      </c>
      <c r="O5970" s="14" t="s">
        <v>8199</v>
      </c>
    </row>
    <row r="5971" spans="1:15" x14ac:dyDescent="0.25">
      <c r="A5971">
        <v>850</v>
      </c>
      <c r="B5971">
        <v>852302</v>
      </c>
      <c r="C5971">
        <v>9</v>
      </c>
      <c r="D5971" t="s">
        <v>7627</v>
      </c>
      <c r="E5971" s="3">
        <v>80.5</v>
      </c>
      <c r="F5971">
        <v>270</v>
      </c>
      <c r="G5971" s="2" t="s">
        <v>528</v>
      </c>
      <c r="I5971" s="2" t="s">
        <v>528</v>
      </c>
      <c r="J5971" s="14" t="s">
        <v>8199</v>
      </c>
      <c r="K5971" s="14" t="s">
        <v>8199</v>
      </c>
      <c r="L5971" s="14" t="s">
        <v>8199</v>
      </c>
      <c r="M5971" s="14" t="s">
        <v>8199</v>
      </c>
      <c r="N5971" s="14" t="s">
        <v>8199</v>
      </c>
      <c r="O5971" s="14" t="s">
        <v>8199</v>
      </c>
    </row>
    <row r="5972" spans="1:15" x14ac:dyDescent="0.25">
      <c r="A5972">
        <v>850</v>
      </c>
      <c r="B5972">
        <v>852304</v>
      </c>
      <c r="C5972">
        <v>5</v>
      </c>
      <c r="D5972" t="s">
        <v>7628</v>
      </c>
      <c r="E5972" s="3">
        <v>154</v>
      </c>
      <c r="F5972">
        <v>410</v>
      </c>
      <c r="G5972" s="2" t="s">
        <v>7616</v>
      </c>
      <c r="I5972" s="2" t="s">
        <v>528</v>
      </c>
      <c r="J5972" s="14" t="s">
        <v>8199</v>
      </c>
      <c r="K5972" s="14" t="s">
        <v>8199</v>
      </c>
      <c r="L5972" s="14" t="s">
        <v>8199</v>
      </c>
      <c r="M5972" s="14" t="s">
        <v>8199</v>
      </c>
      <c r="N5972" s="14" t="s">
        <v>8199</v>
      </c>
      <c r="O5972" s="14" t="s">
        <v>8199</v>
      </c>
    </row>
    <row r="5973" spans="1:15" x14ac:dyDescent="0.25">
      <c r="A5973">
        <v>850</v>
      </c>
      <c r="B5973">
        <v>852305</v>
      </c>
      <c r="C5973">
        <v>2</v>
      </c>
      <c r="D5973" t="s">
        <v>7629</v>
      </c>
      <c r="E5973" s="3">
        <v>60.5</v>
      </c>
      <c r="F5973">
        <v>410</v>
      </c>
      <c r="G5973" s="2" t="s">
        <v>7557</v>
      </c>
      <c r="H5973" s="2" t="s">
        <v>7515</v>
      </c>
      <c r="I5973" s="2" t="s">
        <v>528</v>
      </c>
      <c r="J5973" s="14" t="s">
        <v>8199</v>
      </c>
      <c r="K5973" s="14" t="s">
        <v>8199</v>
      </c>
      <c r="L5973" s="14" t="s">
        <v>8199</v>
      </c>
      <c r="M5973" s="14" t="s">
        <v>8199</v>
      </c>
      <c r="N5973" s="14" t="s">
        <v>8199</v>
      </c>
      <c r="O5973" s="14" t="s">
        <v>8199</v>
      </c>
    </row>
    <row r="5974" spans="1:15" x14ac:dyDescent="0.25">
      <c r="A5974">
        <v>850</v>
      </c>
      <c r="B5974">
        <v>852306</v>
      </c>
      <c r="C5974">
        <v>0</v>
      </c>
      <c r="D5974" t="s">
        <v>7630</v>
      </c>
      <c r="E5974" s="3">
        <v>47.5</v>
      </c>
      <c r="F5974">
        <v>410</v>
      </c>
      <c r="G5974" s="2" t="s">
        <v>7631</v>
      </c>
      <c r="H5974" s="2" t="s">
        <v>7515</v>
      </c>
      <c r="I5974" s="2" t="s">
        <v>528</v>
      </c>
      <c r="J5974" s="14" t="s">
        <v>8199</v>
      </c>
      <c r="K5974" s="14" t="s">
        <v>8199</v>
      </c>
      <c r="L5974" s="14" t="s">
        <v>8199</v>
      </c>
      <c r="M5974" s="14" t="s">
        <v>8199</v>
      </c>
      <c r="N5974" s="14" t="s">
        <v>8199</v>
      </c>
      <c r="O5974" s="14" t="s">
        <v>8199</v>
      </c>
    </row>
    <row r="5975" spans="1:15" x14ac:dyDescent="0.25">
      <c r="A5975">
        <v>850</v>
      </c>
      <c r="B5975">
        <v>852307</v>
      </c>
      <c r="C5975">
        <v>8</v>
      </c>
      <c r="D5975" t="s">
        <v>7632</v>
      </c>
      <c r="E5975" s="3">
        <v>233.5</v>
      </c>
      <c r="F5975">
        <v>410</v>
      </c>
      <c r="G5975" s="2" t="s">
        <v>7633</v>
      </c>
      <c r="H5975" s="2" t="s">
        <v>7616</v>
      </c>
      <c r="I5975" s="2" t="s">
        <v>7616</v>
      </c>
      <c r="J5975" s="14" t="s">
        <v>8199</v>
      </c>
      <c r="K5975" s="14" t="s">
        <v>8199</v>
      </c>
      <c r="L5975" s="14" t="s">
        <v>8199</v>
      </c>
      <c r="M5975" s="14" t="s">
        <v>8199</v>
      </c>
      <c r="N5975" s="14" t="s">
        <v>8199</v>
      </c>
      <c r="O5975" s="14" t="s">
        <v>8199</v>
      </c>
    </row>
    <row r="5976" spans="1:15" x14ac:dyDescent="0.25">
      <c r="A5976">
        <v>850</v>
      </c>
      <c r="B5976">
        <v>852309</v>
      </c>
      <c r="C5976">
        <v>4</v>
      </c>
      <c r="D5976" t="s">
        <v>7634</v>
      </c>
      <c r="E5976" s="3">
        <v>62</v>
      </c>
      <c r="F5976">
        <v>270</v>
      </c>
      <c r="G5976" s="2" t="s">
        <v>528</v>
      </c>
      <c r="H5976" s="2" t="s">
        <v>7515</v>
      </c>
      <c r="I5976" s="2" t="s">
        <v>528</v>
      </c>
      <c r="J5976" s="14" t="s">
        <v>8199</v>
      </c>
      <c r="K5976" s="14" t="s">
        <v>8199</v>
      </c>
      <c r="L5976" s="14" t="s">
        <v>8199</v>
      </c>
      <c r="M5976" s="14" t="s">
        <v>8199</v>
      </c>
      <c r="N5976" s="14" t="s">
        <v>8199</v>
      </c>
      <c r="O5976" s="14" t="s">
        <v>8199</v>
      </c>
    </row>
    <row r="5977" spans="1:15" x14ac:dyDescent="0.25">
      <c r="A5977">
        <v>850</v>
      </c>
      <c r="B5977">
        <v>852310</v>
      </c>
      <c r="C5977">
        <v>2</v>
      </c>
      <c r="D5977" t="s">
        <v>7635</v>
      </c>
      <c r="E5977" s="3">
        <v>48.5</v>
      </c>
      <c r="F5977">
        <v>270</v>
      </c>
      <c r="G5977" s="2" t="s">
        <v>528</v>
      </c>
      <c r="H5977" s="2" t="s">
        <v>7515</v>
      </c>
      <c r="I5977" s="2" t="s">
        <v>528</v>
      </c>
      <c r="J5977" s="14" t="s">
        <v>8199</v>
      </c>
      <c r="K5977" s="14" t="s">
        <v>8199</v>
      </c>
      <c r="L5977" s="14" t="s">
        <v>8199</v>
      </c>
      <c r="M5977" s="14" t="s">
        <v>8199</v>
      </c>
      <c r="N5977" s="14" t="s">
        <v>8199</v>
      </c>
      <c r="O5977" s="14" t="s">
        <v>8199</v>
      </c>
    </row>
    <row r="5978" spans="1:15" x14ac:dyDescent="0.25">
      <c r="A5978">
        <v>850</v>
      </c>
      <c r="B5978">
        <v>852311</v>
      </c>
      <c r="C5978">
        <v>0</v>
      </c>
      <c r="D5978" t="s">
        <v>7636</v>
      </c>
      <c r="E5978" s="3">
        <v>233.5</v>
      </c>
      <c r="F5978">
        <v>410</v>
      </c>
      <c r="G5978" s="2" t="s">
        <v>7637</v>
      </c>
      <c r="I5978" s="2" t="s">
        <v>528</v>
      </c>
      <c r="J5978" s="14" t="s">
        <v>8199</v>
      </c>
      <c r="K5978" s="14" t="s">
        <v>8199</v>
      </c>
      <c r="L5978" s="14" t="s">
        <v>8199</v>
      </c>
      <c r="M5978" s="14" t="s">
        <v>8199</v>
      </c>
      <c r="N5978" s="14" t="s">
        <v>8199</v>
      </c>
      <c r="O5978" s="14" t="s">
        <v>8199</v>
      </c>
    </row>
    <row r="5979" spans="1:15" x14ac:dyDescent="0.25">
      <c r="A5979">
        <v>850</v>
      </c>
      <c r="B5979">
        <v>852312</v>
      </c>
      <c r="C5979">
        <v>8</v>
      </c>
      <c r="D5979" t="s">
        <v>7638</v>
      </c>
      <c r="E5979" s="3">
        <v>200.5</v>
      </c>
      <c r="F5979">
        <v>731</v>
      </c>
      <c r="G5979" s="2" t="s">
        <v>2152</v>
      </c>
      <c r="I5979" s="2" t="s">
        <v>528</v>
      </c>
      <c r="J5979" s="14" t="s">
        <v>8199</v>
      </c>
      <c r="K5979" s="14" t="s">
        <v>8199</v>
      </c>
      <c r="L5979" s="14" t="s">
        <v>8199</v>
      </c>
      <c r="M5979" s="14" t="s">
        <v>8199</v>
      </c>
      <c r="N5979" s="14" t="s">
        <v>8199</v>
      </c>
      <c r="O5979" s="14" t="s">
        <v>8199</v>
      </c>
    </row>
    <row r="5980" spans="1:15" x14ac:dyDescent="0.25">
      <c r="A5980">
        <v>850</v>
      </c>
      <c r="B5980">
        <v>852313</v>
      </c>
      <c r="C5980">
        <v>6</v>
      </c>
      <c r="D5980" t="s">
        <v>7639</v>
      </c>
      <c r="E5980" s="3">
        <v>120</v>
      </c>
      <c r="F5980">
        <v>410</v>
      </c>
      <c r="G5980" s="2" t="s">
        <v>2345</v>
      </c>
      <c r="H5980" s="2" t="s">
        <v>7515</v>
      </c>
      <c r="I5980" s="2" t="s">
        <v>528</v>
      </c>
      <c r="J5980" s="14" t="s">
        <v>8199</v>
      </c>
      <c r="K5980" s="14" t="s">
        <v>8199</v>
      </c>
      <c r="L5980" s="14" t="s">
        <v>8199</v>
      </c>
      <c r="M5980" s="14" t="s">
        <v>8199</v>
      </c>
      <c r="N5980" s="14" t="s">
        <v>8199</v>
      </c>
      <c r="O5980" s="14" t="s">
        <v>8199</v>
      </c>
    </row>
    <row r="5981" spans="1:15" x14ac:dyDescent="0.25">
      <c r="A5981">
        <v>850</v>
      </c>
      <c r="B5981">
        <v>852314</v>
      </c>
      <c r="C5981">
        <v>4</v>
      </c>
      <c r="D5981" t="s">
        <v>7640</v>
      </c>
      <c r="E5981" s="3">
        <v>532.5</v>
      </c>
      <c r="F5981">
        <v>410</v>
      </c>
      <c r="G5981" s="2" t="s">
        <v>2345</v>
      </c>
      <c r="I5981" s="2" t="s">
        <v>528</v>
      </c>
      <c r="J5981" s="14" t="s">
        <v>8199</v>
      </c>
      <c r="K5981" s="14" t="s">
        <v>8199</v>
      </c>
      <c r="L5981" s="14" t="s">
        <v>8199</v>
      </c>
      <c r="M5981" s="14" t="s">
        <v>8199</v>
      </c>
      <c r="N5981" s="14" t="s">
        <v>8199</v>
      </c>
      <c r="O5981" s="14" t="s">
        <v>8199</v>
      </c>
    </row>
    <row r="5982" spans="1:15" x14ac:dyDescent="0.25">
      <c r="A5982">
        <v>850</v>
      </c>
      <c r="B5982">
        <v>852315</v>
      </c>
      <c r="C5982">
        <v>1</v>
      </c>
      <c r="D5982" t="s">
        <v>7641</v>
      </c>
      <c r="E5982" s="3">
        <v>233.5</v>
      </c>
      <c r="F5982">
        <v>410</v>
      </c>
      <c r="G5982" s="2" t="s">
        <v>7637</v>
      </c>
      <c r="I5982" s="2" t="s">
        <v>528</v>
      </c>
      <c r="J5982" s="14" t="s">
        <v>8199</v>
      </c>
      <c r="K5982" s="14" t="s">
        <v>8199</v>
      </c>
      <c r="L5982" s="14" t="s">
        <v>8199</v>
      </c>
      <c r="M5982" s="14" t="s">
        <v>8199</v>
      </c>
      <c r="N5982" s="14" t="s">
        <v>8199</v>
      </c>
      <c r="O5982" s="14" t="s">
        <v>8199</v>
      </c>
    </row>
    <row r="5983" spans="1:15" x14ac:dyDescent="0.25">
      <c r="A5983">
        <v>850</v>
      </c>
      <c r="B5983">
        <v>852316</v>
      </c>
      <c r="C5983">
        <v>9</v>
      </c>
      <c r="D5983" t="s">
        <v>7642</v>
      </c>
      <c r="E5983" s="3">
        <v>60.5</v>
      </c>
      <c r="F5983">
        <v>270</v>
      </c>
      <c r="G5983" s="2" t="s">
        <v>528</v>
      </c>
      <c r="I5983" s="2" t="s">
        <v>528</v>
      </c>
      <c r="J5983" s="14" t="s">
        <v>8199</v>
      </c>
      <c r="K5983" s="14" t="s">
        <v>8199</v>
      </c>
      <c r="L5983" s="14" t="s">
        <v>8199</v>
      </c>
      <c r="M5983" s="14" t="s">
        <v>8199</v>
      </c>
      <c r="N5983" s="14" t="s">
        <v>8199</v>
      </c>
      <c r="O5983" s="14" t="s">
        <v>8199</v>
      </c>
    </row>
    <row r="5984" spans="1:15" x14ac:dyDescent="0.25">
      <c r="A5984">
        <v>850</v>
      </c>
      <c r="B5984">
        <v>852317</v>
      </c>
      <c r="C5984">
        <v>7</v>
      </c>
      <c r="D5984" t="s">
        <v>7643</v>
      </c>
      <c r="E5984" s="3">
        <v>15.5</v>
      </c>
      <c r="F5984">
        <v>270</v>
      </c>
      <c r="G5984" s="2" t="s">
        <v>528</v>
      </c>
      <c r="I5984" s="2" t="s">
        <v>528</v>
      </c>
      <c r="J5984" s="14" t="s">
        <v>8199</v>
      </c>
      <c r="K5984" s="14" t="s">
        <v>8199</v>
      </c>
      <c r="L5984" s="14" t="s">
        <v>8199</v>
      </c>
      <c r="M5984" s="14" t="s">
        <v>8199</v>
      </c>
      <c r="N5984" s="14" t="s">
        <v>8199</v>
      </c>
      <c r="O5984" s="14" t="s">
        <v>8199</v>
      </c>
    </row>
    <row r="5985" spans="1:15" x14ac:dyDescent="0.25">
      <c r="A5985">
        <v>850</v>
      </c>
      <c r="B5985">
        <v>852318</v>
      </c>
      <c r="C5985">
        <v>5</v>
      </c>
      <c r="D5985" t="s">
        <v>7644</v>
      </c>
      <c r="E5985" s="3">
        <v>53</v>
      </c>
      <c r="F5985">
        <v>270</v>
      </c>
      <c r="G5985" s="2" t="s">
        <v>528</v>
      </c>
      <c r="H5985" s="2" t="s">
        <v>7515</v>
      </c>
      <c r="I5985" s="2" t="s">
        <v>528</v>
      </c>
      <c r="J5985" s="14" t="s">
        <v>8199</v>
      </c>
      <c r="K5985" s="14" t="s">
        <v>8199</v>
      </c>
      <c r="L5985" s="14" t="s">
        <v>8199</v>
      </c>
      <c r="M5985" s="14" t="s">
        <v>8199</v>
      </c>
      <c r="N5985" s="14" t="s">
        <v>8199</v>
      </c>
      <c r="O5985" s="14" t="s">
        <v>8199</v>
      </c>
    </row>
    <row r="5986" spans="1:15" x14ac:dyDescent="0.25">
      <c r="A5986">
        <v>850</v>
      </c>
      <c r="B5986">
        <v>852319</v>
      </c>
      <c r="C5986">
        <v>3</v>
      </c>
      <c r="D5986" t="s">
        <v>7645</v>
      </c>
      <c r="E5986" s="3">
        <v>67.5</v>
      </c>
      <c r="F5986">
        <v>410</v>
      </c>
      <c r="G5986" s="2" t="s">
        <v>7512</v>
      </c>
      <c r="I5986" s="2" t="s">
        <v>528</v>
      </c>
      <c r="J5986" s="14" t="s">
        <v>8199</v>
      </c>
      <c r="K5986" s="14" t="s">
        <v>8199</v>
      </c>
      <c r="L5986" s="14" t="s">
        <v>8199</v>
      </c>
      <c r="M5986" s="14" t="s">
        <v>8199</v>
      </c>
      <c r="N5986" s="14" t="s">
        <v>8199</v>
      </c>
      <c r="O5986" s="14" t="s">
        <v>8199</v>
      </c>
    </row>
    <row r="5987" spans="1:15" x14ac:dyDescent="0.25">
      <c r="A5987">
        <v>850</v>
      </c>
      <c r="B5987">
        <v>852320</v>
      </c>
      <c r="C5987">
        <v>1</v>
      </c>
      <c r="D5987" t="s">
        <v>7646</v>
      </c>
      <c r="E5987" s="3">
        <v>62</v>
      </c>
      <c r="F5987">
        <v>270</v>
      </c>
      <c r="G5987" s="2" t="s">
        <v>528</v>
      </c>
      <c r="H5987" s="2" t="s">
        <v>7616</v>
      </c>
      <c r="I5987" s="2" t="s">
        <v>7616</v>
      </c>
      <c r="J5987" s="14" t="s">
        <v>8199</v>
      </c>
      <c r="K5987" s="14" t="s">
        <v>8199</v>
      </c>
      <c r="L5987" s="14" t="s">
        <v>8199</v>
      </c>
      <c r="M5987" s="14" t="s">
        <v>8199</v>
      </c>
      <c r="N5987" s="14" t="s">
        <v>8199</v>
      </c>
      <c r="O5987" s="14" t="s">
        <v>8199</v>
      </c>
    </row>
    <row r="5988" spans="1:15" x14ac:dyDescent="0.25">
      <c r="A5988">
        <v>850</v>
      </c>
      <c r="B5988">
        <v>852321</v>
      </c>
      <c r="C5988">
        <v>9</v>
      </c>
      <c r="D5988" t="s">
        <v>7647</v>
      </c>
      <c r="E5988" s="3">
        <v>167.5</v>
      </c>
      <c r="F5988">
        <v>410</v>
      </c>
      <c r="G5988" s="2" t="s">
        <v>7648</v>
      </c>
      <c r="H5988" s="2" t="s">
        <v>7557</v>
      </c>
      <c r="I5988" s="2" t="s">
        <v>7557</v>
      </c>
      <c r="J5988" s="14" t="s">
        <v>8199</v>
      </c>
      <c r="K5988" s="14" t="s">
        <v>8199</v>
      </c>
      <c r="L5988" s="14" t="s">
        <v>8199</v>
      </c>
      <c r="M5988" s="14" t="s">
        <v>8199</v>
      </c>
      <c r="N5988" s="14" t="s">
        <v>8199</v>
      </c>
      <c r="O5988" s="14" t="s">
        <v>8199</v>
      </c>
    </row>
    <row r="5989" spans="1:15" x14ac:dyDescent="0.25">
      <c r="A5989">
        <v>850</v>
      </c>
      <c r="B5989">
        <v>852322</v>
      </c>
      <c r="C5989">
        <v>7</v>
      </c>
      <c r="D5989" t="s">
        <v>7649</v>
      </c>
      <c r="E5989" s="3">
        <v>806</v>
      </c>
      <c r="F5989">
        <v>732</v>
      </c>
      <c r="G5989" s="2" t="s">
        <v>7650</v>
      </c>
      <c r="H5989" s="2" t="s">
        <v>7631</v>
      </c>
      <c r="I5989" s="2" t="s">
        <v>7631</v>
      </c>
      <c r="J5989" s="14" t="s">
        <v>8199</v>
      </c>
      <c r="K5989" s="14" t="s">
        <v>8199</v>
      </c>
      <c r="L5989" s="14" t="s">
        <v>8199</v>
      </c>
      <c r="M5989" s="14" t="s">
        <v>8199</v>
      </c>
      <c r="N5989" s="14" t="s">
        <v>8199</v>
      </c>
      <c r="O5989" s="14" t="s">
        <v>8199</v>
      </c>
    </row>
    <row r="5990" spans="1:15" x14ac:dyDescent="0.25">
      <c r="A5990">
        <v>850</v>
      </c>
      <c r="B5990">
        <v>852323</v>
      </c>
      <c r="C5990">
        <v>5</v>
      </c>
      <c r="D5990" t="s">
        <v>7651</v>
      </c>
      <c r="E5990" s="3">
        <v>167.5</v>
      </c>
      <c r="F5990">
        <v>410</v>
      </c>
      <c r="G5990" s="2" t="s">
        <v>7652</v>
      </c>
      <c r="H5990" s="2" t="s">
        <v>7633</v>
      </c>
      <c r="I5990" s="2" t="s">
        <v>7633</v>
      </c>
      <c r="J5990" s="14" t="s">
        <v>8199</v>
      </c>
      <c r="K5990" s="14" t="s">
        <v>8199</v>
      </c>
      <c r="L5990" s="14" t="s">
        <v>8199</v>
      </c>
      <c r="M5990" s="14" t="s">
        <v>8199</v>
      </c>
      <c r="N5990" s="14" t="s">
        <v>8199</v>
      </c>
      <c r="O5990" s="14" t="s">
        <v>8199</v>
      </c>
    </row>
    <row r="5991" spans="1:15" x14ac:dyDescent="0.25">
      <c r="A5991">
        <v>850</v>
      </c>
      <c r="B5991">
        <v>852325</v>
      </c>
      <c r="C5991">
        <v>0</v>
      </c>
      <c r="D5991" t="s">
        <v>7653</v>
      </c>
      <c r="E5991" s="3">
        <v>399.5</v>
      </c>
      <c r="F5991">
        <v>410</v>
      </c>
      <c r="G5991" s="2" t="s">
        <v>7578</v>
      </c>
      <c r="I5991" s="2" t="s">
        <v>528</v>
      </c>
      <c r="J5991" s="14" t="s">
        <v>8199</v>
      </c>
      <c r="K5991" s="14" t="s">
        <v>8199</v>
      </c>
      <c r="L5991" s="14" t="s">
        <v>8199</v>
      </c>
      <c r="M5991" s="14" t="s">
        <v>8199</v>
      </c>
      <c r="N5991" s="14" t="s">
        <v>8199</v>
      </c>
      <c r="O5991" s="14" t="s">
        <v>8199</v>
      </c>
    </row>
    <row r="5992" spans="1:15" x14ac:dyDescent="0.25">
      <c r="A5992">
        <v>850</v>
      </c>
      <c r="B5992">
        <v>852326</v>
      </c>
      <c r="C5992">
        <v>8</v>
      </c>
      <c r="D5992" t="s">
        <v>7654</v>
      </c>
      <c r="E5992" s="3">
        <v>399.5</v>
      </c>
      <c r="F5992">
        <v>410</v>
      </c>
      <c r="G5992" s="2" t="s">
        <v>7655</v>
      </c>
      <c r="J5992" s="14" t="s">
        <v>8199</v>
      </c>
      <c r="K5992" s="14" t="s">
        <v>8199</v>
      </c>
      <c r="L5992" s="14" t="s">
        <v>8199</v>
      </c>
      <c r="M5992" s="14" t="s">
        <v>8199</v>
      </c>
      <c r="N5992" s="14" t="s">
        <v>8199</v>
      </c>
      <c r="O5992" s="14" t="s">
        <v>8199</v>
      </c>
    </row>
    <row r="5993" spans="1:15" x14ac:dyDescent="0.25">
      <c r="A5993">
        <v>850</v>
      </c>
      <c r="B5993">
        <v>852327</v>
      </c>
      <c r="C5993">
        <v>6</v>
      </c>
      <c r="D5993" t="s">
        <v>7656</v>
      </c>
      <c r="E5993" s="3">
        <v>532.5</v>
      </c>
      <c r="F5993">
        <v>410</v>
      </c>
      <c r="G5993" s="2" t="s">
        <v>7637</v>
      </c>
      <c r="H5993" s="2" t="s">
        <v>7637</v>
      </c>
      <c r="I5993" s="2" t="s">
        <v>7637</v>
      </c>
      <c r="J5993" s="14" t="s">
        <v>8199</v>
      </c>
      <c r="K5993" s="14" t="s">
        <v>8199</v>
      </c>
      <c r="L5993" s="14" t="s">
        <v>8199</v>
      </c>
      <c r="M5993" s="14" t="s">
        <v>8199</v>
      </c>
      <c r="N5993" s="14" t="s">
        <v>8199</v>
      </c>
      <c r="O5993" s="14" t="s">
        <v>8199</v>
      </c>
    </row>
    <row r="5994" spans="1:15" x14ac:dyDescent="0.25">
      <c r="A5994">
        <v>850</v>
      </c>
      <c r="B5994">
        <v>852329</v>
      </c>
      <c r="C5994">
        <v>2</v>
      </c>
      <c r="D5994" t="s">
        <v>7657</v>
      </c>
      <c r="E5994" s="3">
        <v>73</v>
      </c>
      <c r="F5994">
        <v>410</v>
      </c>
      <c r="G5994" s="2" t="s">
        <v>7658</v>
      </c>
      <c r="H5994" s="2" t="s">
        <v>2152</v>
      </c>
      <c r="I5994" s="2" t="s">
        <v>2152</v>
      </c>
      <c r="J5994" s="14" t="s">
        <v>8199</v>
      </c>
      <c r="K5994" s="14" t="s">
        <v>8199</v>
      </c>
      <c r="L5994" s="14" t="s">
        <v>8199</v>
      </c>
      <c r="M5994" s="14" t="s">
        <v>8199</v>
      </c>
      <c r="N5994" s="14" t="s">
        <v>8199</v>
      </c>
      <c r="O5994" s="14" t="s">
        <v>8199</v>
      </c>
    </row>
    <row r="5995" spans="1:15" x14ac:dyDescent="0.25">
      <c r="A5995">
        <v>850</v>
      </c>
      <c r="B5995">
        <v>852330</v>
      </c>
      <c r="C5995">
        <v>0</v>
      </c>
      <c r="D5995" t="s">
        <v>7659</v>
      </c>
      <c r="E5995" s="3">
        <v>73</v>
      </c>
      <c r="F5995">
        <v>410</v>
      </c>
      <c r="G5995" s="2" t="s">
        <v>7660</v>
      </c>
      <c r="H5995" s="2" t="s">
        <v>2345</v>
      </c>
      <c r="I5995" s="2" t="s">
        <v>2345</v>
      </c>
      <c r="J5995" s="14" t="s">
        <v>8199</v>
      </c>
      <c r="K5995" s="14" t="s">
        <v>8199</v>
      </c>
      <c r="L5995" s="14" t="s">
        <v>8199</v>
      </c>
      <c r="M5995" s="14" t="s">
        <v>8199</v>
      </c>
      <c r="N5995" s="14" t="s">
        <v>8199</v>
      </c>
      <c r="O5995" s="14" t="s">
        <v>8199</v>
      </c>
    </row>
    <row r="5996" spans="1:15" x14ac:dyDescent="0.25">
      <c r="A5996">
        <v>850</v>
      </c>
      <c r="B5996">
        <v>852331</v>
      </c>
      <c r="C5996">
        <v>8</v>
      </c>
      <c r="D5996" t="s">
        <v>7661</v>
      </c>
      <c r="E5996" s="3">
        <v>133.5</v>
      </c>
      <c r="F5996">
        <v>271</v>
      </c>
      <c r="H5996" s="2" t="s">
        <v>2345</v>
      </c>
      <c r="I5996" s="2" t="s">
        <v>2345</v>
      </c>
      <c r="J5996" s="14" t="s">
        <v>8199</v>
      </c>
      <c r="K5996" s="14" t="s">
        <v>8199</v>
      </c>
      <c r="L5996" s="14" t="s">
        <v>8199</v>
      </c>
      <c r="M5996" s="14" t="s">
        <v>8199</v>
      </c>
      <c r="N5996" s="14" t="s">
        <v>8199</v>
      </c>
      <c r="O5996" s="14" t="s">
        <v>8199</v>
      </c>
    </row>
    <row r="5997" spans="1:15" x14ac:dyDescent="0.25">
      <c r="A5997">
        <v>850</v>
      </c>
      <c r="B5997">
        <v>852335</v>
      </c>
      <c r="C5997">
        <v>9</v>
      </c>
      <c r="D5997" t="s">
        <v>7662</v>
      </c>
      <c r="E5997" s="3">
        <v>67.5</v>
      </c>
      <c r="F5997">
        <v>460</v>
      </c>
      <c r="G5997" s="2" t="s">
        <v>7540</v>
      </c>
      <c r="H5997" s="2" t="s">
        <v>7637</v>
      </c>
      <c r="I5997" s="2" t="s">
        <v>7637</v>
      </c>
      <c r="J5997" s="96">
        <f>0.54*E5997</f>
        <v>36.450000000000003</v>
      </c>
      <c r="K5997" s="81">
        <f t="shared" ref="K5997:K6018" si="388">0.75*E5997</f>
        <v>50.625</v>
      </c>
      <c r="L5997" s="94">
        <f t="shared" ref="L5997:L6018" si="389">0.16*E5997</f>
        <v>10.8</v>
      </c>
      <c r="M5997" s="89">
        <f t="shared" ref="M5997:M6018" si="390">0.28*E5997</f>
        <v>18.900000000000002</v>
      </c>
      <c r="N5997" s="87">
        <f>0.68*E5997</f>
        <v>45.900000000000006</v>
      </c>
      <c r="O5997" s="69" t="s">
        <v>8185</v>
      </c>
    </row>
    <row r="5998" spans="1:15" x14ac:dyDescent="0.25">
      <c r="A5998">
        <v>850</v>
      </c>
      <c r="B5998">
        <v>852336</v>
      </c>
      <c r="C5998">
        <v>7</v>
      </c>
      <c r="D5998" t="s">
        <v>7663</v>
      </c>
      <c r="E5998" s="3">
        <v>60.5</v>
      </c>
      <c r="F5998">
        <v>460</v>
      </c>
      <c r="G5998" s="2" t="s">
        <v>7538</v>
      </c>
      <c r="J5998" s="96">
        <f t="shared" ref="J5998:J6018" si="391">0.54*E5998</f>
        <v>32.67</v>
      </c>
      <c r="K5998" s="81">
        <f t="shared" si="388"/>
        <v>45.375</v>
      </c>
      <c r="L5998" s="94">
        <f t="shared" si="389"/>
        <v>9.68</v>
      </c>
      <c r="M5998" s="89">
        <f t="shared" si="390"/>
        <v>16.940000000000001</v>
      </c>
      <c r="N5998" s="87">
        <f t="shared" ref="N5998:N6018" si="392">0.68*E5998</f>
        <v>41.14</v>
      </c>
      <c r="O5998" s="69" t="s">
        <v>8185</v>
      </c>
    </row>
    <row r="5999" spans="1:15" x14ac:dyDescent="0.25">
      <c r="A5999">
        <v>850</v>
      </c>
      <c r="B5999">
        <v>852337</v>
      </c>
      <c r="C5999">
        <v>5</v>
      </c>
      <c r="D5999" t="s">
        <v>7664</v>
      </c>
      <c r="E5999" s="3">
        <v>266.5</v>
      </c>
      <c r="F5999">
        <v>460</v>
      </c>
      <c r="G5999" s="2" t="s">
        <v>7665</v>
      </c>
      <c r="I5999" s="2" t="s">
        <v>528</v>
      </c>
      <c r="J5999" s="96">
        <f t="shared" si="391"/>
        <v>143.91</v>
      </c>
      <c r="K5999" s="81">
        <f t="shared" si="388"/>
        <v>199.875</v>
      </c>
      <c r="L5999" s="94">
        <f t="shared" si="389"/>
        <v>42.64</v>
      </c>
      <c r="M5999" s="89">
        <f t="shared" si="390"/>
        <v>74.62</v>
      </c>
      <c r="N5999" s="87">
        <f t="shared" si="392"/>
        <v>181.22</v>
      </c>
      <c r="O5999" s="69" t="s">
        <v>8185</v>
      </c>
    </row>
    <row r="6000" spans="1:15" x14ac:dyDescent="0.25">
      <c r="A6000">
        <v>850</v>
      </c>
      <c r="B6000">
        <v>852338</v>
      </c>
      <c r="C6000">
        <v>3</v>
      </c>
      <c r="D6000" t="s">
        <v>7666</v>
      </c>
      <c r="E6000" s="3">
        <v>120</v>
      </c>
      <c r="F6000">
        <v>460</v>
      </c>
      <c r="G6000" s="2" t="s">
        <v>7667</v>
      </c>
      <c r="I6000" s="2" t="s">
        <v>528</v>
      </c>
      <c r="J6000" s="96">
        <f t="shared" si="391"/>
        <v>64.800000000000011</v>
      </c>
      <c r="K6000" s="81">
        <f t="shared" si="388"/>
        <v>90</v>
      </c>
      <c r="L6000" s="94">
        <f t="shared" si="389"/>
        <v>19.2</v>
      </c>
      <c r="M6000" s="89">
        <f t="shared" si="390"/>
        <v>33.6</v>
      </c>
      <c r="N6000" s="87">
        <f t="shared" si="392"/>
        <v>81.600000000000009</v>
      </c>
      <c r="O6000" s="69" t="s">
        <v>8185</v>
      </c>
    </row>
    <row r="6001" spans="1:15" x14ac:dyDescent="0.25">
      <c r="A6001">
        <v>850</v>
      </c>
      <c r="B6001">
        <v>852339</v>
      </c>
      <c r="C6001">
        <v>1</v>
      </c>
      <c r="D6001" t="s">
        <v>7668</v>
      </c>
      <c r="E6001" s="3">
        <v>266.5</v>
      </c>
      <c r="F6001">
        <v>460</v>
      </c>
      <c r="G6001" s="2" t="s">
        <v>7669</v>
      </c>
      <c r="H6001" s="2" t="s">
        <v>7512</v>
      </c>
      <c r="I6001" s="2" t="s">
        <v>7512</v>
      </c>
      <c r="J6001" s="96">
        <f t="shared" si="391"/>
        <v>143.91</v>
      </c>
      <c r="K6001" s="81">
        <f t="shared" si="388"/>
        <v>199.875</v>
      </c>
      <c r="L6001" s="94">
        <f t="shared" si="389"/>
        <v>42.64</v>
      </c>
      <c r="M6001" s="89">
        <f t="shared" si="390"/>
        <v>74.62</v>
      </c>
      <c r="N6001" s="87">
        <f t="shared" si="392"/>
        <v>181.22</v>
      </c>
      <c r="O6001" s="69" t="s">
        <v>8185</v>
      </c>
    </row>
    <row r="6002" spans="1:15" x14ac:dyDescent="0.25">
      <c r="A6002">
        <v>850</v>
      </c>
      <c r="B6002">
        <v>852340</v>
      </c>
      <c r="C6002">
        <v>9</v>
      </c>
      <c r="D6002" t="s">
        <v>7670</v>
      </c>
      <c r="E6002" s="3">
        <v>266.5</v>
      </c>
      <c r="F6002">
        <v>460</v>
      </c>
      <c r="G6002" s="2" t="s">
        <v>7671</v>
      </c>
      <c r="I6002" s="2" t="s">
        <v>528</v>
      </c>
      <c r="J6002" s="96">
        <f t="shared" si="391"/>
        <v>143.91</v>
      </c>
      <c r="K6002" s="81">
        <f t="shared" si="388"/>
        <v>199.875</v>
      </c>
      <c r="L6002" s="94">
        <f t="shared" si="389"/>
        <v>42.64</v>
      </c>
      <c r="M6002" s="89">
        <f t="shared" si="390"/>
        <v>74.62</v>
      </c>
      <c r="N6002" s="87">
        <f t="shared" si="392"/>
        <v>181.22</v>
      </c>
      <c r="O6002" s="69" t="s">
        <v>8185</v>
      </c>
    </row>
    <row r="6003" spans="1:15" x14ac:dyDescent="0.25">
      <c r="A6003">
        <v>850</v>
      </c>
      <c r="B6003">
        <v>852341</v>
      </c>
      <c r="C6003">
        <v>7</v>
      </c>
      <c r="D6003" t="s">
        <v>7672</v>
      </c>
      <c r="E6003" s="3">
        <v>266.5</v>
      </c>
      <c r="F6003">
        <v>460</v>
      </c>
      <c r="G6003" s="2" t="s">
        <v>7673</v>
      </c>
      <c r="H6003" s="2" t="s">
        <v>7648</v>
      </c>
      <c r="I6003" s="2" t="s">
        <v>7648</v>
      </c>
      <c r="J6003" s="96">
        <f t="shared" si="391"/>
        <v>143.91</v>
      </c>
      <c r="K6003" s="81">
        <f t="shared" si="388"/>
        <v>199.875</v>
      </c>
      <c r="L6003" s="94">
        <f t="shared" si="389"/>
        <v>42.64</v>
      </c>
      <c r="M6003" s="89">
        <f t="shared" si="390"/>
        <v>74.62</v>
      </c>
      <c r="N6003" s="87">
        <f t="shared" si="392"/>
        <v>181.22</v>
      </c>
      <c r="O6003" s="69" t="s">
        <v>8185</v>
      </c>
    </row>
    <row r="6004" spans="1:15" x14ac:dyDescent="0.25">
      <c r="A6004">
        <v>850</v>
      </c>
      <c r="B6004">
        <v>852342</v>
      </c>
      <c r="C6004">
        <v>5</v>
      </c>
      <c r="D6004" t="s">
        <v>7674</v>
      </c>
      <c r="E6004" s="3">
        <v>266.5</v>
      </c>
      <c r="F6004">
        <v>460</v>
      </c>
      <c r="G6004" s="2" t="s">
        <v>7675</v>
      </c>
      <c r="H6004" s="2" t="s">
        <v>7650</v>
      </c>
      <c r="I6004" s="2" t="s">
        <v>7650</v>
      </c>
      <c r="J6004" s="96">
        <f t="shared" si="391"/>
        <v>143.91</v>
      </c>
      <c r="K6004" s="81">
        <f t="shared" si="388"/>
        <v>199.875</v>
      </c>
      <c r="L6004" s="94">
        <f t="shared" si="389"/>
        <v>42.64</v>
      </c>
      <c r="M6004" s="89">
        <f t="shared" si="390"/>
        <v>74.62</v>
      </c>
      <c r="N6004" s="87">
        <f t="shared" si="392"/>
        <v>181.22</v>
      </c>
      <c r="O6004" s="69" t="s">
        <v>8185</v>
      </c>
    </row>
    <row r="6005" spans="1:15" x14ac:dyDescent="0.25">
      <c r="A6005">
        <v>850</v>
      </c>
      <c r="B6005">
        <v>852343</v>
      </c>
      <c r="C6005">
        <v>3</v>
      </c>
      <c r="D6005" t="s">
        <v>7676</v>
      </c>
      <c r="E6005" s="3">
        <v>120</v>
      </c>
      <c r="F6005">
        <v>460</v>
      </c>
      <c r="G6005" s="2" t="s">
        <v>7677</v>
      </c>
      <c r="H6005" s="2" t="s">
        <v>7652</v>
      </c>
      <c r="I6005" s="2" t="s">
        <v>7652</v>
      </c>
      <c r="J6005" s="96">
        <f t="shared" si="391"/>
        <v>64.800000000000011</v>
      </c>
      <c r="K6005" s="81">
        <f t="shared" si="388"/>
        <v>90</v>
      </c>
      <c r="L6005" s="94">
        <f t="shared" si="389"/>
        <v>19.2</v>
      </c>
      <c r="M6005" s="89">
        <f t="shared" si="390"/>
        <v>33.6</v>
      </c>
      <c r="N6005" s="87">
        <f t="shared" si="392"/>
        <v>81.600000000000009</v>
      </c>
      <c r="O6005" s="69" t="s">
        <v>8185</v>
      </c>
    </row>
    <row r="6006" spans="1:15" x14ac:dyDescent="0.25">
      <c r="A6006">
        <v>850</v>
      </c>
      <c r="B6006">
        <v>852344</v>
      </c>
      <c r="C6006">
        <v>1</v>
      </c>
      <c r="D6006" t="s">
        <v>7678</v>
      </c>
      <c r="E6006" s="3">
        <v>266.5</v>
      </c>
      <c r="F6006">
        <v>460</v>
      </c>
      <c r="G6006" s="2" t="s">
        <v>7679</v>
      </c>
      <c r="H6006" s="2" t="s">
        <v>7578</v>
      </c>
      <c r="I6006" s="2" t="s">
        <v>7578</v>
      </c>
      <c r="J6006" s="96">
        <f t="shared" si="391"/>
        <v>143.91</v>
      </c>
      <c r="K6006" s="81">
        <f t="shared" si="388"/>
        <v>199.875</v>
      </c>
      <c r="L6006" s="94">
        <f t="shared" si="389"/>
        <v>42.64</v>
      </c>
      <c r="M6006" s="89">
        <f t="shared" si="390"/>
        <v>74.62</v>
      </c>
      <c r="N6006" s="87">
        <f t="shared" si="392"/>
        <v>181.22</v>
      </c>
      <c r="O6006" s="69" t="s">
        <v>8185</v>
      </c>
    </row>
    <row r="6007" spans="1:15" x14ac:dyDescent="0.25">
      <c r="A6007">
        <v>850</v>
      </c>
      <c r="B6007">
        <v>852345</v>
      </c>
      <c r="C6007">
        <v>8</v>
      </c>
      <c r="D6007" t="s">
        <v>7680</v>
      </c>
      <c r="E6007" s="3">
        <v>120</v>
      </c>
      <c r="F6007">
        <v>460</v>
      </c>
      <c r="G6007" s="2" t="s">
        <v>7681</v>
      </c>
      <c r="H6007" s="2" t="s">
        <v>7655</v>
      </c>
      <c r="I6007" s="2" t="s">
        <v>7655</v>
      </c>
      <c r="J6007" s="96">
        <f t="shared" si="391"/>
        <v>64.800000000000011</v>
      </c>
      <c r="K6007" s="81">
        <f t="shared" si="388"/>
        <v>90</v>
      </c>
      <c r="L6007" s="94">
        <f t="shared" si="389"/>
        <v>19.2</v>
      </c>
      <c r="M6007" s="89">
        <f t="shared" si="390"/>
        <v>33.6</v>
      </c>
      <c r="N6007" s="87">
        <f t="shared" si="392"/>
        <v>81.600000000000009</v>
      </c>
      <c r="O6007" s="69" t="s">
        <v>8185</v>
      </c>
    </row>
    <row r="6008" spans="1:15" x14ac:dyDescent="0.25">
      <c r="A6008">
        <v>850</v>
      </c>
      <c r="B6008">
        <v>852346</v>
      </c>
      <c r="C6008">
        <v>6</v>
      </c>
      <c r="D6008" t="s">
        <v>7682</v>
      </c>
      <c r="E6008" s="3">
        <v>266.5</v>
      </c>
      <c r="F6008">
        <v>460</v>
      </c>
      <c r="G6008" s="2" t="s">
        <v>7683</v>
      </c>
      <c r="H6008" s="2" t="s">
        <v>7637</v>
      </c>
      <c r="I6008" s="2" t="s">
        <v>7637</v>
      </c>
      <c r="J6008" s="96">
        <f t="shared" si="391"/>
        <v>143.91</v>
      </c>
      <c r="K6008" s="81">
        <f t="shared" si="388"/>
        <v>199.875</v>
      </c>
      <c r="L6008" s="94">
        <f t="shared" si="389"/>
        <v>42.64</v>
      </c>
      <c r="M6008" s="89">
        <f t="shared" si="390"/>
        <v>74.62</v>
      </c>
      <c r="N6008" s="87">
        <f t="shared" si="392"/>
        <v>181.22</v>
      </c>
      <c r="O6008" s="69" t="s">
        <v>8185</v>
      </c>
    </row>
    <row r="6009" spans="1:15" x14ac:dyDescent="0.25">
      <c r="A6009">
        <v>850</v>
      </c>
      <c r="B6009">
        <v>852347</v>
      </c>
      <c r="C6009">
        <v>4</v>
      </c>
      <c r="D6009" t="s">
        <v>7684</v>
      </c>
      <c r="E6009" s="3">
        <v>593</v>
      </c>
      <c r="F6009">
        <v>460</v>
      </c>
      <c r="G6009" s="2" t="s">
        <v>7685</v>
      </c>
      <c r="H6009" s="2" t="s">
        <v>7658</v>
      </c>
      <c r="I6009" s="2" t="s">
        <v>7658</v>
      </c>
      <c r="J6009" s="96">
        <f t="shared" si="391"/>
        <v>320.22000000000003</v>
      </c>
      <c r="K6009" s="81">
        <f t="shared" si="388"/>
        <v>444.75</v>
      </c>
      <c r="L6009" s="94">
        <f t="shared" si="389"/>
        <v>94.88</v>
      </c>
      <c r="M6009" s="89">
        <f t="shared" si="390"/>
        <v>166.04000000000002</v>
      </c>
      <c r="N6009" s="87">
        <f t="shared" si="392"/>
        <v>403.24</v>
      </c>
      <c r="O6009" s="69" t="s">
        <v>8185</v>
      </c>
    </row>
    <row r="6010" spans="1:15" x14ac:dyDescent="0.25">
      <c r="A6010">
        <v>850</v>
      </c>
      <c r="B6010">
        <v>852348</v>
      </c>
      <c r="C6010">
        <v>2</v>
      </c>
      <c r="D6010" t="s">
        <v>7686</v>
      </c>
      <c r="E6010" s="3">
        <v>266.5</v>
      </c>
      <c r="F6010">
        <v>460</v>
      </c>
      <c r="G6010" s="2" t="s">
        <v>7687</v>
      </c>
      <c r="H6010" s="2" t="s">
        <v>7660</v>
      </c>
      <c r="I6010" s="2" t="s">
        <v>7660</v>
      </c>
      <c r="J6010" s="96">
        <f t="shared" si="391"/>
        <v>143.91</v>
      </c>
      <c r="K6010" s="81">
        <f t="shared" si="388"/>
        <v>199.875</v>
      </c>
      <c r="L6010" s="94">
        <f t="shared" si="389"/>
        <v>42.64</v>
      </c>
      <c r="M6010" s="89">
        <f t="shared" si="390"/>
        <v>74.62</v>
      </c>
      <c r="N6010" s="87">
        <f t="shared" si="392"/>
        <v>181.22</v>
      </c>
      <c r="O6010" s="69" t="s">
        <v>8185</v>
      </c>
    </row>
    <row r="6011" spans="1:15" x14ac:dyDescent="0.25">
      <c r="A6011">
        <v>850</v>
      </c>
      <c r="B6011">
        <v>852349</v>
      </c>
      <c r="C6011">
        <v>0</v>
      </c>
      <c r="D6011" t="s">
        <v>7688</v>
      </c>
      <c r="E6011" s="3">
        <v>266.5</v>
      </c>
      <c r="F6011">
        <v>460</v>
      </c>
      <c r="G6011" s="2" t="s">
        <v>7689</v>
      </c>
      <c r="J6011" s="96">
        <f t="shared" si="391"/>
        <v>143.91</v>
      </c>
      <c r="K6011" s="81">
        <f t="shared" si="388"/>
        <v>199.875</v>
      </c>
      <c r="L6011" s="94">
        <f t="shared" si="389"/>
        <v>42.64</v>
      </c>
      <c r="M6011" s="89">
        <f t="shared" si="390"/>
        <v>74.62</v>
      </c>
      <c r="N6011" s="87">
        <f t="shared" si="392"/>
        <v>181.22</v>
      </c>
      <c r="O6011" s="69" t="s">
        <v>8185</v>
      </c>
    </row>
    <row r="6012" spans="1:15" x14ac:dyDescent="0.25">
      <c r="A6012">
        <v>850</v>
      </c>
      <c r="B6012">
        <v>852350</v>
      </c>
      <c r="C6012">
        <v>8</v>
      </c>
      <c r="D6012" t="s">
        <v>7690</v>
      </c>
      <c r="E6012" s="3">
        <v>120</v>
      </c>
      <c r="F6012">
        <v>460</v>
      </c>
      <c r="G6012" s="2" t="s">
        <v>7691</v>
      </c>
      <c r="I6012" s="2" t="s">
        <v>7540</v>
      </c>
      <c r="J6012" s="96">
        <f t="shared" si="391"/>
        <v>64.800000000000011</v>
      </c>
      <c r="K6012" s="81">
        <f t="shared" si="388"/>
        <v>90</v>
      </c>
      <c r="L6012" s="94">
        <f t="shared" si="389"/>
        <v>19.2</v>
      </c>
      <c r="M6012" s="89">
        <f t="shared" si="390"/>
        <v>33.6</v>
      </c>
      <c r="N6012" s="87">
        <f t="shared" si="392"/>
        <v>81.600000000000009</v>
      </c>
      <c r="O6012" s="69" t="s">
        <v>8185</v>
      </c>
    </row>
    <row r="6013" spans="1:15" x14ac:dyDescent="0.25">
      <c r="A6013">
        <v>850</v>
      </c>
      <c r="B6013">
        <v>852351</v>
      </c>
      <c r="C6013">
        <v>6</v>
      </c>
      <c r="D6013" t="s">
        <v>7692</v>
      </c>
      <c r="E6013" s="3">
        <v>120</v>
      </c>
      <c r="F6013">
        <v>460</v>
      </c>
      <c r="G6013" s="2" t="s">
        <v>7693</v>
      </c>
      <c r="H6013" s="2" t="s">
        <v>7538</v>
      </c>
      <c r="I6013" s="2" t="s">
        <v>7538</v>
      </c>
      <c r="J6013" s="96">
        <f t="shared" si="391"/>
        <v>64.800000000000011</v>
      </c>
      <c r="K6013" s="81">
        <f t="shared" si="388"/>
        <v>90</v>
      </c>
      <c r="L6013" s="94">
        <f t="shared" si="389"/>
        <v>19.2</v>
      </c>
      <c r="M6013" s="89">
        <f t="shared" si="390"/>
        <v>33.6</v>
      </c>
      <c r="N6013" s="87">
        <f t="shared" si="392"/>
        <v>81.600000000000009</v>
      </c>
      <c r="O6013" s="69" t="s">
        <v>8185</v>
      </c>
    </row>
    <row r="6014" spans="1:15" x14ac:dyDescent="0.25">
      <c r="A6014">
        <v>850</v>
      </c>
      <c r="B6014">
        <v>852352</v>
      </c>
      <c r="C6014">
        <v>4</v>
      </c>
      <c r="D6014" t="s">
        <v>7694</v>
      </c>
      <c r="E6014" s="3">
        <v>266.5</v>
      </c>
      <c r="F6014">
        <v>460</v>
      </c>
      <c r="G6014" s="2" t="s">
        <v>7695</v>
      </c>
      <c r="H6014" s="2" t="s">
        <v>7665</v>
      </c>
      <c r="I6014" s="2" t="s">
        <v>7665</v>
      </c>
      <c r="J6014" s="96">
        <f t="shared" si="391"/>
        <v>143.91</v>
      </c>
      <c r="K6014" s="81">
        <f t="shared" si="388"/>
        <v>199.875</v>
      </c>
      <c r="L6014" s="94">
        <f t="shared" si="389"/>
        <v>42.64</v>
      </c>
      <c r="M6014" s="89">
        <f t="shared" si="390"/>
        <v>74.62</v>
      </c>
      <c r="N6014" s="87">
        <f t="shared" si="392"/>
        <v>181.22</v>
      </c>
      <c r="O6014" s="69" t="s">
        <v>8185</v>
      </c>
    </row>
    <row r="6015" spans="1:15" x14ac:dyDescent="0.25">
      <c r="A6015">
        <v>850</v>
      </c>
      <c r="B6015">
        <v>852353</v>
      </c>
      <c r="C6015">
        <v>2</v>
      </c>
      <c r="D6015" t="s">
        <v>7696</v>
      </c>
      <c r="E6015" s="3">
        <v>266.5</v>
      </c>
      <c r="F6015">
        <v>460</v>
      </c>
      <c r="G6015" s="2" t="s">
        <v>7697</v>
      </c>
      <c r="H6015" s="2" t="s">
        <v>7667</v>
      </c>
      <c r="I6015" s="2" t="s">
        <v>7667</v>
      </c>
      <c r="J6015" s="96">
        <f t="shared" si="391"/>
        <v>143.91</v>
      </c>
      <c r="K6015" s="81">
        <f t="shared" si="388"/>
        <v>199.875</v>
      </c>
      <c r="L6015" s="94">
        <f t="shared" si="389"/>
        <v>42.64</v>
      </c>
      <c r="M6015" s="89">
        <f t="shared" si="390"/>
        <v>74.62</v>
      </c>
      <c r="N6015" s="87">
        <f t="shared" si="392"/>
        <v>181.22</v>
      </c>
      <c r="O6015" s="69" t="s">
        <v>8185</v>
      </c>
    </row>
    <row r="6016" spans="1:15" x14ac:dyDescent="0.25">
      <c r="A6016">
        <v>850</v>
      </c>
      <c r="B6016">
        <v>852354</v>
      </c>
      <c r="C6016">
        <v>0</v>
      </c>
      <c r="D6016" t="s">
        <v>7698</v>
      </c>
      <c r="E6016" s="3">
        <v>26.5</v>
      </c>
      <c r="F6016">
        <v>460</v>
      </c>
      <c r="G6016" s="2" t="s">
        <v>2158</v>
      </c>
      <c r="H6016" s="2" t="s">
        <v>7669</v>
      </c>
      <c r="I6016" s="2" t="s">
        <v>7669</v>
      </c>
      <c r="J6016" s="96">
        <f t="shared" si="391"/>
        <v>14.31</v>
      </c>
      <c r="K6016" s="81">
        <f t="shared" si="388"/>
        <v>19.875</v>
      </c>
      <c r="L6016" s="94">
        <f t="shared" si="389"/>
        <v>4.24</v>
      </c>
      <c r="M6016" s="89">
        <f t="shared" si="390"/>
        <v>7.4200000000000008</v>
      </c>
      <c r="N6016" s="87">
        <f t="shared" si="392"/>
        <v>18.02</v>
      </c>
      <c r="O6016" s="69" t="s">
        <v>8185</v>
      </c>
    </row>
    <row r="6017" spans="1:15" x14ac:dyDescent="0.25">
      <c r="A6017">
        <v>850</v>
      </c>
      <c r="B6017">
        <v>852355</v>
      </c>
      <c r="C6017">
        <v>7</v>
      </c>
      <c r="D6017" t="s">
        <v>7699</v>
      </c>
      <c r="E6017" s="3">
        <v>53</v>
      </c>
      <c r="F6017">
        <v>460</v>
      </c>
      <c r="G6017" s="2" t="s">
        <v>2346</v>
      </c>
      <c r="H6017" s="2" t="s">
        <v>7671</v>
      </c>
      <c r="I6017" s="2" t="s">
        <v>7671</v>
      </c>
      <c r="J6017" s="96">
        <f t="shared" si="391"/>
        <v>28.62</v>
      </c>
      <c r="K6017" s="81">
        <f t="shared" si="388"/>
        <v>39.75</v>
      </c>
      <c r="L6017" s="94">
        <f t="shared" si="389"/>
        <v>8.48</v>
      </c>
      <c r="M6017" s="89">
        <f t="shared" si="390"/>
        <v>14.840000000000002</v>
      </c>
      <c r="N6017" s="87">
        <f t="shared" si="392"/>
        <v>36.04</v>
      </c>
      <c r="O6017" s="69" t="s">
        <v>8185</v>
      </c>
    </row>
    <row r="6018" spans="1:15" x14ac:dyDescent="0.25">
      <c r="A6018">
        <v>850</v>
      </c>
      <c r="B6018">
        <v>852356</v>
      </c>
      <c r="C6018">
        <v>5</v>
      </c>
      <c r="D6018" t="s">
        <v>7700</v>
      </c>
      <c r="E6018" s="3">
        <v>157.5</v>
      </c>
      <c r="F6018">
        <v>460</v>
      </c>
      <c r="G6018" s="2" t="s">
        <v>7616</v>
      </c>
      <c r="H6018" s="2" t="s">
        <v>7673</v>
      </c>
      <c r="I6018" s="2" t="s">
        <v>7673</v>
      </c>
      <c r="J6018" s="96">
        <f t="shared" si="391"/>
        <v>85.050000000000011</v>
      </c>
      <c r="K6018" s="81">
        <f t="shared" si="388"/>
        <v>118.125</v>
      </c>
      <c r="L6018" s="94">
        <f t="shared" si="389"/>
        <v>25.2</v>
      </c>
      <c r="M6018" s="89">
        <f t="shared" si="390"/>
        <v>44.1</v>
      </c>
      <c r="N6018" s="87">
        <f t="shared" si="392"/>
        <v>107.10000000000001</v>
      </c>
      <c r="O6018" s="69" t="s">
        <v>8185</v>
      </c>
    </row>
    <row r="6019" spans="1:15" x14ac:dyDescent="0.25">
      <c r="A6019">
        <v>850</v>
      </c>
      <c r="B6019">
        <v>852357</v>
      </c>
      <c r="C6019">
        <v>3</v>
      </c>
      <c r="D6019" t="s">
        <v>7701</v>
      </c>
      <c r="E6019" s="3">
        <v>48.5</v>
      </c>
      <c r="F6019">
        <v>250</v>
      </c>
      <c r="G6019" s="2" t="s">
        <v>7702</v>
      </c>
      <c r="H6019" s="2" t="s">
        <v>7675</v>
      </c>
      <c r="I6019" s="2" t="s">
        <v>7675</v>
      </c>
      <c r="J6019" s="14" t="s">
        <v>8199</v>
      </c>
      <c r="K6019" s="14" t="s">
        <v>8199</v>
      </c>
      <c r="L6019" s="14" t="s">
        <v>8199</v>
      </c>
      <c r="M6019" s="14" t="s">
        <v>8199</v>
      </c>
      <c r="N6019" s="14" t="s">
        <v>8199</v>
      </c>
      <c r="O6019" s="14" t="s">
        <v>8199</v>
      </c>
    </row>
    <row r="6020" spans="1:15" x14ac:dyDescent="0.25">
      <c r="A6020">
        <v>850</v>
      </c>
      <c r="B6020">
        <v>852358</v>
      </c>
      <c r="C6020">
        <v>1</v>
      </c>
      <c r="D6020" t="s">
        <v>7703</v>
      </c>
      <c r="E6020" s="3">
        <v>48.5</v>
      </c>
      <c r="F6020">
        <v>250</v>
      </c>
      <c r="G6020" s="2" t="s">
        <v>528</v>
      </c>
      <c r="H6020" s="2" t="s">
        <v>7677</v>
      </c>
      <c r="I6020" s="2" t="s">
        <v>7677</v>
      </c>
      <c r="J6020" s="14" t="s">
        <v>8199</v>
      </c>
      <c r="K6020" s="14" t="s">
        <v>8199</v>
      </c>
      <c r="L6020" s="14" t="s">
        <v>8199</v>
      </c>
      <c r="M6020" s="14" t="s">
        <v>8199</v>
      </c>
      <c r="N6020" s="14" t="s">
        <v>8199</v>
      </c>
      <c r="O6020" s="14" t="s">
        <v>8199</v>
      </c>
    </row>
    <row r="6021" spans="1:15" x14ac:dyDescent="0.25">
      <c r="A6021">
        <v>850</v>
      </c>
      <c r="B6021">
        <v>852359</v>
      </c>
      <c r="C6021">
        <v>9</v>
      </c>
      <c r="D6021" t="s">
        <v>7704</v>
      </c>
      <c r="E6021" s="3">
        <v>48.5</v>
      </c>
      <c r="F6021">
        <v>250</v>
      </c>
      <c r="G6021" s="2" t="s">
        <v>4841</v>
      </c>
      <c r="H6021" s="2" t="s">
        <v>7679</v>
      </c>
      <c r="I6021" s="2" t="s">
        <v>7679</v>
      </c>
      <c r="J6021" s="14" t="s">
        <v>8199</v>
      </c>
      <c r="K6021" s="14" t="s">
        <v>8199</v>
      </c>
      <c r="L6021" s="14" t="s">
        <v>8199</v>
      </c>
      <c r="M6021" s="14" t="s">
        <v>8199</v>
      </c>
      <c r="N6021" s="14" t="s">
        <v>8199</v>
      </c>
      <c r="O6021" s="14" t="s">
        <v>8199</v>
      </c>
    </row>
    <row r="6022" spans="1:15" x14ac:dyDescent="0.25">
      <c r="A6022">
        <v>850</v>
      </c>
      <c r="B6022">
        <v>852360</v>
      </c>
      <c r="C6022">
        <v>7</v>
      </c>
      <c r="D6022" t="s">
        <v>7705</v>
      </c>
      <c r="E6022" s="3">
        <v>48.5</v>
      </c>
      <c r="F6022">
        <v>250</v>
      </c>
      <c r="G6022" s="2" t="s">
        <v>528</v>
      </c>
      <c r="H6022" s="2" t="s">
        <v>7681</v>
      </c>
      <c r="I6022" s="2" t="s">
        <v>7681</v>
      </c>
      <c r="J6022" s="14" t="s">
        <v>8199</v>
      </c>
      <c r="K6022" s="14" t="s">
        <v>8199</v>
      </c>
      <c r="L6022" s="14" t="s">
        <v>8199</v>
      </c>
      <c r="M6022" s="14" t="s">
        <v>8199</v>
      </c>
      <c r="N6022" s="14" t="s">
        <v>8199</v>
      </c>
      <c r="O6022" s="14" t="s">
        <v>8199</v>
      </c>
    </row>
    <row r="6023" spans="1:15" x14ac:dyDescent="0.25">
      <c r="A6023">
        <v>850</v>
      </c>
      <c r="B6023">
        <v>852361</v>
      </c>
      <c r="C6023">
        <v>5</v>
      </c>
      <c r="D6023" t="s">
        <v>7706</v>
      </c>
      <c r="E6023" s="3">
        <v>48.5</v>
      </c>
      <c r="F6023">
        <v>250</v>
      </c>
      <c r="G6023" s="2" t="s">
        <v>528</v>
      </c>
      <c r="H6023" s="2" t="s">
        <v>7683</v>
      </c>
      <c r="I6023" s="2" t="s">
        <v>7683</v>
      </c>
      <c r="J6023" s="14" t="s">
        <v>8199</v>
      </c>
      <c r="K6023" s="14" t="s">
        <v>8199</v>
      </c>
      <c r="L6023" s="14" t="s">
        <v>8199</v>
      </c>
      <c r="M6023" s="14" t="s">
        <v>8199</v>
      </c>
      <c r="N6023" s="14" t="s">
        <v>8199</v>
      </c>
      <c r="O6023" s="14" t="s">
        <v>8199</v>
      </c>
    </row>
    <row r="6024" spans="1:15" x14ac:dyDescent="0.25">
      <c r="A6024">
        <v>850</v>
      </c>
      <c r="B6024">
        <v>852362</v>
      </c>
      <c r="C6024">
        <v>3</v>
      </c>
      <c r="D6024" t="s">
        <v>7707</v>
      </c>
      <c r="E6024" s="3">
        <v>15.5</v>
      </c>
      <c r="F6024">
        <v>250</v>
      </c>
      <c r="G6024" s="2" t="s">
        <v>528</v>
      </c>
      <c r="H6024" s="2" t="s">
        <v>7685</v>
      </c>
      <c r="I6024" s="2" t="s">
        <v>7685</v>
      </c>
      <c r="J6024" s="14" t="s">
        <v>8199</v>
      </c>
      <c r="K6024" s="14" t="s">
        <v>8199</v>
      </c>
      <c r="L6024" s="14" t="s">
        <v>8199</v>
      </c>
      <c r="M6024" s="14" t="s">
        <v>8199</v>
      </c>
      <c r="N6024" s="14" t="s">
        <v>8199</v>
      </c>
      <c r="O6024" s="14" t="s">
        <v>8199</v>
      </c>
    </row>
    <row r="6025" spans="1:15" x14ac:dyDescent="0.25">
      <c r="A6025">
        <v>850</v>
      </c>
      <c r="B6025">
        <v>852363</v>
      </c>
      <c r="C6025">
        <v>1</v>
      </c>
      <c r="D6025" t="s">
        <v>7708</v>
      </c>
      <c r="E6025" s="3">
        <v>60.5</v>
      </c>
      <c r="F6025">
        <v>270</v>
      </c>
      <c r="G6025" s="2" t="s">
        <v>528</v>
      </c>
      <c r="H6025" s="2" t="s">
        <v>7687</v>
      </c>
      <c r="I6025" s="2" t="s">
        <v>7687</v>
      </c>
      <c r="J6025" s="14" t="s">
        <v>8199</v>
      </c>
      <c r="K6025" s="14" t="s">
        <v>8199</v>
      </c>
      <c r="L6025" s="14" t="s">
        <v>8199</v>
      </c>
      <c r="M6025" s="14" t="s">
        <v>8199</v>
      </c>
      <c r="N6025" s="14" t="s">
        <v>8199</v>
      </c>
      <c r="O6025" s="14" t="s">
        <v>8199</v>
      </c>
    </row>
    <row r="6026" spans="1:15" x14ac:dyDescent="0.25">
      <c r="A6026">
        <v>850</v>
      </c>
      <c r="B6026">
        <v>852364</v>
      </c>
      <c r="C6026">
        <v>9</v>
      </c>
      <c r="D6026" t="s">
        <v>7709</v>
      </c>
      <c r="E6026" s="3">
        <v>133.5</v>
      </c>
      <c r="F6026">
        <v>410</v>
      </c>
      <c r="G6026" s="2" t="s">
        <v>7512</v>
      </c>
      <c r="H6026" s="2" t="s">
        <v>7689</v>
      </c>
      <c r="I6026" s="2" t="s">
        <v>7689</v>
      </c>
      <c r="J6026" s="14" t="s">
        <v>8199</v>
      </c>
      <c r="K6026" s="14" t="s">
        <v>8199</v>
      </c>
      <c r="L6026" s="14" t="s">
        <v>8199</v>
      </c>
      <c r="M6026" s="14" t="s">
        <v>8199</v>
      </c>
      <c r="N6026" s="14" t="s">
        <v>8199</v>
      </c>
      <c r="O6026" s="71" t="s">
        <v>8202</v>
      </c>
    </row>
    <row r="6027" spans="1:15" x14ac:dyDescent="0.25">
      <c r="A6027">
        <v>850</v>
      </c>
      <c r="B6027">
        <v>852365</v>
      </c>
      <c r="C6027">
        <v>6</v>
      </c>
      <c r="D6027" t="s">
        <v>7710</v>
      </c>
      <c r="E6027" s="3">
        <v>48.5</v>
      </c>
      <c r="F6027">
        <v>250</v>
      </c>
      <c r="G6027" s="2" t="s">
        <v>528</v>
      </c>
      <c r="H6027" s="2" t="s">
        <v>7691</v>
      </c>
      <c r="I6027" s="2" t="s">
        <v>7691</v>
      </c>
      <c r="J6027" s="14" t="s">
        <v>8199</v>
      </c>
      <c r="K6027" s="14" t="s">
        <v>8199</v>
      </c>
      <c r="L6027" s="14" t="s">
        <v>8199</v>
      </c>
      <c r="M6027" s="14" t="s">
        <v>8199</v>
      </c>
      <c r="N6027" s="14" t="s">
        <v>8199</v>
      </c>
      <c r="O6027" s="14" t="s">
        <v>8199</v>
      </c>
    </row>
    <row r="6028" spans="1:15" x14ac:dyDescent="0.25">
      <c r="A6028">
        <v>850</v>
      </c>
      <c r="B6028">
        <v>852366</v>
      </c>
      <c r="C6028">
        <v>4</v>
      </c>
      <c r="D6028" t="s">
        <v>7711</v>
      </c>
      <c r="E6028" s="3">
        <v>5</v>
      </c>
      <c r="F6028">
        <v>250</v>
      </c>
      <c r="G6028" s="2" t="s">
        <v>7702</v>
      </c>
      <c r="H6028" s="2" t="s">
        <v>7693</v>
      </c>
      <c r="I6028" s="2" t="s">
        <v>7693</v>
      </c>
      <c r="J6028" s="14" t="s">
        <v>8199</v>
      </c>
      <c r="K6028" s="14" t="s">
        <v>8199</v>
      </c>
      <c r="L6028" s="14" t="s">
        <v>8199</v>
      </c>
      <c r="M6028" s="14" t="s">
        <v>8199</v>
      </c>
      <c r="N6028" s="14" t="s">
        <v>8199</v>
      </c>
      <c r="O6028" s="14" t="s">
        <v>8199</v>
      </c>
    </row>
    <row r="6029" spans="1:15" x14ac:dyDescent="0.25">
      <c r="A6029">
        <v>850</v>
      </c>
      <c r="B6029">
        <v>852500</v>
      </c>
      <c r="C6029">
        <v>8</v>
      </c>
      <c r="D6029" t="s">
        <v>7712</v>
      </c>
      <c r="E6029" s="3">
        <v>36.5</v>
      </c>
      <c r="F6029">
        <v>942</v>
      </c>
      <c r="H6029" s="2" t="s">
        <v>7695</v>
      </c>
      <c r="I6029" s="2" t="s">
        <v>7695</v>
      </c>
      <c r="J6029" s="14" t="s">
        <v>8199</v>
      </c>
      <c r="K6029" s="14" t="s">
        <v>8199</v>
      </c>
      <c r="L6029" s="14" t="s">
        <v>8199</v>
      </c>
      <c r="M6029" s="14" t="s">
        <v>8199</v>
      </c>
      <c r="N6029" s="14" t="s">
        <v>8199</v>
      </c>
      <c r="O6029" s="71" t="s">
        <v>8186</v>
      </c>
    </row>
    <row r="6030" spans="1:15" x14ac:dyDescent="0.25">
      <c r="A6030">
        <v>850</v>
      </c>
      <c r="B6030">
        <v>852550</v>
      </c>
      <c r="C6030">
        <v>3</v>
      </c>
      <c r="D6030" t="s">
        <v>7714</v>
      </c>
      <c r="E6030" s="3">
        <v>55</v>
      </c>
      <c r="F6030">
        <v>942</v>
      </c>
      <c r="H6030" s="2" t="s">
        <v>7697</v>
      </c>
      <c r="I6030" s="2" t="s">
        <v>7697</v>
      </c>
      <c r="J6030" s="14" t="s">
        <v>8199</v>
      </c>
      <c r="K6030" s="14" t="s">
        <v>8199</v>
      </c>
      <c r="L6030" s="14" t="s">
        <v>8199</v>
      </c>
      <c r="M6030" s="14" t="s">
        <v>8199</v>
      </c>
      <c r="N6030" s="14" t="s">
        <v>8199</v>
      </c>
      <c r="O6030" s="71" t="s">
        <v>8186</v>
      </c>
    </row>
    <row r="6031" spans="1:15" x14ac:dyDescent="0.25">
      <c r="A6031">
        <v>870</v>
      </c>
      <c r="B6031">
        <v>870050</v>
      </c>
      <c r="C6031">
        <v>2</v>
      </c>
      <c r="D6031" t="s">
        <v>12</v>
      </c>
      <c r="E6031" s="3">
        <v>0</v>
      </c>
      <c r="F6031">
        <v>440</v>
      </c>
      <c r="G6031" s="67" t="s">
        <v>8173</v>
      </c>
      <c r="H6031" s="67" t="s">
        <v>8173</v>
      </c>
      <c r="I6031" s="67" t="s">
        <v>8173</v>
      </c>
      <c r="J6031" s="67" t="s">
        <v>8173</v>
      </c>
      <c r="K6031" s="67" t="s">
        <v>8173</v>
      </c>
      <c r="L6031" s="67" t="s">
        <v>8173</v>
      </c>
      <c r="M6031" s="67" t="s">
        <v>8173</v>
      </c>
      <c r="N6031" s="67" t="s">
        <v>8173</v>
      </c>
      <c r="O6031" s="67" t="s">
        <v>8173</v>
      </c>
    </row>
    <row r="6032" spans="1:15" x14ac:dyDescent="0.25">
      <c r="A6032">
        <v>870</v>
      </c>
      <c r="B6032">
        <v>870100</v>
      </c>
      <c r="C6032">
        <v>5</v>
      </c>
      <c r="D6032" t="s">
        <v>7716</v>
      </c>
      <c r="E6032" s="3">
        <v>0</v>
      </c>
      <c r="F6032">
        <v>440</v>
      </c>
      <c r="G6032" s="67" t="s">
        <v>8173</v>
      </c>
      <c r="H6032" s="67" t="s">
        <v>8173</v>
      </c>
      <c r="I6032" s="67" t="s">
        <v>8173</v>
      </c>
      <c r="J6032" s="67" t="s">
        <v>8173</v>
      </c>
      <c r="K6032" s="67" t="s">
        <v>8173</v>
      </c>
      <c r="L6032" s="67" t="s">
        <v>8173</v>
      </c>
      <c r="M6032" s="67" t="s">
        <v>8173</v>
      </c>
      <c r="N6032" s="67" t="s">
        <v>8173</v>
      </c>
      <c r="O6032" s="67" t="s">
        <v>8173</v>
      </c>
    </row>
    <row r="6033" spans="1:15" x14ac:dyDescent="0.25">
      <c r="A6033">
        <v>870</v>
      </c>
      <c r="B6033">
        <v>870155</v>
      </c>
      <c r="C6033">
        <v>9</v>
      </c>
      <c r="D6033" t="s">
        <v>7717</v>
      </c>
      <c r="E6033" s="3">
        <v>80.5</v>
      </c>
      <c r="F6033">
        <v>440</v>
      </c>
      <c r="G6033" s="2" t="s">
        <v>7718</v>
      </c>
      <c r="H6033" s="2" t="s">
        <v>7702</v>
      </c>
      <c r="I6033" s="2" t="s">
        <v>7702</v>
      </c>
      <c r="J6033" s="87">
        <f>0.68*E6033</f>
        <v>54.74</v>
      </c>
      <c r="K6033" s="81">
        <f t="shared" ref="K6033:K6053" si="393">0.75*E6033</f>
        <v>60.375</v>
      </c>
      <c r="L6033" s="94">
        <f t="shared" ref="L6033:L6053" si="394">0.16*E6033</f>
        <v>12.88</v>
      </c>
      <c r="M6033" s="89">
        <f t="shared" ref="M6033:M6053" si="395">0.28*E6033</f>
        <v>22.540000000000003</v>
      </c>
      <c r="N6033" s="87">
        <f>0.42*E6033</f>
        <v>33.81</v>
      </c>
      <c r="O6033" s="69" t="s">
        <v>8186</v>
      </c>
    </row>
    <row r="6034" spans="1:15" x14ac:dyDescent="0.25">
      <c r="A6034">
        <v>870</v>
      </c>
      <c r="B6034">
        <v>870300</v>
      </c>
      <c r="C6034">
        <v>1</v>
      </c>
      <c r="D6034" t="s">
        <v>7719</v>
      </c>
      <c r="E6034" s="3">
        <v>75</v>
      </c>
      <c r="F6034">
        <v>444</v>
      </c>
      <c r="G6034" s="2" t="s">
        <v>7720</v>
      </c>
      <c r="J6034" s="87">
        <f t="shared" ref="J6034:J6053" si="396">0.68*E6034</f>
        <v>51.000000000000007</v>
      </c>
      <c r="K6034" s="81">
        <f t="shared" si="393"/>
        <v>56.25</v>
      </c>
      <c r="L6034" s="94">
        <f t="shared" si="394"/>
        <v>12</v>
      </c>
      <c r="M6034" s="89">
        <f t="shared" si="395"/>
        <v>21.000000000000004</v>
      </c>
      <c r="N6034" s="87">
        <f t="shared" ref="N6034:N6053" si="397">0.42*E6034</f>
        <v>31.5</v>
      </c>
      <c r="O6034" s="69" t="s">
        <v>8186</v>
      </c>
    </row>
    <row r="6035" spans="1:15" x14ac:dyDescent="0.25">
      <c r="A6035">
        <v>870</v>
      </c>
      <c r="B6035">
        <v>870450</v>
      </c>
      <c r="C6035">
        <v>4</v>
      </c>
      <c r="D6035" t="s">
        <v>7721</v>
      </c>
      <c r="E6035" s="3">
        <v>34.5</v>
      </c>
      <c r="F6035">
        <v>443</v>
      </c>
      <c r="G6035" s="2" t="s">
        <v>7722</v>
      </c>
      <c r="J6035" s="87">
        <f t="shared" si="396"/>
        <v>23.46</v>
      </c>
      <c r="K6035" s="81">
        <f t="shared" si="393"/>
        <v>25.875</v>
      </c>
      <c r="L6035" s="94">
        <f t="shared" si="394"/>
        <v>5.5200000000000005</v>
      </c>
      <c r="M6035" s="89">
        <f t="shared" si="395"/>
        <v>9.66</v>
      </c>
      <c r="N6035" s="87">
        <f t="shared" si="397"/>
        <v>14.49</v>
      </c>
      <c r="O6035" s="69" t="s">
        <v>8186</v>
      </c>
    </row>
    <row r="6036" spans="1:15" x14ac:dyDescent="0.25">
      <c r="A6036">
        <v>870</v>
      </c>
      <c r="B6036">
        <v>870500</v>
      </c>
      <c r="C6036">
        <v>6</v>
      </c>
      <c r="D6036" t="s">
        <v>7723</v>
      </c>
      <c r="E6036" s="3">
        <v>53</v>
      </c>
      <c r="F6036">
        <v>442</v>
      </c>
      <c r="G6036" s="2" t="s">
        <v>7724</v>
      </c>
      <c r="J6036" s="87">
        <f t="shared" si="396"/>
        <v>36.04</v>
      </c>
      <c r="K6036" s="81">
        <f t="shared" si="393"/>
        <v>39.75</v>
      </c>
      <c r="L6036" s="94">
        <f t="shared" si="394"/>
        <v>8.48</v>
      </c>
      <c r="M6036" s="89">
        <f t="shared" si="395"/>
        <v>14.840000000000002</v>
      </c>
      <c r="N6036" s="87">
        <f t="shared" si="397"/>
        <v>22.259999999999998</v>
      </c>
      <c r="O6036" s="69" t="s">
        <v>8186</v>
      </c>
    </row>
    <row r="6037" spans="1:15" x14ac:dyDescent="0.25">
      <c r="A6037">
        <v>870</v>
      </c>
      <c r="B6037">
        <v>870560</v>
      </c>
      <c r="C6037">
        <v>0</v>
      </c>
      <c r="D6037" t="s">
        <v>7725</v>
      </c>
      <c r="E6037" s="3">
        <v>53</v>
      </c>
      <c r="F6037">
        <v>440</v>
      </c>
      <c r="G6037" s="2" t="s">
        <v>7726</v>
      </c>
      <c r="J6037" s="87">
        <f t="shared" si="396"/>
        <v>36.04</v>
      </c>
      <c r="K6037" s="81">
        <f t="shared" si="393"/>
        <v>39.75</v>
      </c>
      <c r="L6037" s="94">
        <f t="shared" si="394"/>
        <v>8.48</v>
      </c>
      <c r="M6037" s="89">
        <f t="shared" si="395"/>
        <v>14.840000000000002</v>
      </c>
      <c r="N6037" s="87">
        <f t="shared" si="397"/>
        <v>22.259999999999998</v>
      </c>
      <c r="O6037" s="69" t="s">
        <v>8186</v>
      </c>
    </row>
    <row r="6038" spans="1:15" x14ac:dyDescent="0.25">
      <c r="A6038">
        <v>870</v>
      </c>
      <c r="B6038">
        <v>870565</v>
      </c>
      <c r="C6038">
        <v>9</v>
      </c>
      <c r="D6038" t="s">
        <v>7727</v>
      </c>
      <c r="E6038" s="3">
        <v>75</v>
      </c>
      <c r="F6038">
        <v>444</v>
      </c>
      <c r="G6038" s="2" t="s">
        <v>7728</v>
      </c>
      <c r="J6038" s="87">
        <f t="shared" si="396"/>
        <v>51.000000000000007</v>
      </c>
      <c r="K6038" s="81">
        <f t="shared" si="393"/>
        <v>56.25</v>
      </c>
      <c r="L6038" s="94">
        <f t="shared" si="394"/>
        <v>12</v>
      </c>
      <c r="M6038" s="89">
        <f t="shared" si="395"/>
        <v>21.000000000000004</v>
      </c>
      <c r="N6038" s="87">
        <f t="shared" si="397"/>
        <v>31.5</v>
      </c>
      <c r="O6038" s="69" t="s">
        <v>8186</v>
      </c>
    </row>
    <row r="6039" spans="1:15" x14ac:dyDescent="0.25">
      <c r="A6039">
        <v>870</v>
      </c>
      <c r="B6039">
        <v>870600</v>
      </c>
      <c r="C6039">
        <v>4</v>
      </c>
      <c r="D6039" t="s">
        <v>7729</v>
      </c>
      <c r="E6039" s="3">
        <v>256.5</v>
      </c>
      <c r="F6039">
        <v>440</v>
      </c>
      <c r="G6039" s="2" t="s">
        <v>7724</v>
      </c>
      <c r="J6039" s="87">
        <f t="shared" si="396"/>
        <v>174.42000000000002</v>
      </c>
      <c r="K6039" s="81">
        <f t="shared" si="393"/>
        <v>192.375</v>
      </c>
      <c r="L6039" s="94">
        <f t="shared" si="394"/>
        <v>41.04</v>
      </c>
      <c r="M6039" s="89">
        <f t="shared" si="395"/>
        <v>71.820000000000007</v>
      </c>
      <c r="N6039" s="87">
        <f t="shared" si="397"/>
        <v>107.72999999999999</v>
      </c>
      <c r="O6039" s="69" t="s">
        <v>8186</v>
      </c>
    </row>
    <row r="6040" spans="1:15" x14ac:dyDescent="0.25">
      <c r="A6040">
        <v>870</v>
      </c>
      <c r="B6040">
        <v>870650</v>
      </c>
      <c r="C6040">
        <v>9</v>
      </c>
      <c r="D6040" t="s">
        <v>7730</v>
      </c>
      <c r="E6040" s="3">
        <v>53</v>
      </c>
      <c r="F6040">
        <v>440</v>
      </c>
      <c r="G6040" s="2" t="s">
        <v>7731</v>
      </c>
      <c r="H6040" s="2" t="s">
        <v>7512</v>
      </c>
      <c r="I6040" s="2" t="s">
        <v>7512</v>
      </c>
      <c r="J6040" s="87">
        <f t="shared" si="396"/>
        <v>36.04</v>
      </c>
      <c r="K6040" s="81">
        <f t="shared" si="393"/>
        <v>39.75</v>
      </c>
      <c r="L6040" s="94">
        <f t="shared" si="394"/>
        <v>8.48</v>
      </c>
      <c r="M6040" s="89">
        <f t="shared" si="395"/>
        <v>14.840000000000002</v>
      </c>
      <c r="N6040" s="87">
        <f t="shared" si="397"/>
        <v>22.259999999999998</v>
      </c>
      <c r="O6040" s="69" t="s">
        <v>8186</v>
      </c>
    </row>
    <row r="6041" spans="1:15" x14ac:dyDescent="0.25">
      <c r="A6041">
        <v>870</v>
      </c>
      <c r="B6041">
        <v>870800</v>
      </c>
      <c r="C6041">
        <v>0</v>
      </c>
      <c r="D6041" t="s">
        <v>7732</v>
      </c>
      <c r="E6041" s="3">
        <v>1237.5</v>
      </c>
      <c r="F6041">
        <v>440</v>
      </c>
      <c r="G6041" s="2" t="s">
        <v>7733</v>
      </c>
      <c r="H6041" s="2" t="s">
        <v>7713</v>
      </c>
      <c r="I6041" s="2" t="s">
        <v>7713</v>
      </c>
      <c r="J6041" s="87">
        <f t="shared" si="396"/>
        <v>841.50000000000011</v>
      </c>
      <c r="K6041" s="81">
        <f t="shared" si="393"/>
        <v>928.125</v>
      </c>
      <c r="L6041" s="94">
        <f t="shared" si="394"/>
        <v>198</v>
      </c>
      <c r="M6041" s="89">
        <f t="shared" si="395"/>
        <v>346.50000000000006</v>
      </c>
      <c r="N6041" s="87">
        <f t="shared" si="397"/>
        <v>519.75</v>
      </c>
      <c r="O6041" s="69" t="s">
        <v>8186</v>
      </c>
    </row>
    <row r="6042" spans="1:15" x14ac:dyDescent="0.25">
      <c r="A6042">
        <v>870</v>
      </c>
      <c r="B6042">
        <v>871010</v>
      </c>
      <c r="C6042">
        <v>5</v>
      </c>
      <c r="D6042" t="s">
        <v>7716</v>
      </c>
      <c r="E6042" s="3">
        <v>211.5</v>
      </c>
      <c r="F6042">
        <v>440</v>
      </c>
      <c r="G6042" s="2" t="s">
        <v>7724</v>
      </c>
      <c r="H6042" s="2" t="s">
        <v>7715</v>
      </c>
      <c r="I6042" s="2" t="s">
        <v>7715</v>
      </c>
      <c r="J6042" s="87">
        <f t="shared" si="396"/>
        <v>143.82000000000002</v>
      </c>
      <c r="K6042" s="81">
        <f t="shared" si="393"/>
        <v>158.625</v>
      </c>
      <c r="L6042" s="94">
        <f t="shared" si="394"/>
        <v>33.840000000000003</v>
      </c>
      <c r="M6042" s="89">
        <f t="shared" si="395"/>
        <v>59.220000000000006</v>
      </c>
      <c r="N6042" s="87">
        <f t="shared" si="397"/>
        <v>88.83</v>
      </c>
      <c r="O6042" s="69" t="s">
        <v>8186</v>
      </c>
    </row>
    <row r="6043" spans="1:15" x14ac:dyDescent="0.25">
      <c r="A6043">
        <v>870</v>
      </c>
      <c r="B6043">
        <v>871020</v>
      </c>
      <c r="C6043">
        <v>4</v>
      </c>
      <c r="D6043" t="s">
        <v>7734</v>
      </c>
      <c r="E6043" s="3">
        <v>299.5</v>
      </c>
      <c r="F6043">
        <v>444</v>
      </c>
      <c r="G6043" s="2" t="s">
        <v>7728</v>
      </c>
      <c r="I6043" s="2" t="s">
        <v>528</v>
      </c>
      <c r="J6043" s="87">
        <f t="shared" si="396"/>
        <v>203.66000000000003</v>
      </c>
      <c r="K6043" s="81">
        <f t="shared" si="393"/>
        <v>224.625</v>
      </c>
      <c r="L6043" s="94">
        <f t="shared" si="394"/>
        <v>47.92</v>
      </c>
      <c r="M6043" s="89">
        <f t="shared" si="395"/>
        <v>83.860000000000014</v>
      </c>
      <c r="N6043" s="87">
        <f t="shared" si="397"/>
        <v>125.78999999999999</v>
      </c>
      <c r="O6043" s="69" t="s">
        <v>8186</v>
      </c>
    </row>
    <row r="6044" spans="1:15" x14ac:dyDescent="0.25">
      <c r="A6044">
        <v>870</v>
      </c>
      <c r="B6044">
        <v>871030</v>
      </c>
      <c r="C6044">
        <v>3</v>
      </c>
      <c r="D6044" t="s">
        <v>7735</v>
      </c>
      <c r="E6044" s="3">
        <v>211.5</v>
      </c>
      <c r="F6044">
        <v>440</v>
      </c>
      <c r="G6044" s="2" t="s">
        <v>7726</v>
      </c>
      <c r="I6044" s="2" t="s">
        <v>528</v>
      </c>
      <c r="J6044" s="87">
        <f t="shared" si="396"/>
        <v>143.82000000000002</v>
      </c>
      <c r="K6044" s="81">
        <f t="shared" si="393"/>
        <v>158.625</v>
      </c>
      <c r="L6044" s="94">
        <f t="shared" si="394"/>
        <v>33.840000000000003</v>
      </c>
      <c r="M6044" s="89">
        <f t="shared" si="395"/>
        <v>59.220000000000006</v>
      </c>
      <c r="N6044" s="87">
        <f t="shared" si="397"/>
        <v>88.83</v>
      </c>
      <c r="O6044" s="69" t="s">
        <v>8186</v>
      </c>
    </row>
    <row r="6045" spans="1:15" x14ac:dyDescent="0.25">
      <c r="A6045">
        <v>870</v>
      </c>
      <c r="B6045">
        <v>871040</v>
      </c>
      <c r="C6045">
        <v>2</v>
      </c>
      <c r="D6045" t="s">
        <v>7736</v>
      </c>
      <c r="E6045" s="3">
        <v>299.5</v>
      </c>
      <c r="F6045">
        <v>444</v>
      </c>
      <c r="G6045" s="2" t="s">
        <v>7737</v>
      </c>
      <c r="I6045" s="2" t="s">
        <v>528</v>
      </c>
      <c r="J6045" s="87">
        <f t="shared" si="396"/>
        <v>203.66000000000003</v>
      </c>
      <c r="K6045" s="81">
        <f t="shared" si="393"/>
        <v>224.625</v>
      </c>
      <c r="L6045" s="94">
        <f t="shared" si="394"/>
        <v>47.92</v>
      </c>
      <c r="M6045" s="89">
        <f t="shared" si="395"/>
        <v>83.860000000000014</v>
      </c>
      <c r="N6045" s="87">
        <f t="shared" si="397"/>
        <v>125.78999999999999</v>
      </c>
      <c r="O6045" s="69" t="s">
        <v>8186</v>
      </c>
    </row>
    <row r="6046" spans="1:15" x14ac:dyDescent="0.25">
      <c r="A6046">
        <v>870</v>
      </c>
      <c r="B6046">
        <v>871050</v>
      </c>
      <c r="C6046">
        <v>1</v>
      </c>
      <c r="D6046" t="s">
        <v>7738</v>
      </c>
      <c r="E6046" s="3">
        <v>136.5</v>
      </c>
      <c r="F6046">
        <v>443</v>
      </c>
      <c r="G6046" s="2" t="s">
        <v>7722</v>
      </c>
      <c r="H6046" s="2" t="s">
        <v>7718</v>
      </c>
      <c r="I6046" s="2" t="s">
        <v>7718</v>
      </c>
      <c r="J6046" s="87">
        <f t="shared" si="396"/>
        <v>92.820000000000007</v>
      </c>
      <c r="K6046" s="81">
        <f t="shared" si="393"/>
        <v>102.375</v>
      </c>
      <c r="L6046" s="94">
        <f t="shared" si="394"/>
        <v>21.84</v>
      </c>
      <c r="M6046" s="89">
        <f t="shared" si="395"/>
        <v>38.220000000000006</v>
      </c>
      <c r="N6046" s="87">
        <f t="shared" si="397"/>
        <v>57.33</v>
      </c>
      <c r="O6046" s="69" t="s">
        <v>8186</v>
      </c>
    </row>
    <row r="6047" spans="1:15" x14ac:dyDescent="0.25">
      <c r="A6047">
        <v>870</v>
      </c>
      <c r="B6047">
        <v>871060</v>
      </c>
      <c r="C6047">
        <v>0</v>
      </c>
      <c r="D6047" t="s">
        <v>7739</v>
      </c>
      <c r="E6047" s="3">
        <v>256.5</v>
      </c>
      <c r="F6047">
        <v>440</v>
      </c>
      <c r="G6047" s="2" t="s">
        <v>7724</v>
      </c>
      <c r="H6047" s="2" t="s">
        <v>7720</v>
      </c>
      <c r="I6047" s="2" t="s">
        <v>7720</v>
      </c>
      <c r="J6047" s="87">
        <f t="shared" si="396"/>
        <v>174.42000000000002</v>
      </c>
      <c r="K6047" s="81">
        <f t="shared" si="393"/>
        <v>192.375</v>
      </c>
      <c r="L6047" s="94">
        <f t="shared" si="394"/>
        <v>41.04</v>
      </c>
      <c r="M6047" s="89">
        <f t="shared" si="395"/>
        <v>71.820000000000007</v>
      </c>
      <c r="N6047" s="87">
        <f t="shared" si="397"/>
        <v>107.72999999999999</v>
      </c>
      <c r="O6047" s="69" t="s">
        <v>8186</v>
      </c>
    </row>
    <row r="6048" spans="1:15" x14ac:dyDescent="0.25">
      <c r="A6048">
        <v>870</v>
      </c>
      <c r="B6048">
        <v>871070</v>
      </c>
      <c r="C6048">
        <v>9</v>
      </c>
      <c r="D6048" t="s">
        <v>7740</v>
      </c>
      <c r="E6048" s="3">
        <v>299.5</v>
      </c>
      <c r="F6048">
        <v>440</v>
      </c>
      <c r="G6048" s="2" t="s">
        <v>7741</v>
      </c>
      <c r="H6048" s="2" t="s">
        <v>7722</v>
      </c>
      <c r="I6048" s="2" t="s">
        <v>7722</v>
      </c>
      <c r="J6048" s="87">
        <f t="shared" si="396"/>
        <v>203.66000000000003</v>
      </c>
      <c r="K6048" s="81">
        <f t="shared" si="393"/>
        <v>224.625</v>
      </c>
      <c r="L6048" s="94">
        <f t="shared" si="394"/>
        <v>47.92</v>
      </c>
      <c r="M6048" s="89">
        <f t="shared" si="395"/>
        <v>83.860000000000014</v>
      </c>
      <c r="N6048" s="87">
        <f t="shared" si="397"/>
        <v>125.78999999999999</v>
      </c>
      <c r="O6048" s="69" t="s">
        <v>8186</v>
      </c>
    </row>
    <row r="6049" spans="1:15" x14ac:dyDescent="0.25">
      <c r="A6049">
        <v>870</v>
      </c>
      <c r="B6049">
        <v>871080</v>
      </c>
      <c r="C6049">
        <v>8</v>
      </c>
      <c r="D6049" t="s">
        <v>7742</v>
      </c>
      <c r="E6049" s="3">
        <v>256.5</v>
      </c>
      <c r="F6049">
        <v>440</v>
      </c>
      <c r="G6049" s="2" t="s">
        <v>7731</v>
      </c>
      <c r="H6049" s="2" t="s">
        <v>7724</v>
      </c>
      <c r="I6049" s="2" t="s">
        <v>7724</v>
      </c>
      <c r="J6049" s="87">
        <f t="shared" si="396"/>
        <v>174.42000000000002</v>
      </c>
      <c r="K6049" s="81">
        <f t="shared" si="393"/>
        <v>192.375</v>
      </c>
      <c r="L6049" s="94">
        <f t="shared" si="394"/>
        <v>41.04</v>
      </c>
      <c r="M6049" s="89">
        <f t="shared" si="395"/>
        <v>71.820000000000007</v>
      </c>
      <c r="N6049" s="87">
        <f t="shared" si="397"/>
        <v>107.72999999999999</v>
      </c>
      <c r="O6049" s="69" t="s">
        <v>8186</v>
      </c>
    </row>
    <row r="6050" spans="1:15" x14ac:dyDescent="0.25">
      <c r="A6050">
        <v>870</v>
      </c>
      <c r="B6050">
        <v>871085</v>
      </c>
      <c r="C6050">
        <v>7</v>
      </c>
      <c r="D6050" t="s">
        <v>7743</v>
      </c>
      <c r="E6050" s="3">
        <v>121</v>
      </c>
      <c r="F6050">
        <v>444</v>
      </c>
      <c r="G6050" s="2" t="s">
        <v>7744</v>
      </c>
      <c r="H6050" s="2" t="s">
        <v>7726</v>
      </c>
      <c r="I6050" s="2" t="s">
        <v>7726</v>
      </c>
      <c r="J6050" s="87">
        <f t="shared" si="396"/>
        <v>82.28</v>
      </c>
      <c r="K6050" s="81">
        <f t="shared" si="393"/>
        <v>90.75</v>
      </c>
      <c r="L6050" s="94">
        <f t="shared" si="394"/>
        <v>19.36</v>
      </c>
      <c r="M6050" s="89">
        <f t="shared" si="395"/>
        <v>33.880000000000003</v>
      </c>
      <c r="N6050" s="87">
        <f t="shared" si="397"/>
        <v>50.82</v>
      </c>
      <c r="O6050" s="69" t="s">
        <v>8186</v>
      </c>
    </row>
    <row r="6051" spans="1:15" x14ac:dyDescent="0.25">
      <c r="A6051">
        <v>870</v>
      </c>
      <c r="B6051">
        <v>871087</v>
      </c>
      <c r="C6051">
        <v>3</v>
      </c>
      <c r="D6051" t="s">
        <v>7745</v>
      </c>
      <c r="E6051" s="3">
        <v>104.5</v>
      </c>
      <c r="F6051">
        <v>444</v>
      </c>
      <c r="G6051" s="2" t="s">
        <v>7720</v>
      </c>
      <c r="H6051" s="2" t="s">
        <v>7728</v>
      </c>
      <c r="I6051" s="2" t="s">
        <v>7728</v>
      </c>
      <c r="J6051" s="87">
        <f t="shared" si="396"/>
        <v>71.06</v>
      </c>
      <c r="K6051" s="81">
        <f t="shared" si="393"/>
        <v>78.375</v>
      </c>
      <c r="L6051" s="94">
        <f t="shared" si="394"/>
        <v>16.72</v>
      </c>
      <c r="M6051" s="89">
        <f t="shared" si="395"/>
        <v>29.26</v>
      </c>
      <c r="N6051" s="87">
        <f t="shared" si="397"/>
        <v>43.89</v>
      </c>
      <c r="O6051" s="69" t="s">
        <v>8186</v>
      </c>
    </row>
    <row r="6052" spans="1:15" x14ac:dyDescent="0.25">
      <c r="A6052">
        <v>870</v>
      </c>
      <c r="B6052">
        <v>871090</v>
      </c>
      <c r="C6052">
        <v>7</v>
      </c>
      <c r="D6052" t="s">
        <v>7746</v>
      </c>
      <c r="E6052" s="3">
        <v>203.5</v>
      </c>
      <c r="F6052">
        <v>444</v>
      </c>
      <c r="G6052" s="2" t="s">
        <v>7747</v>
      </c>
      <c r="H6052" s="2" t="s">
        <v>7724</v>
      </c>
      <c r="I6052" s="2" t="s">
        <v>7724</v>
      </c>
      <c r="J6052" s="87">
        <f t="shared" si="396"/>
        <v>138.38000000000002</v>
      </c>
      <c r="K6052" s="81">
        <f t="shared" si="393"/>
        <v>152.625</v>
      </c>
      <c r="L6052" s="94">
        <f t="shared" si="394"/>
        <v>32.56</v>
      </c>
      <c r="M6052" s="89">
        <f t="shared" si="395"/>
        <v>56.980000000000004</v>
      </c>
      <c r="N6052" s="87">
        <f t="shared" si="397"/>
        <v>85.47</v>
      </c>
      <c r="O6052" s="69" t="s">
        <v>8186</v>
      </c>
    </row>
    <row r="6053" spans="1:15" x14ac:dyDescent="0.25">
      <c r="A6053">
        <v>870</v>
      </c>
      <c r="B6053">
        <v>871092</v>
      </c>
      <c r="C6053">
        <v>3</v>
      </c>
      <c r="D6053" t="s">
        <v>7748</v>
      </c>
      <c r="E6053" s="3">
        <v>99</v>
      </c>
      <c r="F6053">
        <v>444</v>
      </c>
      <c r="G6053" s="2" t="s">
        <v>7749</v>
      </c>
      <c r="H6053" s="2" t="s">
        <v>7731</v>
      </c>
      <c r="I6053" s="2" t="s">
        <v>7731</v>
      </c>
      <c r="J6053" s="87">
        <f t="shared" si="396"/>
        <v>67.320000000000007</v>
      </c>
      <c r="K6053" s="81">
        <f t="shared" si="393"/>
        <v>74.25</v>
      </c>
      <c r="L6053" s="94">
        <f t="shared" si="394"/>
        <v>15.84</v>
      </c>
      <c r="M6053" s="89">
        <f t="shared" si="395"/>
        <v>27.720000000000002</v>
      </c>
      <c r="N6053" s="87">
        <f t="shared" si="397"/>
        <v>41.58</v>
      </c>
      <c r="O6053" s="69" t="s">
        <v>8186</v>
      </c>
    </row>
    <row r="6054" spans="1:15" x14ac:dyDescent="0.25">
      <c r="A6054">
        <v>890</v>
      </c>
      <c r="B6054">
        <v>890100</v>
      </c>
      <c r="C6054">
        <v>1</v>
      </c>
      <c r="D6054" t="s">
        <v>4160</v>
      </c>
      <c r="E6054" s="3">
        <v>0</v>
      </c>
      <c r="F6054">
        <v>0</v>
      </c>
      <c r="G6054" s="67" t="s">
        <v>8173</v>
      </c>
      <c r="H6054" s="67" t="s">
        <v>8173</v>
      </c>
      <c r="I6054" s="67" t="s">
        <v>8173</v>
      </c>
      <c r="J6054" s="67" t="s">
        <v>8173</v>
      </c>
      <c r="K6054" s="67" t="s">
        <v>8173</v>
      </c>
      <c r="L6054" s="67" t="s">
        <v>8173</v>
      </c>
      <c r="M6054" s="67" t="s">
        <v>8173</v>
      </c>
      <c r="N6054" s="67" t="s">
        <v>8173</v>
      </c>
      <c r="O6054" s="67" t="s">
        <v>8173</v>
      </c>
    </row>
    <row r="6055" spans="1:15" x14ac:dyDescent="0.25">
      <c r="A6055">
        <v>890</v>
      </c>
      <c r="B6055">
        <v>890150</v>
      </c>
      <c r="C6055">
        <v>6</v>
      </c>
      <c r="D6055" t="s">
        <v>12</v>
      </c>
      <c r="E6055" s="3">
        <v>0</v>
      </c>
      <c r="F6055">
        <v>402</v>
      </c>
      <c r="G6055" s="67" t="s">
        <v>8173</v>
      </c>
      <c r="H6055" s="67" t="s">
        <v>8173</v>
      </c>
      <c r="I6055" s="67" t="s">
        <v>8173</v>
      </c>
      <c r="J6055" s="67" t="s">
        <v>8173</v>
      </c>
      <c r="K6055" s="67" t="s">
        <v>8173</v>
      </c>
      <c r="L6055" s="67" t="s">
        <v>8173</v>
      </c>
      <c r="M6055" s="67" t="s">
        <v>8173</v>
      </c>
      <c r="N6055" s="67" t="s">
        <v>8173</v>
      </c>
      <c r="O6055" s="67" t="s">
        <v>8173</v>
      </c>
    </row>
    <row r="6056" spans="1:15" x14ac:dyDescent="0.25">
      <c r="A6056">
        <v>890</v>
      </c>
      <c r="B6056">
        <v>890177</v>
      </c>
      <c r="C6056">
        <v>9</v>
      </c>
      <c r="D6056" t="s">
        <v>7750</v>
      </c>
      <c r="E6056" s="3">
        <v>275</v>
      </c>
      <c r="F6056">
        <v>402</v>
      </c>
      <c r="G6056" s="2" t="s">
        <v>7751</v>
      </c>
      <c r="H6056" s="2" t="s">
        <v>7737</v>
      </c>
      <c r="I6056" s="2" t="s">
        <v>7737</v>
      </c>
      <c r="J6056" s="94">
        <f>0.36*E6056</f>
        <v>99</v>
      </c>
      <c r="K6056" s="81">
        <f t="shared" ref="K6056:K6083" si="398">0.75*E6056</f>
        <v>206.25</v>
      </c>
      <c r="L6056" s="94">
        <f t="shared" ref="L6056:L6083" si="399">0.16*E6056</f>
        <v>44</v>
      </c>
      <c r="M6056" s="89">
        <f t="shared" ref="M6056:M6083" si="400">0.28*E6056</f>
        <v>77.000000000000014</v>
      </c>
      <c r="N6056" s="87">
        <f>0.21*E6056</f>
        <v>57.75</v>
      </c>
      <c r="O6056" s="69" t="s">
        <v>8185</v>
      </c>
    </row>
    <row r="6057" spans="1:15" x14ac:dyDescent="0.25">
      <c r="A6057">
        <v>890</v>
      </c>
      <c r="B6057">
        <v>890190</v>
      </c>
      <c r="C6057">
        <v>2</v>
      </c>
      <c r="D6057" t="s">
        <v>7756</v>
      </c>
      <c r="E6057" s="3">
        <v>275</v>
      </c>
      <c r="F6057">
        <v>402</v>
      </c>
      <c r="G6057" s="2" t="s">
        <v>7757</v>
      </c>
      <c r="H6057" s="2" t="s">
        <v>7722</v>
      </c>
      <c r="I6057" s="2" t="s">
        <v>7722</v>
      </c>
      <c r="J6057" s="94">
        <f t="shared" ref="J6057:J6083" si="401">0.36*E6057</f>
        <v>99</v>
      </c>
      <c r="K6057" s="81">
        <f t="shared" si="398"/>
        <v>206.25</v>
      </c>
      <c r="L6057" s="94">
        <f t="shared" si="399"/>
        <v>44</v>
      </c>
      <c r="M6057" s="89">
        <f t="shared" si="400"/>
        <v>77.000000000000014</v>
      </c>
      <c r="N6057" s="87">
        <f t="shared" ref="N6057:N6083" si="402">0.21*E6057</f>
        <v>57.75</v>
      </c>
      <c r="O6057" s="69" t="s">
        <v>8185</v>
      </c>
    </row>
    <row r="6058" spans="1:15" x14ac:dyDescent="0.25">
      <c r="A6058">
        <v>890</v>
      </c>
      <c r="B6058">
        <v>890200</v>
      </c>
      <c r="C6058">
        <v>9</v>
      </c>
      <c r="D6058" t="s">
        <v>7758</v>
      </c>
      <c r="E6058" s="3">
        <v>440</v>
      </c>
      <c r="F6058">
        <v>402</v>
      </c>
      <c r="G6058" s="2" t="s">
        <v>7759</v>
      </c>
      <c r="H6058" s="2" t="s">
        <v>7759</v>
      </c>
      <c r="I6058" s="2" t="s">
        <v>7759</v>
      </c>
      <c r="J6058" s="94">
        <f t="shared" si="401"/>
        <v>158.4</v>
      </c>
      <c r="K6058" s="81">
        <f t="shared" si="398"/>
        <v>330</v>
      </c>
      <c r="L6058" s="94">
        <f t="shared" si="399"/>
        <v>70.400000000000006</v>
      </c>
      <c r="M6058" s="89">
        <f t="shared" si="400"/>
        <v>123.20000000000002</v>
      </c>
      <c r="N6058" s="87">
        <f t="shared" si="402"/>
        <v>92.399999999999991</v>
      </c>
      <c r="O6058" s="69" t="s">
        <v>8185</v>
      </c>
    </row>
    <row r="6059" spans="1:15" x14ac:dyDescent="0.25">
      <c r="A6059">
        <v>890</v>
      </c>
      <c r="B6059">
        <v>890227</v>
      </c>
      <c r="C6059">
        <v>2</v>
      </c>
      <c r="D6059" t="s">
        <v>7761</v>
      </c>
      <c r="E6059" s="3">
        <v>428</v>
      </c>
      <c r="F6059">
        <v>402</v>
      </c>
      <c r="G6059" s="2" t="s">
        <v>7762</v>
      </c>
      <c r="H6059" s="2" t="s">
        <v>7762</v>
      </c>
      <c r="I6059" s="2" t="s">
        <v>7762</v>
      </c>
      <c r="J6059" s="94">
        <f t="shared" si="401"/>
        <v>154.07999999999998</v>
      </c>
      <c r="K6059" s="81">
        <f t="shared" si="398"/>
        <v>321</v>
      </c>
      <c r="L6059" s="94">
        <f t="shared" si="399"/>
        <v>68.48</v>
      </c>
      <c r="M6059" s="89">
        <f t="shared" si="400"/>
        <v>119.84000000000002</v>
      </c>
      <c r="N6059" s="87">
        <f t="shared" si="402"/>
        <v>89.88</v>
      </c>
      <c r="O6059" s="69" t="s">
        <v>8185</v>
      </c>
    </row>
    <row r="6060" spans="1:15" x14ac:dyDescent="0.25">
      <c r="A6060">
        <v>890</v>
      </c>
      <c r="B6060">
        <v>890232</v>
      </c>
      <c r="C6060">
        <v>2</v>
      </c>
      <c r="D6060" t="s">
        <v>7763</v>
      </c>
      <c r="E6060" s="3">
        <v>120</v>
      </c>
      <c r="F6060">
        <v>402</v>
      </c>
      <c r="G6060" s="2" t="s">
        <v>7764</v>
      </c>
      <c r="H6060" s="2" t="s">
        <v>7764</v>
      </c>
      <c r="I6060" s="2" t="s">
        <v>7764</v>
      </c>
      <c r="J6060" s="94">
        <f t="shared" si="401"/>
        <v>43.199999999999996</v>
      </c>
      <c r="K6060" s="81">
        <f t="shared" si="398"/>
        <v>90</v>
      </c>
      <c r="L6060" s="94">
        <f t="shared" si="399"/>
        <v>19.2</v>
      </c>
      <c r="M6060" s="89">
        <f t="shared" si="400"/>
        <v>33.6</v>
      </c>
      <c r="N6060" s="87">
        <f t="shared" si="402"/>
        <v>25.2</v>
      </c>
      <c r="O6060" s="69" t="s">
        <v>8185</v>
      </c>
    </row>
    <row r="6061" spans="1:15" x14ac:dyDescent="0.25">
      <c r="A6061">
        <v>890</v>
      </c>
      <c r="B6061">
        <v>890235</v>
      </c>
      <c r="C6061">
        <v>5</v>
      </c>
      <c r="D6061" t="s">
        <v>7765</v>
      </c>
      <c r="E6061" s="3">
        <v>260</v>
      </c>
      <c r="F6061">
        <v>402</v>
      </c>
      <c r="G6061" s="2" t="s">
        <v>7766</v>
      </c>
      <c r="H6061" s="2" t="s">
        <v>7766</v>
      </c>
      <c r="I6061" s="2" t="s">
        <v>7766</v>
      </c>
      <c r="J6061" s="94">
        <f t="shared" si="401"/>
        <v>93.6</v>
      </c>
      <c r="K6061" s="81">
        <f t="shared" si="398"/>
        <v>195</v>
      </c>
      <c r="L6061" s="94">
        <f t="shared" si="399"/>
        <v>41.6</v>
      </c>
      <c r="M6061" s="89">
        <f t="shared" si="400"/>
        <v>72.800000000000011</v>
      </c>
      <c r="N6061" s="87">
        <f t="shared" si="402"/>
        <v>54.6</v>
      </c>
      <c r="O6061" s="69" t="s">
        <v>8185</v>
      </c>
    </row>
    <row r="6062" spans="1:15" x14ac:dyDescent="0.25">
      <c r="A6062">
        <v>890</v>
      </c>
      <c r="B6062">
        <v>890237</v>
      </c>
      <c r="C6062">
        <v>1</v>
      </c>
      <c r="D6062" t="s">
        <v>7767</v>
      </c>
      <c r="E6062" s="3">
        <v>165</v>
      </c>
      <c r="F6062">
        <v>402</v>
      </c>
      <c r="G6062" s="2" t="s">
        <v>7768</v>
      </c>
      <c r="H6062" s="2" t="s">
        <v>7768</v>
      </c>
      <c r="I6062" s="2" t="s">
        <v>7768</v>
      </c>
      <c r="J6062" s="94">
        <f t="shared" si="401"/>
        <v>59.4</v>
      </c>
      <c r="K6062" s="81">
        <f t="shared" si="398"/>
        <v>123.75</v>
      </c>
      <c r="L6062" s="94">
        <f t="shared" si="399"/>
        <v>26.400000000000002</v>
      </c>
      <c r="M6062" s="89">
        <f t="shared" si="400"/>
        <v>46.2</v>
      </c>
      <c r="N6062" s="87">
        <f t="shared" si="402"/>
        <v>34.65</v>
      </c>
      <c r="O6062" s="69" t="s">
        <v>8185</v>
      </c>
    </row>
    <row r="6063" spans="1:15" x14ac:dyDescent="0.25">
      <c r="A6063">
        <v>890</v>
      </c>
      <c r="B6063">
        <v>890245</v>
      </c>
      <c r="C6063">
        <v>4</v>
      </c>
      <c r="D6063" t="s">
        <v>7769</v>
      </c>
      <c r="E6063" s="3">
        <v>482</v>
      </c>
      <c r="F6063">
        <v>402</v>
      </c>
      <c r="G6063" s="2" t="s">
        <v>7770</v>
      </c>
      <c r="H6063" s="2" t="s">
        <v>7770</v>
      </c>
      <c r="I6063" s="2" t="s">
        <v>7770</v>
      </c>
      <c r="J6063" s="94">
        <f t="shared" si="401"/>
        <v>173.51999999999998</v>
      </c>
      <c r="K6063" s="81">
        <f t="shared" si="398"/>
        <v>361.5</v>
      </c>
      <c r="L6063" s="94">
        <f t="shared" si="399"/>
        <v>77.12</v>
      </c>
      <c r="M6063" s="89">
        <f t="shared" si="400"/>
        <v>134.96</v>
      </c>
      <c r="N6063" s="87">
        <f t="shared" si="402"/>
        <v>101.22</v>
      </c>
      <c r="O6063" s="69" t="s">
        <v>8185</v>
      </c>
    </row>
    <row r="6064" spans="1:15" x14ac:dyDescent="0.25">
      <c r="A6064">
        <v>890</v>
      </c>
      <c r="B6064">
        <v>890246</v>
      </c>
      <c r="C6064">
        <v>2</v>
      </c>
      <c r="D6064" t="s">
        <v>7771</v>
      </c>
      <c r="E6064" s="3">
        <v>115</v>
      </c>
      <c r="F6064">
        <v>402</v>
      </c>
      <c r="G6064" s="2" t="s">
        <v>7772</v>
      </c>
      <c r="H6064" s="2" t="s">
        <v>7751</v>
      </c>
      <c r="I6064" s="2" t="s">
        <v>7751</v>
      </c>
      <c r="J6064" s="94">
        <f t="shared" si="401"/>
        <v>41.4</v>
      </c>
      <c r="K6064" s="81">
        <f t="shared" si="398"/>
        <v>86.25</v>
      </c>
      <c r="L6064" s="94">
        <f t="shared" si="399"/>
        <v>18.400000000000002</v>
      </c>
      <c r="M6064" s="89">
        <f t="shared" si="400"/>
        <v>32.200000000000003</v>
      </c>
      <c r="N6064" s="87">
        <f t="shared" si="402"/>
        <v>24.15</v>
      </c>
      <c r="O6064" s="69" t="s">
        <v>8185</v>
      </c>
    </row>
    <row r="6065" spans="1:15" x14ac:dyDescent="0.25">
      <c r="A6065">
        <v>890</v>
      </c>
      <c r="B6065">
        <v>890250</v>
      </c>
      <c r="C6065">
        <v>4</v>
      </c>
      <c r="D6065" t="s">
        <v>7773</v>
      </c>
      <c r="E6065" s="3">
        <v>428</v>
      </c>
      <c r="F6065">
        <v>402</v>
      </c>
      <c r="G6065" s="2" t="s">
        <v>7770</v>
      </c>
      <c r="H6065" s="2" t="s">
        <v>7752</v>
      </c>
      <c r="I6065" s="2" t="s">
        <v>7752</v>
      </c>
      <c r="J6065" s="94">
        <f t="shared" si="401"/>
        <v>154.07999999999998</v>
      </c>
      <c r="K6065" s="81">
        <f t="shared" si="398"/>
        <v>321</v>
      </c>
      <c r="L6065" s="94">
        <f t="shared" si="399"/>
        <v>68.48</v>
      </c>
      <c r="M6065" s="89">
        <f t="shared" si="400"/>
        <v>119.84000000000002</v>
      </c>
      <c r="N6065" s="87">
        <f t="shared" si="402"/>
        <v>89.88</v>
      </c>
      <c r="O6065" s="69" t="s">
        <v>8185</v>
      </c>
    </row>
    <row r="6066" spans="1:15" x14ac:dyDescent="0.25">
      <c r="A6066">
        <v>890</v>
      </c>
      <c r="B6066">
        <v>890251</v>
      </c>
      <c r="C6066">
        <v>2</v>
      </c>
      <c r="D6066" t="s">
        <v>7774</v>
      </c>
      <c r="E6066" s="3">
        <v>428</v>
      </c>
      <c r="F6066">
        <v>402</v>
      </c>
      <c r="G6066" s="2" t="s">
        <v>7775</v>
      </c>
      <c r="H6066" s="2" t="s">
        <v>7753</v>
      </c>
      <c r="I6066" s="2" t="s">
        <v>7753</v>
      </c>
      <c r="J6066" s="94">
        <f t="shared" si="401"/>
        <v>154.07999999999998</v>
      </c>
      <c r="K6066" s="81">
        <f t="shared" si="398"/>
        <v>321</v>
      </c>
      <c r="L6066" s="94">
        <f t="shared" si="399"/>
        <v>68.48</v>
      </c>
      <c r="M6066" s="89">
        <f t="shared" si="400"/>
        <v>119.84000000000002</v>
      </c>
      <c r="N6066" s="87">
        <f t="shared" si="402"/>
        <v>89.88</v>
      </c>
      <c r="O6066" s="69" t="s">
        <v>8185</v>
      </c>
    </row>
    <row r="6067" spans="1:15" x14ac:dyDescent="0.25">
      <c r="A6067">
        <v>890</v>
      </c>
      <c r="B6067">
        <v>890252</v>
      </c>
      <c r="C6067">
        <v>0</v>
      </c>
      <c r="D6067" t="s">
        <v>7776</v>
      </c>
      <c r="E6067" s="3">
        <v>428</v>
      </c>
      <c r="F6067">
        <v>402</v>
      </c>
      <c r="G6067" s="2" t="s">
        <v>7760</v>
      </c>
      <c r="H6067" s="2" t="s">
        <v>7754</v>
      </c>
      <c r="I6067" s="2" t="s">
        <v>7754</v>
      </c>
      <c r="J6067" s="94">
        <f t="shared" si="401"/>
        <v>154.07999999999998</v>
      </c>
      <c r="K6067" s="81">
        <f t="shared" si="398"/>
        <v>321</v>
      </c>
      <c r="L6067" s="94">
        <f t="shared" si="399"/>
        <v>68.48</v>
      </c>
      <c r="M6067" s="89">
        <f t="shared" si="400"/>
        <v>119.84000000000002</v>
      </c>
      <c r="N6067" s="87">
        <f t="shared" si="402"/>
        <v>89.88</v>
      </c>
      <c r="O6067" s="69" t="s">
        <v>8185</v>
      </c>
    </row>
    <row r="6068" spans="1:15" x14ac:dyDescent="0.25">
      <c r="A6068">
        <v>890</v>
      </c>
      <c r="B6068">
        <v>890254</v>
      </c>
      <c r="C6068">
        <v>6</v>
      </c>
      <c r="D6068" t="s">
        <v>7777</v>
      </c>
      <c r="E6068" s="3">
        <v>428</v>
      </c>
      <c r="F6068">
        <v>402</v>
      </c>
      <c r="G6068" s="2" t="s">
        <v>7778</v>
      </c>
      <c r="H6068" s="2" t="s">
        <v>7752</v>
      </c>
      <c r="I6068" s="2" t="s">
        <v>7752</v>
      </c>
      <c r="J6068" s="94">
        <f t="shared" si="401"/>
        <v>154.07999999999998</v>
      </c>
      <c r="K6068" s="81">
        <f t="shared" si="398"/>
        <v>321</v>
      </c>
      <c r="L6068" s="94">
        <f t="shared" si="399"/>
        <v>68.48</v>
      </c>
      <c r="M6068" s="89">
        <f t="shared" si="400"/>
        <v>119.84000000000002</v>
      </c>
      <c r="N6068" s="87">
        <f t="shared" si="402"/>
        <v>89.88</v>
      </c>
      <c r="O6068" s="69" t="s">
        <v>8185</v>
      </c>
    </row>
    <row r="6069" spans="1:15" x14ac:dyDescent="0.25">
      <c r="A6069">
        <v>890</v>
      </c>
      <c r="B6069">
        <v>890256</v>
      </c>
      <c r="C6069">
        <v>1</v>
      </c>
      <c r="D6069" t="s">
        <v>7779</v>
      </c>
      <c r="E6069" s="3">
        <v>428</v>
      </c>
      <c r="F6069">
        <v>402</v>
      </c>
      <c r="G6069" s="2" t="s">
        <v>7780</v>
      </c>
      <c r="H6069" s="2" t="s">
        <v>2167</v>
      </c>
      <c r="I6069" s="2" t="s">
        <v>2167</v>
      </c>
      <c r="J6069" s="94">
        <f t="shared" si="401"/>
        <v>154.07999999999998</v>
      </c>
      <c r="K6069" s="81">
        <f t="shared" si="398"/>
        <v>321</v>
      </c>
      <c r="L6069" s="94">
        <f t="shared" si="399"/>
        <v>68.48</v>
      </c>
      <c r="M6069" s="89">
        <f t="shared" si="400"/>
        <v>119.84000000000002</v>
      </c>
      <c r="N6069" s="87">
        <f t="shared" si="402"/>
        <v>89.88</v>
      </c>
      <c r="O6069" s="69" t="s">
        <v>8185</v>
      </c>
    </row>
    <row r="6070" spans="1:15" x14ac:dyDescent="0.25">
      <c r="A6070">
        <v>890</v>
      </c>
      <c r="B6070">
        <v>890257</v>
      </c>
      <c r="C6070">
        <v>9</v>
      </c>
      <c r="D6070" t="s">
        <v>7781</v>
      </c>
      <c r="E6070" s="3">
        <v>428</v>
      </c>
      <c r="F6070">
        <v>402</v>
      </c>
      <c r="G6070" s="2" t="s">
        <v>7782</v>
      </c>
      <c r="H6070" s="2" t="s">
        <v>7755</v>
      </c>
      <c r="I6070" s="2" t="s">
        <v>7755</v>
      </c>
      <c r="J6070" s="94">
        <f t="shared" si="401"/>
        <v>154.07999999999998</v>
      </c>
      <c r="K6070" s="81">
        <f t="shared" si="398"/>
        <v>321</v>
      </c>
      <c r="L6070" s="94">
        <f t="shared" si="399"/>
        <v>68.48</v>
      </c>
      <c r="M6070" s="89">
        <f t="shared" si="400"/>
        <v>119.84000000000002</v>
      </c>
      <c r="N6070" s="87">
        <f t="shared" si="402"/>
        <v>89.88</v>
      </c>
      <c r="O6070" s="69" t="s">
        <v>8185</v>
      </c>
    </row>
    <row r="6071" spans="1:15" x14ac:dyDescent="0.25">
      <c r="A6071">
        <v>890</v>
      </c>
      <c r="B6071">
        <v>890258</v>
      </c>
      <c r="C6071">
        <v>7</v>
      </c>
      <c r="D6071" t="s">
        <v>7783</v>
      </c>
      <c r="E6071" s="3">
        <v>428</v>
      </c>
      <c r="F6071">
        <v>402</v>
      </c>
      <c r="G6071" s="2" t="s">
        <v>7784</v>
      </c>
      <c r="H6071" s="2" t="s">
        <v>7755</v>
      </c>
      <c r="I6071" s="2" t="s">
        <v>7755</v>
      </c>
      <c r="J6071" s="94">
        <f t="shared" si="401"/>
        <v>154.07999999999998</v>
      </c>
      <c r="K6071" s="81">
        <f t="shared" si="398"/>
        <v>321</v>
      </c>
      <c r="L6071" s="94">
        <f t="shared" si="399"/>
        <v>68.48</v>
      </c>
      <c r="M6071" s="89">
        <f t="shared" si="400"/>
        <v>119.84000000000002</v>
      </c>
      <c r="N6071" s="87">
        <f t="shared" si="402"/>
        <v>89.88</v>
      </c>
      <c r="O6071" s="69" t="s">
        <v>8185</v>
      </c>
    </row>
    <row r="6072" spans="1:15" x14ac:dyDescent="0.25">
      <c r="A6072">
        <v>890</v>
      </c>
      <c r="B6072">
        <v>890259</v>
      </c>
      <c r="C6072">
        <v>5</v>
      </c>
      <c r="D6072" t="s">
        <v>7785</v>
      </c>
      <c r="E6072" s="3">
        <v>275</v>
      </c>
      <c r="F6072">
        <v>402</v>
      </c>
      <c r="G6072" s="2" t="s">
        <v>7786</v>
      </c>
      <c r="H6072" s="2" t="s">
        <v>7757</v>
      </c>
      <c r="I6072" s="2" t="s">
        <v>7757</v>
      </c>
      <c r="J6072" s="94">
        <f t="shared" si="401"/>
        <v>99</v>
      </c>
      <c r="K6072" s="81">
        <f t="shared" si="398"/>
        <v>206.25</v>
      </c>
      <c r="L6072" s="94">
        <f t="shared" si="399"/>
        <v>44</v>
      </c>
      <c r="M6072" s="89">
        <f t="shared" si="400"/>
        <v>77.000000000000014</v>
      </c>
      <c r="N6072" s="87">
        <f t="shared" si="402"/>
        <v>57.75</v>
      </c>
      <c r="O6072" s="69" t="s">
        <v>8185</v>
      </c>
    </row>
    <row r="6073" spans="1:15" x14ac:dyDescent="0.25">
      <c r="A6073">
        <v>890</v>
      </c>
      <c r="B6073">
        <v>890260</v>
      </c>
      <c r="C6073">
        <v>3</v>
      </c>
      <c r="D6073" t="s">
        <v>7787</v>
      </c>
      <c r="E6073" s="3">
        <v>880</v>
      </c>
      <c r="F6073">
        <v>402</v>
      </c>
      <c r="G6073" s="2" t="s">
        <v>4646</v>
      </c>
      <c r="H6073" s="2" t="s">
        <v>7759</v>
      </c>
      <c r="I6073" s="2" t="s">
        <v>7759</v>
      </c>
      <c r="J6073" s="94">
        <f t="shared" si="401"/>
        <v>316.8</v>
      </c>
      <c r="K6073" s="81">
        <f t="shared" si="398"/>
        <v>660</v>
      </c>
      <c r="L6073" s="94">
        <f t="shared" si="399"/>
        <v>140.80000000000001</v>
      </c>
      <c r="M6073" s="89">
        <f t="shared" si="400"/>
        <v>246.40000000000003</v>
      </c>
      <c r="N6073" s="87">
        <f t="shared" si="402"/>
        <v>184.79999999999998</v>
      </c>
      <c r="O6073" s="69" t="s">
        <v>8185</v>
      </c>
    </row>
    <row r="6074" spans="1:15" x14ac:dyDescent="0.25">
      <c r="A6074">
        <v>890</v>
      </c>
      <c r="B6074">
        <v>890261</v>
      </c>
      <c r="C6074">
        <v>1</v>
      </c>
      <c r="D6074" t="s">
        <v>7788</v>
      </c>
      <c r="E6074" s="3">
        <v>428</v>
      </c>
      <c r="F6074">
        <v>402</v>
      </c>
      <c r="G6074" s="2" t="s">
        <v>7789</v>
      </c>
      <c r="H6074" s="2" t="s">
        <v>7760</v>
      </c>
      <c r="I6074" s="2" t="s">
        <v>7760</v>
      </c>
      <c r="J6074" s="94">
        <f t="shared" si="401"/>
        <v>154.07999999999998</v>
      </c>
      <c r="K6074" s="81">
        <f t="shared" si="398"/>
        <v>321</v>
      </c>
      <c r="L6074" s="94">
        <f t="shared" si="399"/>
        <v>68.48</v>
      </c>
      <c r="M6074" s="89">
        <f t="shared" si="400"/>
        <v>119.84000000000002</v>
      </c>
      <c r="N6074" s="87">
        <f t="shared" si="402"/>
        <v>89.88</v>
      </c>
      <c r="O6074" s="69" t="s">
        <v>8185</v>
      </c>
    </row>
    <row r="6075" spans="1:15" x14ac:dyDescent="0.25">
      <c r="A6075">
        <v>890</v>
      </c>
      <c r="B6075">
        <v>890262</v>
      </c>
      <c r="C6075">
        <v>9</v>
      </c>
      <c r="D6075" t="s">
        <v>7790</v>
      </c>
      <c r="E6075" s="3">
        <v>275</v>
      </c>
      <c r="F6075">
        <v>402</v>
      </c>
      <c r="G6075" s="2" t="s">
        <v>7775</v>
      </c>
      <c r="H6075" s="2" t="s">
        <v>7762</v>
      </c>
      <c r="I6075" s="2" t="s">
        <v>7762</v>
      </c>
      <c r="J6075" s="94">
        <f t="shared" si="401"/>
        <v>99</v>
      </c>
      <c r="K6075" s="81">
        <f t="shared" si="398"/>
        <v>206.25</v>
      </c>
      <c r="L6075" s="94">
        <f t="shared" si="399"/>
        <v>44</v>
      </c>
      <c r="M6075" s="89">
        <f t="shared" si="400"/>
        <v>77.000000000000014</v>
      </c>
      <c r="N6075" s="87">
        <f t="shared" si="402"/>
        <v>57.75</v>
      </c>
      <c r="O6075" s="69" t="s">
        <v>8185</v>
      </c>
    </row>
    <row r="6076" spans="1:15" x14ac:dyDescent="0.25">
      <c r="A6076">
        <v>890</v>
      </c>
      <c r="B6076">
        <v>890263</v>
      </c>
      <c r="C6076">
        <v>7</v>
      </c>
      <c r="D6076" t="s">
        <v>7791</v>
      </c>
      <c r="E6076" s="3">
        <v>482</v>
      </c>
      <c r="F6076">
        <v>402</v>
      </c>
      <c r="G6076" s="2" t="s">
        <v>7792</v>
      </c>
      <c r="H6076" s="2" t="s">
        <v>7760</v>
      </c>
      <c r="I6076" s="2" t="s">
        <v>7760</v>
      </c>
      <c r="J6076" s="94">
        <f t="shared" si="401"/>
        <v>173.51999999999998</v>
      </c>
      <c r="K6076" s="81">
        <f t="shared" si="398"/>
        <v>361.5</v>
      </c>
      <c r="L6076" s="94">
        <f t="shared" si="399"/>
        <v>77.12</v>
      </c>
      <c r="M6076" s="89">
        <f t="shared" si="400"/>
        <v>134.96</v>
      </c>
      <c r="N6076" s="87">
        <f t="shared" si="402"/>
        <v>101.22</v>
      </c>
      <c r="O6076" s="69" t="s">
        <v>8185</v>
      </c>
    </row>
    <row r="6077" spans="1:15" x14ac:dyDescent="0.25">
      <c r="A6077">
        <v>890</v>
      </c>
      <c r="B6077">
        <v>890266</v>
      </c>
      <c r="C6077">
        <v>0</v>
      </c>
      <c r="D6077" t="s">
        <v>7793</v>
      </c>
      <c r="E6077" s="3">
        <v>428</v>
      </c>
      <c r="F6077">
        <v>402</v>
      </c>
      <c r="G6077" s="2" t="s">
        <v>4644</v>
      </c>
      <c r="H6077" s="2" t="s">
        <v>7766</v>
      </c>
      <c r="I6077" s="2" t="s">
        <v>7766</v>
      </c>
      <c r="J6077" s="94">
        <f t="shared" si="401"/>
        <v>154.07999999999998</v>
      </c>
      <c r="K6077" s="81">
        <f t="shared" si="398"/>
        <v>321</v>
      </c>
      <c r="L6077" s="94">
        <f t="shared" si="399"/>
        <v>68.48</v>
      </c>
      <c r="M6077" s="89">
        <f t="shared" si="400"/>
        <v>119.84000000000002</v>
      </c>
      <c r="N6077" s="87">
        <f t="shared" si="402"/>
        <v>89.88</v>
      </c>
      <c r="O6077" s="69" t="s">
        <v>8185</v>
      </c>
    </row>
    <row r="6078" spans="1:15" x14ac:dyDescent="0.25">
      <c r="A6078">
        <v>890</v>
      </c>
      <c r="B6078">
        <v>890275</v>
      </c>
      <c r="C6078">
        <v>1</v>
      </c>
      <c r="D6078" t="s">
        <v>7794</v>
      </c>
      <c r="E6078" s="3">
        <v>428</v>
      </c>
      <c r="F6078">
        <v>402</v>
      </c>
      <c r="G6078" s="2" t="s">
        <v>7795</v>
      </c>
      <c r="H6078" s="2" t="s">
        <v>7768</v>
      </c>
      <c r="I6078" s="2" t="s">
        <v>7768</v>
      </c>
      <c r="J6078" s="94">
        <f t="shared" si="401"/>
        <v>154.07999999999998</v>
      </c>
      <c r="K6078" s="81">
        <f t="shared" si="398"/>
        <v>321</v>
      </c>
      <c r="L6078" s="94">
        <f t="shared" si="399"/>
        <v>68.48</v>
      </c>
      <c r="M6078" s="89">
        <f t="shared" si="400"/>
        <v>119.84000000000002</v>
      </c>
      <c r="N6078" s="87">
        <f t="shared" si="402"/>
        <v>89.88</v>
      </c>
      <c r="O6078" s="69" t="s">
        <v>8185</v>
      </c>
    </row>
    <row r="6079" spans="1:15" x14ac:dyDescent="0.25">
      <c r="A6079">
        <v>890</v>
      </c>
      <c r="B6079">
        <v>890280</v>
      </c>
      <c r="C6079">
        <v>1</v>
      </c>
      <c r="D6079" t="s">
        <v>7796</v>
      </c>
      <c r="E6079" s="3">
        <v>85</v>
      </c>
      <c r="F6079">
        <v>402</v>
      </c>
      <c r="G6079" s="2" t="s">
        <v>7797</v>
      </c>
      <c r="H6079" s="2" t="s">
        <v>7770</v>
      </c>
      <c r="I6079" s="2" t="s">
        <v>7770</v>
      </c>
      <c r="J6079" s="94">
        <f t="shared" si="401"/>
        <v>30.599999999999998</v>
      </c>
      <c r="K6079" s="81">
        <f t="shared" si="398"/>
        <v>63.75</v>
      </c>
      <c r="L6079" s="94">
        <f t="shared" si="399"/>
        <v>13.6</v>
      </c>
      <c r="M6079" s="89">
        <f t="shared" si="400"/>
        <v>23.8</v>
      </c>
      <c r="N6079" s="87">
        <f t="shared" si="402"/>
        <v>17.849999999999998</v>
      </c>
      <c r="O6079" s="69" t="s">
        <v>8185</v>
      </c>
    </row>
    <row r="6080" spans="1:15" x14ac:dyDescent="0.25">
      <c r="A6080">
        <v>890</v>
      </c>
      <c r="B6080">
        <v>890282</v>
      </c>
      <c r="C6080">
        <v>7</v>
      </c>
      <c r="D6080" t="s">
        <v>7798</v>
      </c>
      <c r="E6080" s="3">
        <v>125</v>
      </c>
      <c r="F6080">
        <v>402</v>
      </c>
      <c r="G6080" s="2" t="s">
        <v>7795</v>
      </c>
      <c r="H6080" s="2" t="s">
        <v>7772</v>
      </c>
      <c r="I6080" s="2" t="s">
        <v>7772</v>
      </c>
      <c r="J6080" s="94">
        <f t="shared" si="401"/>
        <v>45</v>
      </c>
      <c r="K6080" s="81">
        <f t="shared" si="398"/>
        <v>93.75</v>
      </c>
      <c r="L6080" s="94">
        <f t="shared" si="399"/>
        <v>20</v>
      </c>
      <c r="M6080" s="89">
        <f t="shared" si="400"/>
        <v>35</v>
      </c>
      <c r="N6080" s="87">
        <f t="shared" si="402"/>
        <v>26.25</v>
      </c>
      <c r="O6080" s="69" t="s">
        <v>8185</v>
      </c>
    </row>
    <row r="6081" spans="1:15" x14ac:dyDescent="0.25">
      <c r="A6081">
        <v>890</v>
      </c>
      <c r="B6081">
        <v>890351</v>
      </c>
      <c r="C6081">
        <v>0</v>
      </c>
      <c r="D6081" t="s">
        <v>7799</v>
      </c>
      <c r="E6081" s="3">
        <v>428</v>
      </c>
      <c r="F6081">
        <v>402</v>
      </c>
      <c r="G6081" s="2" t="s">
        <v>7800</v>
      </c>
      <c r="H6081" s="2" t="s">
        <v>7770</v>
      </c>
      <c r="I6081" s="2" t="s">
        <v>7770</v>
      </c>
      <c r="J6081" s="94">
        <f t="shared" si="401"/>
        <v>154.07999999999998</v>
      </c>
      <c r="K6081" s="81">
        <f t="shared" si="398"/>
        <v>321</v>
      </c>
      <c r="L6081" s="94">
        <f t="shared" si="399"/>
        <v>68.48</v>
      </c>
      <c r="M6081" s="89">
        <f t="shared" si="400"/>
        <v>119.84000000000002</v>
      </c>
      <c r="N6081" s="87">
        <f t="shared" si="402"/>
        <v>89.88</v>
      </c>
      <c r="O6081" s="69" t="s">
        <v>8185</v>
      </c>
    </row>
    <row r="6082" spans="1:15" x14ac:dyDescent="0.25">
      <c r="A6082">
        <v>890</v>
      </c>
      <c r="B6082">
        <v>890355</v>
      </c>
      <c r="C6082">
        <v>1</v>
      </c>
      <c r="D6082" t="s">
        <v>7801</v>
      </c>
      <c r="E6082" s="3">
        <v>357.5</v>
      </c>
      <c r="F6082">
        <v>402</v>
      </c>
      <c r="G6082" s="2" t="s">
        <v>7802</v>
      </c>
      <c r="H6082" s="2" t="s">
        <v>7775</v>
      </c>
      <c r="I6082" s="2" t="s">
        <v>7775</v>
      </c>
      <c r="J6082" s="94">
        <f t="shared" si="401"/>
        <v>128.69999999999999</v>
      </c>
      <c r="K6082" s="81">
        <f t="shared" si="398"/>
        <v>268.125</v>
      </c>
      <c r="L6082" s="94">
        <f t="shared" si="399"/>
        <v>57.2</v>
      </c>
      <c r="M6082" s="89">
        <f t="shared" si="400"/>
        <v>100.10000000000001</v>
      </c>
      <c r="N6082" s="87">
        <f t="shared" si="402"/>
        <v>75.075000000000003</v>
      </c>
      <c r="O6082" s="69" t="s">
        <v>8185</v>
      </c>
    </row>
    <row r="6083" spans="1:15" x14ac:dyDescent="0.25">
      <c r="A6083">
        <v>890</v>
      </c>
      <c r="B6083">
        <v>890376</v>
      </c>
      <c r="C6083">
        <v>7</v>
      </c>
      <c r="D6083" t="s">
        <v>7803</v>
      </c>
      <c r="E6083" s="3">
        <v>428</v>
      </c>
      <c r="F6083">
        <v>402</v>
      </c>
      <c r="G6083" s="2" t="s">
        <v>7804</v>
      </c>
      <c r="H6083" s="2" t="s">
        <v>7760</v>
      </c>
      <c r="I6083" s="2" t="s">
        <v>7760</v>
      </c>
      <c r="J6083" s="94">
        <f t="shared" si="401"/>
        <v>154.07999999999998</v>
      </c>
      <c r="K6083" s="81">
        <f t="shared" si="398"/>
        <v>321</v>
      </c>
      <c r="L6083" s="94">
        <f t="shared" si="399"/>
        <v>68.48</v>
      </c>
      <c r="M6083" s="89">
        <f t="shared" si="400"/>
        <v>119.84000000000002</v>
      </c>
      <c r="N6083" s="87">
        <f t="shared" si="402"/>
        <v>89.88</v>
      </c>
      <c r="O6083" s="69" t="s">
        <v>8185</v>
      </c>
    </row>
    <row r="6084" spans="1:15" x14ac:dyDescent="0.25">
      <c r="H6084" s="2"/>
      <c r="I6084" s="2"/>
    </row>
    <row r="6085" spans="1:15" x14ac:dyDescent="0.25">
      <c r="H6085" s="2"/>
      <c r="I6085" s="2"/>
    </row>
    <row r="6086" spans="1:15" x14ac:dyDescent="0.25">
      <c r="H6086" s="2"/>
      <c r="I6086" s="2"/>
    </row>
    <row r="6087" spans="1:15" x14ac:dyDescent="0.25">
      <c r="H6087" s="2"/>
      <c r="I6087" s="2"/>
    </row>
    <row r="6088" spans="1:15" x14ac:dyDescent="0.25">
      <c r="H6088" s="2"/>
      <c r="I6088" s="2"/>
    </row>
    <row r="6089" spans="1:15" x14ac:dyDescent="0.25">
      <c r="H6089" s="2"/>
      <c r="I6089" s="2"/>
    </row>
    <row r="6090" spans="1:15" x14ac:dyDescent="0.25">
      <c r="H6090" s="2"/>
      <c r="I6090" s="2"/>
    </row>
    <row r="6091" spans="1:15" x14ac:dyDescent="0.25">
      <c r="H6091" s="2"/>
      <c r="I6091" s="2"/>
    </row>
    <row r="6092" spans="1:15" x14ac:dyDescent="0.25">
      <c r="H6092" s="2"/>
      <c r="I6092" s="2"/>
    </row>
    <row r="6093" spans="1:15" x14ac:dyDescent="0.25">
      <c r="H6093" s="2"/>
      <c r="I6093" s="2"/>
    </row>
    <row r="6094" spans="1:15" x14ac:dyDescent="0.25">
      <c r="H6094" s="2"/>
      <c r="I6094" s="2"/>
    </row>
    <row r="6095" spans="1:15" x14ac:dyDescent="0.25">
      <c r="H6095" s="2"/>
      <c r="I6095" s="2"/>
    </row>
    <row r="6096" spans="1:15" x14ac:dyDescent="0.25">
      <c r="H6096" s="2"/>
      <c r="I6096" s="2"/>
    </row>
    <row r="6097" spans="8:9" x14ac:dyDescent="0.25">
      <c r="H6097" s="2"/>
      <c r="I6097" s="2"/>
    </row>
    <row r="6098" spans="8:9" x14ac:dyDescent="0.25">
      <c r="H6098" s="2"/>
      <c r="I6098" s="2"/>
    </row>
    <row r="6099" spans="8:9" x14ac:dyDescent="0.25">
      <c r="H6099" s="2"/>
      <c r="I6099" s="2"/>
    </row>
    <row r="6100" spans="8:9" x14ac:dyDescent="0.25">
      <c r="H6100" s="2"/>
      <c r="I610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2"/>
  <sheetViews>
    <sheetView topLeftCell="I13" workbookViewId="0">
      <selection activeCell="O261" sqref="O261:O264"/>
    </sheetView>
  </sheetViews>
  <sheetFormatPr defaultRowHeight="15" x14ac:dyDescent="0.25"/>
  <cols>
    <col min="2" max="2" width="27.5703125" customWidth="1"/>
    <col min="6" max="6" width="3.5703125" customWidth="1"/>
    <col min="9" max="9" width="11" bestFit="1" customWidth="1"/>
    <col min="11" max="11" width="9.85546875" customWidth="1"/>
    <col min="15" max="15" width="18" customWidth="1"/>
    <col min="16" max="16" width="16" customWidth="1"/>
    <col min="17" max="17" width="20.140625" customWidth="1"/>
    <col min="18" max="18" width="20.85546875" customWidth="1"/>
    <col min="19" max="19" width="22.5703125" customWidth="1"/>
    <col min="20" max="20" width="22.85546875" customWidth="1"/>
  </cols>
  <sheetData>
    <row r="1" spans="1:20" x14ac:dyDescent="0.25">
      <c r="A1" s="130" t="s">
        <v>7805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0" x14ac:dyDescent="0.25">
      <c r="A2" s="131" t="s">
        <v>7808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6"/>
      <c r="M2" s="6"/>
    </row>
    <row r="3" spans="1:20" x14ac:dyDescent="0.25">
      <c r="A3" s="10"/>
      <c r="B3" s="7"/>
      <c r="C3" s="4"/>
      <c r="D3" s="4" t="s">
        <v>7811</v>
      </c>
      <c r="E3" s="4"/>
      <c r="F3" s="7"/>
      <c r="G3" s="4"/>
      <c r="H3" s="7"/>
      <c r="I3" s="4" t="s">
        <v>7810</v>
      </c>
      <c r="J3" s="4"/>
      <c r="K3" s="7"/>
      <c r="L3" s="20" t="s">
        <v>7941</v>
      </c>
      <c r="M3" s="19"/>
      <c r="N3" s="7"/>
    </row>
    <row r="4" spans="1:20" x14ac:dyDescent="0.25">
      <c r="A4" s="9" t="s">
        <v>7807</v>
      </c>
      <c r="B4" s="8"/>
      <c r="C4" s="5"/>
      <c r="D4" s="5" t="s">
        <v>7812</v>
      </c>
      <c r="E4" s="5"/>
      <c r="F4" s="8"/>
      <c r="G4" s="110" t="s">
        <v>7813</v>
      </c>
      <c r="H4" s="111"/>
      <c r="I4" s="5" t="s">
        <v>7809</v>
      </c>
      <c r="J4" s="5"/>
      <c r="K4" s="8"/>
      <c r="L4" s="9" t="s">
        <v>7942</v>
      </c>
      <c r="M4" s="5"/>
      <c r="N4" s="8"/>
    </row>
    <row r="5" spans="1:20" ht="18.75" x14ac:dyDescent="0.3">
      <c r="A5" s="112" t="s">
        <v>7831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82" t="s">
        <v>8165</v>
      </c>
      <c r="P5" s="83" t="s">
        <v>8166</v>
      </c>
      <c r="Q5" s="83" t="s">
        <v>8167</v>
      </c>
      <c r="R5" s="83" t="s">
        <v>8168</v>
      </c>
      <c r="S5" s="83" t="s">
        <v>8169</v>
      </c>
      <c r="T5" s="83" t="s">
        <v>8170</v>
      </c>
    </row>
    <row r="6" spans="1:20" x14ac:dyDescent="0.25">
      <c r="A6" s="12" t="s">
        <v>7814</v>
      </c>
      <c r="B6" s="25"/>
      <c r="C6" s="100" t="s">
        <v>7815</v>
      </c>
      <c r="D6" s="115"/>
      <c r="E6" s="115"/>
      <c r="F6" s="101"/>
      <c r="G6" s="100">
        <v>80048</v>
      </c>
      <c r="H6" s="101"/>
      <c r="I6" s="104">
        <v>26.5</v>
      </c>
      <c r="J6" s="105"/>
      <c r="K6" s="106"/>
      <c r="L6" s="14"/>
      <c r="M6" s="26" t="s">
        <v>7981</v>
      </c>
      <c r="N6" s="21"/>
      <c r="O6" s="87">
        <f>0.8*I6</f>
        <v>21.200000000000003</v>
      </c>
      <c r="P6" s="87">
        <f>0.75*I6</f>
        <v>19.875</v>
      </c>
      <c r="Q6" s="94">
        <f>0.16*I6</f>
        <v>4.24</v>
      </c>
      <c r="R6" s="88">
        <f>0.28*I6</f>
        <v>7.4200000000000008</v>
      </c>
      <c r="S6" s="86">
        <f>0.68*I6</f>
        <v>18.02</v>
      </c>
      <c r="T6" s="88">
        <f>0.31*I6</f>
        <v>8.2149999999999999</v>
      </c>
    </row>
    <row r="7" spans="1:20" x14ac:dyDescent="0.25">
      <c r="A7" s="12" t="s">
        <v>7816</v>
      </c>
      <c r="B7" s="11"/>
      <c r="C7" s="100" t="s">
        <v>7815</v>
      </c>
      <c r="D7" s="115"/>
      <c r="E7" s="115"/>
      <c r="F7" s="101"/>
      <c r="G7" s="102">
        <v>80053</v>
      </c>
      <c r="H7" s="103"/>
      <c r="I7" s="107">
        <v>33</v>
      </c>
      <c r="J7" s="123"/>
      <c r="K7" s="109"/>
      <c r="L7" s="14"/>
      <c r="M7" s="26" t="s">
        <v>7981</v>
      </c>
      <c r="N7" s="22"/>
      <c r="O7" s="87">
        <f t="shared" ref="O7:O70" si="0">0.8*I7</f>
        <v>26.400000000000002</v>
      </c>
      <c r="P7" s="87">
        <f t="shared" ref="P7:P70" si="1">0.75*I7</f>
        <v>24.75</v>
      </c>
      <c r="Q7" s="94">
        <f t="shared" ref="Q7:Q70" si="2">0.16*I7</f>
        <v>5.28</v>
      </c>
      <c r="R7" s="88">
        <f t="shared" ref="R7:R70" si="3">0.28*I7</f>
        <v>9.24</v>
      </c>
      <c r="S7" s="86">
        <f t="shared" ref="S7:S70" si="4">0.68*I7</f>
        <v>22.44</v>
      </c>
      <c r="T7" s="88">
        <f t="shared" ref="T7:T70" si="5">0.31*I7</f>
        <v>10.23</v>
      </c>
    </row>
    <row r="8" spans="1:20" x14ac:dyDescent="0.25">
      <c r="A8" s="12" t="s">
        <v>7817</v>
      </c>
      <c r="B8" s="11"/>
      <c r="C8" s="100" t="s">
        <v>7815</v>
      </c>
      <c r="D8" s="115"/>
      <c r="E8" s="115"/>
      <c r="F8" s="101"/>
      <c r="G8" s="102">
        <v>80055</v>
      </c>
      <c r="H8" s="103"/>
      <c r="I8" s="107">
        <v>177.5</v>
      </c>
      <c r="J8" s="123"/>
      <c r="K8" s="109"/>
      <c r="L8" s="14"/>
      <c r="M8" s="26" t="s">
        <v>7981</v>
      </c>
      <c r="N8" s="22"/>
      <c r="O8" s="87">
        <f t="shared" si="0"/>
        <v>142</v>
      </c>
      <c r="P8" s="87">
        <f t="shared" si="1"/>
        <v>133.125</v>
      </c>
      <c r="Q8" s="94">
        <f t="shared" si="2"/>
        <v>28.400000000000002</v>
      </c>
      <c r="R8" s="88">
        <f t="shared" si="3"/>
        <v>49.7</v>
      </c>
      <c r="S8" s="86">
        <f t="shared" si="4"/>
        <v>120.7</v>
      </c>
      <c r="T8" s="88">
        <f t="shared" si="5"/>
        <v>55.024999999999999</v>
      </c>
    </row>
    <row r="9" spans="1:20" x14ac:dyDescent="0.25">
      <c r="A9" s="12" t="s">
        <v>7818</v>
      </c>
      <c r="B9" s="11"/>
      <c r="C9" s="100" t="s">
        <v>7815</v>
      </c>
      <c r="D9" s="115"/>
      <c r="E9" s="115"/>
      <c r="F9" s="101"/>
      <c r="G9" s="102">
        <v>80061</v>
      </c>
      <c r="H9" s="103"/>
      <c r="I9" s="107">
        <v>42</v>
      </c>
      <c r="J9" s="123"/>
      <c r="K9" s="109"/>
      <c r="L9" s="14"/>
      <c r="M9" s="26" t="s">
        <v>7981</v>
      </c>
      <c r="N9" s="22"/>
      <c r="O9" s="87">
        <f t="shared" si="0"/>
        <v>33.6</v>
      </c>
      <c r="P9" s="87">
        <f t="shared" si="1"/>
        <v>31.5</v>
      </c>
      <c r="Q9" s="94">
        <f t="shared" si="2"/>
        <v>6.72</v>
      </c>
      <c r="R9" s="88">
        <f t="shared" si="3"/>
        <v>11.760000000000002</v>
      </c>
      <c r="S9" s="86">
        <f t="shared" si="4"/>
        <v>28.560000000000002</v>
      </c>
      <c r="T9" s="88">
        <f t="shared" si="5"/>
        <v>13.02</v>
      </c>
    </row>
    <row r="10" spans="1:20" x14ac:dyDescent="0.25">
      <c r="A10" s="12" t="s">
        <v>7819</v>
      </c>
      <c r="B10" s="11"/>
      <c r="C10" s="100" t="s">
        <v>7815</v>
      </c>
      <c r="D10" s="115"/>
      <c r="E10" s="115"/>
      <c r="F10" s="101"/>
      <c r="G10" s="102">
        <v>80069</v>
      </c>
      <c r="H10" s="103"/>
      <c r="I10" s="107">
        <v>27.5</v>
      </c>
      <c r="J10" s="123"/>
      <c r="K10" s="109"/>
      <c r="L10" s="14"/>
      <c r="M10" s="26" t="s">
        <v>7981</v>
      </c>
      <c r="N10" s="22"/>
      <c r="O10" s="87">
        <f t="shared" si="0"/>
        <v>22</v>
      </c>
      <c r="P10" s="87">
        <f t="shared" si="1"/>
        <v>20.625</v>
      </c>
      <c r="Q10" s="94">
        <f t="shared" si="2"/>
        <v>4.4000000000000004</v>
      </c>
      <c r="R10" s="88">
        <f t="shared" si="3"/>
        <v>7.7000000000000011</v>
      </c>
      <c r="S10" s="86">
        <f t="shared" si="4"/>
        <v>18.700000000000003</v>
      </c>
      <c r="T10" s="88">
        <f t="shared" si="5"/>
        <v>8.5250000000000004</v>
      </c>
    </row>
    <row r="11" spans="1:20" x14ac:dyDescent="0.25">
      <c r="A11" s="12" t="s">
        <v>7821</v>
      </c>
      <c r="B11" s="11"/>
      <c r="C11" s="100" t="s">
        <v>7815</v>
      </c>
      <c r="D11" s="115"/>
      <c r="E11" s="115"/>
      <c r="F11" s="101"/>
      <c r="G11" s="102">
        <v>80076</v>
      </c>
      <c r="H11" s="103"/>
      <c r="I11" s="107">
        <v>25.5</v>
      </c>
      <c r="J11" s="123"/>
      <c r="K11" s="109"/>
      <c r="L11" s="14"/>
      <c r="M11" s="26" t="s">
        <v>7981</v>
      </c>
      <c r="N11" s="22"/>
      <c r="O11" s="87">
        <f t="shared" si="0"/>
        <v>20.400000000000002</v>
      </c>
      <c r="P11" s="87">
        <f t="shared" si="1"/>
        <v>19.125</v>
      </c>
      <c r="Q11" s="94">
        <f t="shared" si="2"/>
        <v>4.08</v>
      </c>
      <c r="R11" s="88">
        <f t="shared" si="3"/>
        <v>7.1400000000000006</v>
      </c>
      <c r="S11" s="86">
        <f t="shared" si="4"/>
        <v>17.34</v>
      </c>
      <c r="T11" s="88">
        <f t="shared" si="5"/>
        <v>7.9050000000000002</v>
      </c>
    </row>
    <row r="12" spans="1:20" x14ac:dyDescent="0.25">
      <c r="A12" s="12" t="s">
        <v>7822</v>
      </c>
      <c r="B12" s="11"/>
      <c r="C12" s="100" t="s">
        <v>7815</v>
      </c>
      <c r="D12" s="115"/>
      <c r="E12" s="115"/>
      <c r="F12" s="101"/>
      <c r="G12" s="102">
        <v>81001</v>
      </c>
      <c r="H12" s="103"/>
      <c r="I12" s="107">
        <v>90</v>
      </c>
      <c r="J12" s="123"/>
      <c r="K12" s="109"/>
      <c r="L12" s="14"/>
      <c r="M12" s="26" t="s">
        <v>7981</v>
      </c>
      <c r="N12" s="22"/>
      <c r="O12" s="87">
        <f t="shared" si="0"/>
        <v>72</v>
      </c>
      <c r="P12" s="87">
        <f t="shared" si="1"/>
        <v>67.5</v>
      </c>
      <c r="Q12" s="94">
        <f t="shared" si="2"/>
        <v>14.4</v>
      </c>
      <c r="R12" s="88">
        <f t="shared" si="3"/>
        <v>25.200000000000003</v>
      </c>
      <c r="S12" s="86">
        <f t="shared" si="4"/>
        <v>61.2</v>
      </c>
      <c r="T12" s="88">
        <f t="shared" si="5"/>
        <v>27.9</v>
      </c>
    </row>
    <row r="13" spans="1:20" x14ac:dyDescent="0.25">
      <c r="A13" s="12" t="s">
        <v>7823</v>
      </c>
      <c r="B13" s="11"/>
      <c r="C13" s="100" t="s">
        <v>7815</v>
      </c>
      <c r="D13" s="115"/>
      <c r="E13" s="115"/>
      <c r="F13" s="101"/>
      <c r="G13" s="102">
        <v>81002</v>
      </c>
      <c r="H13" s="103"/>
      <c r="I13" s="107">
        <v>90</v>
      </c>
      <c r="J13" s="123"/>
      <c r="K13" s="109"/>
      <c r="L13" s="14"/>
      <c r="M13" s="26" t="s">
        <v>7981</v>
      </c>
      <c r="N13" s="22"/>
      <c r="O13" s="87">
        <f t="shared" si="0"/>
        <v>72</v>
      </c>
      <c r="P13" s="87">
        <f t="shared" si="1"/>
        <v>67.5</v>
      </c>
      <c r="Q13" s="94">
        <f t="shared" si="2"/>
        <v>14.4</v>
      </c>
      <c r="R13" s="88">
        <f t="shared" si="3"/>
        <v>25.200000000000003</v>
      </c>
      <c r="S13" s="86">
        <f t="shared" si="4"/>
        <v>61.2</v>
      </c>
      <c r="T13" s="88">
        <f t="shared" si="5"/>
        <v>27.9</v>
      </c>
    </row>
    <row r="14" spans="1:20" x14ac:dyDescent="0.25">
      <c r="A14" s="12" t="s">
        <v>7824</v>
      </c>
      <c r="B14" s="11"/>
      <c r="C14" s="100" t="s">
        <v>7815</v>
      </c>
      <c r="D14" s="115"/>
      <c r="E14" s="115"/>
      <c r="F14" s="101"/>
      <c r="G14" s="102">
        <v>81003</v>
      </c>
      <c r="H14" s="103"/>
      <c r="I14" s="107">
        <v>7</v>
      </c>
      <c r="J14" s="123"/>
      <c r="K14" s="109"/>
      <c r="L14" s="14"/>
      <c r="M14" s="26" t="s">
        <v>7981</v>
      </c>
      <c r="N14" s="22"/>
      <c r="O14" s="87">
        <f t="shared" si="0"/>
        <v>5.6000000000000005</v>
      </c>
      <c r="P14" s="87">
        <f t="shared" si="1"/>
        <v>5.25</v>
      </c>
      <c r="Q14" s="94">
        <f t="shared" si="2"/>
        <v>1.1200000000000001</v>
      </c>
      <c r="R14" s="88">
        <f t="shared" si="3"/>
        <v>1.9600000000000002</v>
      </c>
      <c r="S14" s="86">
        <f t="shared" si="4"/>
        <v>4.7600000000000007</v>
      </c>
      <c r="T14" s="88">
        <f t="shared" si="5"/>
        <v>2.17</v>
      </c>
    </row>
    <row r="15" spans="1:20" x14ac:dyDescent="0.25">
      <c r="A15" s="12" t="s">
        <v>7825</v>
      </c>
      <c r="B15" s="11"/>
      <c r="C15" s="100" t="s">
        <v>7815</v>
      </c>
      <c r="D15" s="115"/>
      <c r="E15" s="115"/>
      <c r="F15" s="101"/>
      <c r="G15" s="102">
        <v>84153</v>
      </c>
      <c r="H15" s="103"/>
      <c r="I15" s="107">
        <v>58.5</v>
      </c>
      <c r="J15" s="123"/>
      <c r="K15" s="109"/>
      <c r="L15" s="14"/>
      <c r="M15" s="26" t="s">
        <v>7981</v>
      </c>
      <c r="N15" s="22"/>
      <c r="O15" s="87">
        <f t="shared" si="0"/>
        <v>46.800000000000004</v>
      </c>
      <c r="P15" s="87">
        <f t="shared" si="1"/>
        <v>43.875</v>
      </c>
      <c r="Q15" s="94">
        <f t="shared" si="2"/>
        <v>9.36</v>
      </c>
      <c r="R15" s="88">
        <f t="shared" si="3"/>
        <v>16.380000000000003</v>
      </c>
      <c r="S15" s="86">
        <f t="shared" si="4"/>
        <v>39.78</v>
      </c>
      <c r="T15" s="88">
        <f t="shared" si="5"/>
        <v>18.135000000000002</v>
      </c>
    </row>
    <row r="16" spans="1:20" x14ac:dyDescent="0.25">
      <c r="A16" s="12" t="s">
        <v>7826</v>
      </c>
      <c r="B16" s="11"/>
      <c r="C16" s="100" t="s">
        <v>7815</v>
      </c>
      <c r="D16" s="115"/>
      <c r="E16" s="115"/>
      <c r="F16" s="101"/>
      <c r="G16" s="102">
        <v>84410</v>
      </c>
      <c r="H16" s="103"/>
      <c r="I16" s="107">
        <v>81.5</v>
      </c>
      <c r="J16" s="123"/>
      <c r="K16" s="109"/>
      <c r="L16" s="14"/>
      <c r="M16" s="26" t="s">
        <v>7981</v>
      </c>
      <c r="N16" s="22"/>
      <c r="O16" s="87">
        <f t="shared" si="0"/>
        <v>65.2</v>
      </c>
      <c r="P16" s="87">
        <f t="shared" si="1"/>
        <v>61.125</v>
      </c>
      <c r="Q16" s="94">
        <f t="shared" si="2"/>
        <v>13.040000000000001</v>
      </c>
      <c r="R16" s="88">
        <f t="shared" si="3"/>
        <v>22.820000000000004</v>
      </c>
      <c r="S16" s="86">
        <f t="shared" si="4"/>
        <v>55.42</v>
      </c>
      <c r="T16" s="88">
        <f t="shared" si="5"/>
        <v>25.265000000000001</v>
      </c>
    </row>
    <row r="17" spans="1:20" x14ac:dyDescent="0.25">
      <c r="A17" s="12" t="s">
        <v>7827</v>
      </c>
      <c r="B17" s="11"/>
      <c r="C17" s="100" t="s">
        <v>7815</v>
      </c>
      <c r="D17" s="115"/>
      <c r="E17" s="115"/>
      <c r="F17" s="101"/>
      <c r="G17" s="102">
        <v>84402</v>
      </c>
      <c r="H17" s="103"/>
      <c r="I17" s="107">
        <v>80.5</v>
      </c>
      <c r="J17" s="123"/>
      <c r="K17" s="109"/>
      <c r="L17" s="14"/>
      <c r="M17" s="26" t="s">
        <v>7981</v>
      </c>
      <c r="N17" s="22"/>
      <c r="O17" s="87">
        <f t="shared" si="0"/>
        <v>64.400000000000006</v>
      </c>
      <c r="P17" s="87">
        <f t="shared" si="1"/>
        <v>60.375</v>
      </c>
      <c r="Q17" s="94">
        <f t="shared" si="2"/>
        <v>12.88</v>
      </c>
      <c r="R17" s="88">
        <f t="shared" si="3"/>
        <v>22.540000000000003</v>
      </c>
      <c r="S17" s="86">
        <f t="shared" si="4"/>
        <v>54.74</v>
      </c>
      <c r="T17" s="88">
        <f t="shared" si="5"/>
        <v>24.954999999999998</v>
      </c>
    </row>
    <row r="18" spans="1:20" x14ac:dyDescent="0.25">
      <c r="A18" s="12" t="s">
        <v>7828</v>
      </c>
      <c r="B18" s="11"/>
      <c r="C18" s="100" t="s">
        <v>7815</v>
      </c>
      <c r="D18" s="115"/>
      <c r="E18" s="115"/>
      <c r="F18" s="101"/>
      <c r="G18" s="102">
        <v>82306</v>
      </c>
      <c r="H18" s="103"/>
      <c r="I18" s="107">
        <v>93.5</v>
      </c>
      <c r="J18" s="123"/>
      <c r="K18" s="109"/>
      <c r="L18" s="14"/>
      <c r="M18" s="26" t="s">
        <v>7981</v>
      </c>
      <c r="N18" s="22"/>
      <c r="O18" s="87">
        <f t="shared" si="0"/>
        <v>74.8</v>
      </c>
      <c r="P18" s="87">
        <f t="shared" si="1"/>
        <v>70.125</v>
      </c>
      <c r="Q18" s="94">
        <f t="shared" si="2"/>
        <v>14.96</v>
      </c>
      <c r="R18" s="88">
        <f t="shared" si="3"/>
        <v>26.180000000000003</v>
      </c>
      <c r="S18" s="86">
        <f t="shared" si="4"/>
        <v>63.580000000000005</v>
      </c>
      <c r="T18" s="88">
        <f t="shared" si="5"/>
        <v>28.984999999999999</v>
      </c>
    </row>
    <row r="19" spans="1:20" x14ac:dyDescent="0.25">
      <c r="A19" s="12" t="s">
        <v>7829</v>
      </c>
      <c r="B19" s="11"/>
      <c r="C19" s="100" t="s">
        <v>7815</v>
      </c>
      <c r="D19" s="115"/>
      <c r="E19" s="115"/>
      <c r="F19" s="101"/>
      <c r="G19" s="102">
        <v>84443</v>
      </c>
      <c r="H19" s="103"/>
      <c r="I19" s="107">
        <v>53</v>
      </c>
      <c r="J19" s="123"/>
      <c r="K19" s="109"/>
      <c r="L19" s="14"/>
      <c r="M19" s="26" t="s">
        <v>7981</v>
      </c>
      <c r="N19" s="22"/>
      <c r="O19" s="87">
        <f t="shared" si="0"/>
        <v>42.400000000000006</v>
      </c>
      <c r="P19" s="87">
        <f t="shared" si="1"/>
        <v>39.75</v>
      </c>
      <c r="Q19" s="94">
        <f t="shared" si="2"/>
        <v>8.48</v>
      </c>
      <c r="R19" s="88">
        <f t="shared" si="3"/>
        <v>14.840000000000002</v>
      </c>
      <c r="S19" s="86">
        <f t="shared" si="4"/>
        <v>36.04</v>
      </c>
      <c r="T19" s="88">
        <f t="shared" si="5"/>
        <v>16.43</v>
      </c>
    </row>
    <row r="20" spans="1:20" x14ac:dyDescent="0.25">
      <c r="A20" s="12" t="s">
        <v>7830</v>
      </c>
      <c r="B20" s="11"/>
      <c r="C20" s="100" t="s">
        <v>7815</v>
      </c>
      <c r="D20" s="115"/>
      <c r="E20" s="115"/>
      <c r="F20" s="101"/>
      <c r="G20" s="102">
        <v>85025</v>
      </c>
      <c r="H20" s="103"/>
      <c r="I20" s="107">
        <v>24.5</v>
      </c>
      <c r="J20" s="123"/>
      <c r="K20" s="109"/>
      <c r="L20" s="14"/>
      <c r="M20" s="26" t="s">
        <v>7981</v>
      </c>
      <c r="N20" s="22"/>
      <c r="O20" s="87">
        <f t="shared" si="0"/>
        <v>19.600000000000001</v>
      </c>
      <c r="P20" s="87">
        <f t="shared" si="1"/>
        <v>18.375</v>
      </c>
      <c r="Q20" s="94">
        <f t="shared" si="2"/>
        <v>3.92</v>
      </c>
      <c r="R20" s="88">
        <f t="shared" si="3"/>
        <v>6.86</v>
      </c>
      <c r="S20" s="86">
        <f t="shared" si="4"/>
        <v>16.66</v>
      </c>
      <c r="T20" s="88">
        <f t="shared" si="5"/>
        <v>7.5949999999999998</v>
      </c>
    </row>
    <row r="21" spans="1:20" x14ac:dyDescent="0.25">
      <c r="A21" s="12" t="s">
        <v>7832</v>
      </c>
      <c r="B21" s="11"/>
      <c r="C21" s="100" t="s">
        <v>7815</v>
      </c>
      <c r="D21" s="115"/>
      <c r="E21" s="115"/>
      <c r="F21" s="101"/>
      <c r="G21" s="102">
        <v>85027</v>
      </c>
      <c r="H21" s="103"/>
      <c r="I21" s="107">
        <v>21</v>
      </c>
      <c r="J21" s="108"/>
      <c r="K21" s="109"/>
      <c r="L21" s="14"/>
      <c r="M21" s="26" t="s">
        <v>7981</v>
      </c>
      <c r="N21" s="22"/>
      <c r="O21" s="87">
        <f t="shared" si="0"/>
        <v>16.8</v>
      </c>
      <c r="P21" s="87">
        <f t="shared" si="1"/>
        <v>15.75</v>
      </c>
      <c r="Q21" s="94">
        <f t="shared" si="2"/>
        <v>3.36</v>
      </c>
      <c r="R21" s="88">
        <f t="shared" si="3"/>
        <v>5.8800000000000008</v>
      </c>
      <c r="S21" s="86">
        <f t="shared" si="4"/>
        <v>14.280000000000001</v>
      </c>
      <c r="T21" s="88">
        <f t="shared" si="5"/>
        <v>6.51</v>
      </c>
    </row>
    <row r="22" spans="1:20" x14ac:dyDescent="0.25">
      <c r="A22" s="12" t="s">
        <v>7833</v>
      </c>
      <c r="B22" s="11"/>
      <c r="C22" s="100" t="s">
        <v>7815</v>
      </c>
      <c r="D22" s="115"/>
      <c r="E22" s="115"/>
      <c r="F22" s="101"/>
      <c r="G22" s="102">
        <v>85610</v>
      </c>
      <c r="H22" s="103"/>
      <c r="I22" s="107">
        <v>12.5</v>
      </c>
      <c r="J22" s="108"/>
      <c r="K22" s="109"/>
      <c r="L22" s="14"/>
      <c r="M22" s="26" t="s">
        <v>7981</v>
      </c>
      <c r="N22" s="22"/>
      <c r="O22" s="87">
        <f t="shared" si="0"/>
        <v>10</v>
      </c>
      <c r="P22" s="87">
        <f t="shared" si="1"/>
        <v>9.375</v>
      </c>
      <c r="Q22" s="94">
        <f t="shared" si="2"/>
        <v>2</v>
      </c>
      <c r="R22" s="88">
        <f t="shared" si="3"/>
        <v>3.5000000000000004</v>
      </c>
      <c r="S22" s="86">
        <f t="shared" si="4"/>
        <v>8.5</v>
      </c>
      <c r="T22" s="88">
        <f t="shared" si="5"/>
        <v>3.875</v>
      </c>
    </row>
    <row r="23" spans="1:20" x14ac:dyDescent="0.25">
      <c r="A23" s="12" t="s">
        <v>7834</v>
      </c>
      <c r="B23" s="11"/>
      <c r="C23" s="100" t="s">
        <v>7815</v>
      </c>
      <c r="D23" s="115"/>
      <c r="E23" s="115"/>
      <c r="F23" s="101"/>
      <c r="G23" s="102">
        <v>85730</v>
      </c>
      <c r="H23" s="103"/>
      <c r="I23" s="107">
        <v>19</v>
      </c>
      <c r="J23" s="108"/>
      <c r="K23" s="109"/>
      <c r="L23" s="14"/>
      <c r="M23" s="26" t="s">
        <v>7981</v>
      </c>
      <c r="N23" s="22"/>
      <c r="O23" s="87">
        <f t="shared" si="0"/>
        <v>15.200000000000001</v>
      </c>
      <c r="P23" s="87">
        <f t="shared" si="1"/>
        <v>14.25</v>
      </c>
      <c r="Q23" s="94">
        <f t="shared" si="2"/>
        <v>3.04</v>
      </c>
      <c r="R23" s="88">
        <f t="shared" si="3"/>
        <v>5.32</v>
      </c>
      <c r="S23" s="86">
        <f t="shared" si="4"/>
        <v>12.920000000000002</v>
      </c>
      <c r="T23" s="88">
        <f t="shared" si="5"/>
        <v>5.89</v>
      </c>
    </row>
    <row r="24" spans="1:20" x14ac:dyDescent="0.25">
      <c r="A24" s="12" t="s">
        <v>7835</v>
      </c>
      <c r="B24" s="11"/>
      <c r="C24" s="100" t="s">
        <v>7815</v>
      </c>
      <c r="D24" s="115"/>
      <c r="E24" s="115"/>
      <c r="F24" s="101"/>
      <c r="G24" s="102">
        <v>85014</v>
      </c>
      <c r="H24" s="103"/>
      <c r="I24" s="107">
        <v>8</v>
      </c>
      <c r="J24" s="108"/>
      <c r="K24" s="109"/>
      <c r="L24" s="14"/>
      <c r="M24" s="26" t="s">
        <v>7981</v>
      </c>
      <c r="N24" s="22"/>
      <c r="O24" s="87">
        <f t="shared" si="0"/>
        <v>6.4</v>
      </c>
      <c r="P24" s="87">
        <f t="shared" si="1"/>
        <v>6</v>
      </c>
      <c r="Q24" s="94">
        <f t="shared" si="2"/>
        <v>1.28</v>
      </c>
      <c r="R24" s="88">
        <f t="shared" si="3"/>
        <v>2.2400000000000002</v>
      </c>
      <c r="S24" s="86">
        <f t="shared" si="4"/>
        <v>5.44</v>
      </c>
      <c r="T24" s="88">
        <f t="shared" si="5"/>
        <v>2.48</v>
      </c>
    </row>
    <row r="25" spans="1:20" x14ac:dyDescent="0.25">
      <c r="A25" s="12" t="s">
        <v>7836</v>
      </c>
      <c r="B25" s="11"/>
      <c r="C25" s="100" t="s">
        <v>7815</v>
      </c>
      <c r="D25" s="115"/>
      <c r="E25" s="115"/>
      <c r="F25" s="101"/>
      <c r="G25" s="102">
        <v>85018</v>
      </c>
      <c r="H25" s="103"/>
      <c r="I25" s="107">
        <v>8</v>
      </c>
      <c r="J25" s="108"/>
      <c r="K25" s="109"/>
      <c r="L25" s="14"/>
      <c r="M25" s="26" t="s">
        <v>7981</v>
      </c>
      <c r="N25" s="22"/>
      <c r="O25" s="87">
        <f t="shared" si="0"/>
        <v>6.4</v>
      </c>
      <c r="P25" s="87">
        <f t="shared" si="1"/>
        <v>6</v>
      </c>
      <c r="Q25" s="94">
        <f t="shared" si="2"/>
        <v>1.28</v>
      </c>
      <c r="R25" s="88">
        <f t="shared" si="3"/>
        <v>2.2400000000000002</v>
      </c>
      <c r="S25" s="86">
        <f t="shared" si="4"/>
        <v>5.44</v>
      </c>
      <c r="T25" s="88">
        <f t="shared" si="5"/>
        <v>2.48</v>
      </c>
    </row>
    <row r="26" spans="1:20" x14ac:dyDescent="0.25">
      <c r="A26" s="12" t="s">
        <v>7837</v>
      </c>
      <c r="B26" s="11"/>
      <c r="C26" s="100" t="s">
        <v>7815</v>
      </c>
      <c r="D26" s="115"/>
      <c r="E26" s="115"/>
      <c r="F26" s="101"/>
      <c r="G26" s="102">
        <v>80185</v>
      </c>
      <c r="H26" s="103"/>
      <c r="I26" s="107">
        <v>42</v>
      </c>
      <c r="J26" s="108"/>
      <c r="K26" s="109"/>
      <c r="L26" s="14"/>
      <c r="M26" s="26" t="s">
        <v>7981</v>
      </c>
      <c r="N26" s="22"/>
      <c r="O26" s="87">
        <f t="shared" si="0"/>
        <v>33.6</v>
      </c>
      <c r="P26" s="87">
        <f t="shared" si="1"/>
        <v>31.5</v>
      </c>
      <c r="Q26" s="94">
        <f t="shared" si="2"/>
        <v>6.72</v>
      </c>
      <c r="R26" s="88">
        <f t="shared" si="3"/>
        <v>11.760000000000002</v>
      </c>
      <c r="S26" s="86">
        <f t="shared" si="4"/>
        <v>28.560000000000002</v>
      </c>
      <c r="T26" s="88">
        <f t="shared" si="5"/>
        <v>13.02</v>
      </c>
    </row>
    <row r="27" spans="1:20" x14ac:dyDescent="0.25">
      <c r="A27" s="12" t="s">
        <v>7858</v>
      </c>
      <c r="B27" s="11"/>
      <c r="C27" s="100" t="s">
        <v>7815</v>
      </c>
      <c r="D27" s="115"/>
      <c r="E27" s="115"/>
      <c r="F27" s="101"/>
      <c r="G27" s="102">
        <v>80162</v>
      </c>
      <c r="H27" s="103"/>
      <c r="I27" s="107">
        <v>42</v>
      </c>
      <c r="J27" s="123"/>
      <c r="K27" s="109"/>
      <c r="L27" s="14"/>
      <c r="M27" s="26" t="s">
        <v>7981</v>
      </c>
      <c r="N27" s="22"/>
      <c r="O27" s="87">
        <f t="shared" si="0"/>
        <v>33.6</v>
      </c>
      <c r="P27" s="87">
        <f t="shared" si="1"/>
        <v>31.5</v>
      </c>
      <c r="Q27" s="94">
        <f t="shared" si="2"/>
        <v>6.72</v>
      </c>
      <c r="R27" s="88">
        <f t="shared" si="3"/>
        <v>11.760000000000002</v>
      </c>
      <c r="S27" s="86">
        <f t="shared" si="4"/>
        <v>28.560000000000002</v>
      </c>
      <c r="T27" s="88">
        <f t="shared" si="5"/>
        <v>13.02</v>
      </c>
    </row>
    <row r="28" spans="1:20" x14ac:dyDescent="0.25">
      <c r="A28" s="12" t="s">
        <v>7838</v>
      </c>
      <c r="B28" s="11"/>
      <c r="C28" s="100" t="s">
        <v>7815</v>
      </c>
      <c r="D28" s="115"/>
      <c r="E28" s="115"/>
      <c r="F28" s="101"/>
      <c r="G28" s="102">
        <v>80164</v>
      </c>
      <c r="H28" s="103"/>
      <c r="I28" s="107">
        <v>43</v>
      </c>
      <c r="J28" s="108"/>
      <c r="K28" s="109"/>
      <c r="L28" s="14"/>
      <c r="M28" s="26" t="s">
        <v>7981</v>
      </c>
      <c r="N28" s="22"/>
      <c r="O28" s="87">
        <f t="shared" si="0"/>
        <v>34.4</v>
      </c>
      <c r="P28" s="87">
        <f t="shared" si="1"/>
        <v>32.25</v>
      </c>
      <c r="Q28" s="94">
        <f t="shared" si="2"/>
        <v>6.88</v>
      </c>
      <c r="R28" s="88">
        <f t="shared" si="3"/>
        <v>12.040000000000001</v>
      </c>
      <c r="S28" s="86">
        <f t="shared" si="4"/>
        <v>29.240000000000002</v>
      </c>
      <c r="T28" s="88">
        <f t="shared" si="5"/>
        <v>13.33</v>
      </c>
    </row>
    <row r="29" spans="1:20" x14ac:dyDescent="0.25">
      <c r="A29" s="12" t="s">
        <v>7839</v>
      </c>
      <c r="B29" s="11"/>
      <c r="C29" s="100" t="s">
        <v>7815</v>
      </c>
      <c r="D29" s="115"/>
      <c r="E29" s="115"/>
      <c r="F29" s="101"/>
      <c r="G29" s="102">
        <v>80202</v>
      </c>
      <c r="H29" s="103"/>
      <c r="I29" s="107">
        <v>43</v>
      </c>
      <c r="J29" s="108"/>
      <c r="K29" s="109"/>
      <c r="L29" s="14"/>
      <c r="M29" s="26" t="s">
        <v>7981</v>
      </c>
      <c r="N29" s="22"/>
      <c r="O29" s="87">
        <f t="shared" si="0"/>
        <v>34.4</v>
      </c>
      <c r="P29" s="87">
        <f t="shared" si="1"/>
        <v>32.25</v>
      </c>
      <c r="Q29" s="94">
        <f t="shared" si="2"/>
        <v>6.88</v>
      </c>
      <c r="R29" s="88">
        <f t="shared" si="3"/>
        <v>12.040000000000001</v>
      </c>
      <c r="S29" s="86">
        <f t="shared" si="4"/>
        <v>29.240000000000002</v>
      </c>
      <c r="T29" s="88">
        <f t="shared" si="5"/>
        <v>13.33</v>
      </c>
    </row>
    <row r="30" spans="1:20" x14ac:dyDescent="0.25">
      <c r="A30" s="12" t="s">
        <v>7857</v>
      </c>
      <c r="B30" s="11"/>
      <c r="C30" s="100" t="s">
        <v>7815</v>
      </c>
      <c r="D30" s="115"/>
      <c r="E30" s="115"/>
      <c r="F30" s="101"/>
      <c r="G30" s="102">
        <v>80162</v>
      </c>
      <c r="H30" s="103"/>
      <c r="I30" s="107">
        <v>45.5</v>
      </c>
      <c r="J30" s="108"/>
      <c r="K30" s="109"/>
      <c r="L30" s="14"/>
      <c r="M30" s="26" t="s">
        <v>7981</v>
      </c>
      <c r="N30" s="22"/>
      <c r="O30" s="87">
        <f t="shared" si="0"/>
        <v>36.4</v>
      </c>
      <c r="P30" s="87">
        <f t="shared" si="1"/>
        <v>34.125</v>
      </c>
      <c r="Q30" s="94">
        <f t="shared" si="2"/>
        <v>7.28</v>
      </c>
      <c r="R30" s="88">
        <f t="shared" si="3"/>
        <v>12.740000000000002</v>
      </c>
      <c r="S30" s="86">
        <f t="shared" si="4"/>
        <v>30.94</v>
      </c>
      <c r="T30" s="88">
        <f t="shared" si="5"/>
        <v>14.105</v>
      </c>
    </row>
    <row r="31" spans="1:20" x14ac:dyDescent="0.25">
      <c r="A31" s="12" t="s">
        <v>7840</v>
      </c>
      <c r="B31" s="11"/>
      <c r="C31" s="100" t="s">
        <v>7815</v>
      </c>
      <c r="D31" s="115"/>
      <c r="E31" s="115"/>
      <c r="F31" s="101"/>
      <c r="G31" s="102">
        <v>82542</v>
      </c>
      <c r="H31" s="103"/>
      <c r="I31" s="107">
        <v>37.5</v>
      </c>
      <c r="J31" s="108"/>
      <c r="K31" s="109"/>
      <c r="L31" s="14"/>
      <c r="M31" s="26" t="s">
        <v>7981</v>
      </c>
      <c r="N31" s="22"/>
      <c r="O31" s="87">
        <f t="shared" si="0"/>
        <v>30</v>
      </c>
      <c r="P31" s="87">
        <f t="shared" si="1"/>
        <v>28.125</v>
      </c>
      <c r="Q31" s="94">
        <f t="shared" si="2"/>
        <v>6</v>
      </c>
      <c r="R31" s="88">
        <f t="shared" si="3"/>
        <v>10.500000000000002</v>
      </c>
      <c r="S31" s="86">
        <f t="shared" si="4"/>
        <v>25.500000000000004</v>
      </c>
      <c r="T31" s="88">
        <f t="shared" si="5"/>
        <v>11.625</v>
      </c>
    </row>
    <row r="32" spans="1:20" x14ac:dyDescent="0.25">
      <c r="A32" s="12" t="s">
        <v>7841</v>
      </c>
      <c r="B32" s="11"/>
      <c r="C32" s="100" t="s">
        <v>7815</v>
      </c>
      <c r="D32" s="115"/>
      <c r="E32" s="115"/>
      <c r="F32" s="101"/>
      <c r="G32" s="102">
        <v>87880</v>
      </c>
      <c r="H32" s="103"/>
      <c r="I32" s="107">
        <v>37.5</v>
      </c>
      <c r="J32" s="108"/>
      <c r="K32" s="109"/>
      <c r="L32" s="14"/>
      <c r="M32" s="26" t="s">
        <v>7981</v>
      </c>
      <c r="N32" s="22"/>
      <c r="O32" s="87">
        <f t="shared" si="0"/>
        <v>30</v>
      </c>
      <c r="P32" s="87">
        <f t="shared" si="1"/>
        <v>28.125</v>
      </c>
      <c r="Q32" s="94">
        <f t="shared" si="2"/>
        <v>6</v>
      </c>
      <c r="R32" s="88">
        <f t="shared" si="3"/>
        <v>10.500000000000002</v>
      </c>
      <c r="S32" s="86">
        <f t="shared" si="4"/>
        <v>25.500000000000004</v>
      </c>
      <c r="T32" s="88">
        <f t="shared" si="5"/>
        <v>11.625</v>
      </c>
    </row>
    <row r="33" spans="1:20" x14ac:dyDescent="0.25">
      <c r="A33" s="12" t="s">
        <v>7842</v>
      </c>
      <c r="B33" s="11"/>
      <c r="C33" s="100" t="s">
        <v>7815</v>
      </c>
      <c r="D33" s="115"/>
      <c r="E33" s="115"/>
      <c r="F33" s="101"/>
      <c r="G33" s="102">
        <v>87804</v>
      </c>
      <c r="H33" s="103"/>
      <c r="I33" s="107">
        <v>130</v>
      </c>
      <c r="J33" s="108"/>
      <c r="K33" s="109"/>
      <c r="L33" s="14"/>
      <c r="M33" s="26" t="s">
        <v>7981</v>
      </c>
      <c r="N33" s="22"/>
      <c r="O33" s="87">
        <f t="shared" si="0"/>
        <v>104</v>
      </c>
      <c r="P33" s="87">
        <f t="shared" si="1"/>
        <v>97.5</v>
      </c>
      <c r="Q33" s="94">
        <f t="shared" si="2"/>
        <v>20.8</v>
      </c>
      <c r="R33" s="88">
        <f t="shared" si="3"/>
        <v>36.400000000000006</v>
      </c>
      <c r="S33" s="86">
        <f t="shared" si="4"/>
        <v>88.4</v>
      </c>
      <c r="T33" s="88">
        <f t="shared" si="5"/>
        <v>40.299999999999997</v>
      </c>
    </row>
    <row r="34" spans="1:20" x14ac:dyDescent="0.25">
      <c r="A34" s="12" t="s">
        <v>7843</v>
      </c>
      <c r="B34" s="11"/>
      <c r="C34" s="100" t="s">
        <v>7815</v>
      </c>
      <c r="D34" s="115"/>
      <c r="E34" s="115"/>
      <c r="F34" s="101"/>
      <c r="G34" s="102">
        <v>82784</v>
      </c>
      <c r="H34" s="103"/>
      <c r="I34" s="107">
        <v>66</v>
      </c>
      <c r="J34" s="108"/>
      <c r="K34" s="109"/>
      <c r="L34" s="14"/>
      <c r="M34" s="26" t="s">
        <v>7981</v>
      </c>
      <c r="N34" s="22"/>
      <c r="O34" s="87">
        <f t="shared" si="0"/>
        <v>52.800000000000004</v>
      </c>
      <c r="P34" s="87">
        <f t="shared" si="1"/>
        <v>49.5</v>
      </c>
      <c r="Q34" s="94">
        <f t="shared" si="2"/>
        <v>10.56</v>
      </c>
      <c r="R34" s="88">
        <f t="shared" si="3"/>
        <v>18.48</v>
      </c>
      <c r="S34" s="86">
        <f t="shared" si="4"/>
        <v>44.88</v>
      </c>
      <c r="T34" s="88">
        <f t="shared" si="5"/>
        <v>20.46</v>
      </c>
    </row>
    <row r="35" spans="1:20" x14ac:dyDescent="0.25">
      <c r="A35" s="12" t="s">
        <v>7844</v>
      </c>
      <c r="B35" s="11"/>
      <c r="C35" s="100" t="s">
        <v>7815</v>
      </c>
      <c r="D35" s="115"/>
      <c r="E35" s="115"/>
      <c r="F35" s="101"/>
      <c r="G35" s="102">
        <v>86304</v>
      </c>
      <c r="H35" s="103"/>
      <c r="I35" s="107">
        <v>66</v>
      </c>
      <c r="J35" s="108"/>
      <c r="K35" s="109"/>
      <c r="L35" s="14"/>
      <c r="M35" s="26" t="s">
        <v>7981</v>
      </c>
      <c r="N35" s="22"/>
      <c r="O35" s="87">
        <f t="shared" si="0"/>
        <v>52.800000000000004</v>
      </c>
      <c r="P35" s="87">
        <f t="shared" si="1"/>
        <v>49.5</v>
      </c>
      <c r="Q35" s="94">
        <f t="shared" si="2"/>
        <v>10.56</v>
      </c>
      <c r="R35" s="88">
        <f t="shared" si="3"/>
        <v>18.48</v>
      </c>
      <c r="S35" s="86">
        <f t="shared" si="4"/>
        <v>44.88</v>
      </c>
      <c r="T35" s="88">
        <f t="shared" si="5"/>
        <v>20.46</v>
      </c>
    </row>
    <row r="36" spans="1:20" x14ac:dyDescent="0.25">
      <c r="A36" s="12" t="s">
        <v>7845</v>
      </c>
      <c r="B36" s="11"/>
      <c r="C36" s="100" t="s">
        <v>7815</v>
      </c>
      <c r="D36" s="115"/>
      <c r="E36" s="115"/>
      <c r="F36" s="101"/>
      <c r="G36" s="102">
        <v>86300</v>
      </c>
      <c r="H36" s="103"/>
      <c r="I36" s="107">
        <v>82.5</v>
      </c>
      <c r="J36" s="123"/>
      <c r="K36" s="109"/>
      <c r="L36" s="14"/>
      <c r="M36" s="26" t="s">
        <v>7981</v>
      </c>
      <c r="N36" s="22"/>
      <c r="O36" s="87">
        <f t="shared" si="0"/>
        <v>66</v>
      </c>
      <c r="P36" s="87">
        <f t="shared" si="1"/>
        <v>61.875</v>
      </c>
      <c r="Q36" s="94">
        <f t="shared" si="2"/>
        <v>13.200000000000001</v>
      </c>
      <c r="R36" s="88">
        <f t="shared" si="3"/>
        <v>23.1</v>
      </c>
      <c r="S36" s="86">
        <f t="shared" si="4"/>
        <v>56.1</v>
      </c>
      <c r="T36" s="88">
        <f t="shared" si="5"/>
        <v>25.574999999999999</v>
      </c>
    </row>
    <row r="37" spans="1:20" x14ac:dyDescent="0.25">
      <c r="A37" s="12" t="s">
        <v>7846</v>
      </c>
      <c r="B37" s="11"/>
      <c r="C37" s="100" t="s">
        <v>7815</v>
      </c>
      <c r="D37" s="115"/>
      <c r="E37" s="115"/>
      <c r="F37" s="101"/>
      <c r="G37" s="102">
        <v>87493</v>
      </c>
      <c r="H37" s="103"/>
      <c r="I37" s="107">
        <v>324.5</v>
      </c>
      <c r="J37" s="123"/>
      <c r="K37" s="109"/>
      <c r="L37" s="14"/>
      <c r="M37" s="26" t="s">
        <v>7981</v>
      </c>
      <c r="N37" s="22"/>
      <c r="O37" s="87">
        <f t="shared" si="0"/>
        <v>259.60000000000002</v>
      </c>
      <c r="P37" s="87">
        <f t="shared" si="1"/>
        <v>243.375</v>
      </c>
      <c r="Q37" s="94">
        <f t="shared" si="2"/>
        <v>51.92</v>
      </c>
      <c r="R37" s="88">
        <f t="shared" si="3"/>
        <v>90.860000000000014</v>
      </c>
      <c r="S37" s="86">
        <f t="shared" si="4"/>
        <v>220.66000000000003</v>
      </c>
      <c r="T37" s="88">
        <f t="shared" si="5"/>
        <v>100.595</v>
      </c>
    </row>
    <row r="38" spans="1:20" x14ac:dyDescent="0.25">
      <c r="A38" s="12" t="s">
        <v>7847</v>
      </c>
      <c r="B38" s="11"/>
      <c r="C38" s="100" t="s">
        <v>7815</v>
      </c>
      <c r="D38" s="115"/>
      <c r="E38" s="115"/>
      <c r="F38" s="101"/>
      <c r="G38" s="102">
        <v>82670</v>
      </c>
      <c r="H38" s="103"/>
      <c r="I38" s="107">
        <v>55</v>
      </c>
      <c r="J38" s="123"/>
      <c r="K38" s="109"/>
      <c r="L38" s="14"/>
      <c r="M38" s="26" t="s">
        <v>7981</v>
      </c>
      <c r="N38" s="22"/>
      <c r="O38" s="87">
        <f t="shared" si="0"/>
        <v>44</v>
      </c>
      <c r="P38" s="87">
        <f t="shared" si="1"/>
        <v>41.25</v>
      </c>
      <c r="Q38" s="94">
        <f t="shared" si="2"/>
        <v>8.8000000000000007</v>
      </c>
      <c r="R38" s="88">
        <f t="shared" si="3"/>
        <v>15.400000000000002</v>
      </c>
      <c r="S38" s="86">
        <f t="shared" si="4"/>
        <v>37.400000000000006</v>
      </c>
      <c r="T38" s="88">
        <f t="shared" si="5"/>
        <v>17.05</v>
      </c>
    </row>
    <row r="39" spans="1:20" x14ac:dyDescent="0.25">
      <c r="A39" s="13" t="s">
        <v>7848</v>
      </c>
      <c r="B39" s="11"/>
      <c r="C39" s="100" t="s">
        <v>7815</v>
      </c>
      <c r="D39" s="115"/>
      <c r="E39" s="115"/>
      <c r="F39" s="101"/>
      <c r="G39" s="102">
        <v>82747</v>
      </c>
      <c r="H39" s="103"/>
      <c r="I39" s="107">
        <v>24.5</v>
      </c>
      <c r="J39" s="123"/>
      <c r="K39" s="109"/>
      <c r="L39" s="14"/>
      <c r="M39" s="26" t="s">
        <v>7981</v>
      </c>
      <c r="N39" s="22"/>
      <c r="O39" s="87">
        <f t="shared" si="0"/>
        <v>19.600000000000001</v>
      </c>
      <c r="P39" s="87">
        <f t="shared" si="1"/>
        <v>18.375</v>
      </c>
      <c r="Q39" s="94">
        <f t="shared" si="2"/>
        <v>3.92</v>
      </c>
      <c r="R39" s="88">
        <f t="shared" si="3"/>
        <v>6.86</v>
      </c>
      <c r="S39" s="86">
        <f t="shared" si="4"/>
        <v>16.66</v>
      </c>
      <c r="T39" s="88">
        <f t="shared" si="5"/>
        <v>7.5949999999999998</v>
      </c>
    </row>
    <row r="40" spans="1:20" x14ac:dyDescent="0.25">
      <c r="A40" s="13" t="s">
        <v>7849</v>
      </c>
      <c r="B40" s="11"/>
      <c r="C40" s="100" t="s">
        <v>7815</v>
      </c>
      <c r="D40" s="115"/>
      <c r="E40" s="115"/>
      <c r="F40" s="101"/>
      <c r="G40" s="102">
        <v>84703</v>
      </c>
      <c r="H40" s="103"/>
      <c r="I40" s="107">
        <v>20</v>
      </c>
      <c r="J40" s="123"/>
      <c r="K40" s="109"/>
      <c r="L40" s="14"/>
      <c r="M40" s="26" t="s">
        <v>7981</v>
      </c>
      <c r="N40" s="22"/>
      <c r="O40" s="87">
        <f t="shared" si="0"/>
        <v>16</v>
      </c>
      <c r="P40" s="87">
        <f t="shared" si="1"/>
        <v>15</v>
      </c>
      <c r="Q40" s="94">
        <f t="shared" si="2"/>
        <v>3.2</v>
      </c>
      <c r="R40" s="88">
        <f t="shared" si="3"/>
        <v>5.6000000000000005</v>
      </c>
      <c r="S40" s="86">
        <f t="shared" si="4"/>
        <v>13.600000000000001</v>
      </c>
      <c r="T40" s="88">
        <f t="shared" si="5"/>
        <v>6.2</v>
      </c>
    </row>
    <row r="41" spans="1:20" x14ac:dyDescent="0.25">
      <c r="A41" s="13" t="s">
        <v>7850</v>
      </c>
      <c r="B41" s="11"/>
      <c r="C41" s="100" t="s">
        <v>7815</v>
      </c>
      <c r="D41" s="115"/>
      <c r="E41" s="115"/>
      <c r="F41" s="101"/>
      <c r="G41" s="102">
        <v>81025</v>
      </c>
      <c r="H41" s="103"/>
      <c r="I41" s="107">
        <v>37.5</v>
      </c>
      <c r="J41" s="123"/>
      <c r="K41" s="109"/>
      <c r="L41" s="14"/>
      <c r="M41" s="26" t="s">
        <v>7981</v>
      </c>
      <c r="N41" s="22"/>
      <c r="O41" s="87">
        <f t="shared" si="0"/>
        <v>30</v>
      </c>
      <c r="P41" s="87">
        <f t="shared" si="1"/>
        <v>28.125</v>
      </c>
      <c r="Q41" s="94">
        <f t="shared" si="2"/>
        <v>6</v>
      </c>
      <c r="R41" s="88">
        <f t="shared" si="3"/>
        <v>10.500000000000002</v>
      </c>
      <c r="S41" s="86">
        <f t="shared" si="4"/>
        <v>25.500000000000004</v>
      </c>
      <c r="T41" s="88">
        <f t="shared" si="5"/>
        <v>11.625</v>
      </c>
    </row>
    <row r="42" spans="1:20" x14ac:dyDescent="0.25">
      <c r="A42" s="13" t="s">
        <v>7851</v>
      </c>
      <c r="B42" s="11"/>
      <c r="C42" s="100" t="s">
        <v>7815</v>
      </c>
      <c r="D42" s="115"/>
      <c r="E42" s="115"/>
      <c r="F42" s="101"/>
      <c r="G42" s="102">
        <v>87339</v>
      </c>
      <c r="H42" s="103"/>
      <c r="I42" s="107">
        <v>541.80999999999995</v>
      </c>
      <c r="J42" s="123"/>
      <c r="K42" s="109"/>
      <c r="L42" s="14"/>
      <c r="M42" s="26" t="s">
        <v>7981</v>
      </c>
      <c r="N42" s="22"/>
      <c r="O42" s="87">
        <f t="shared" si="0"/>
        <v>433.44799999999998</v>
      </c>
      <c r="P42" s="87">
        <f t="shared" si="1"/>
        <v>406.35749999999996</v>
      </c>
      <c r="Q42" s="94">
        <f t="shared" si="2"/>
        <v>86.689599999999999</v>
      </c>
      <c r="R42" s="88">
        <f t="shared" si="3"/>
        <v>151.70679999999999</v>
      </c>
      <c r="S42" s="86">
        <f t="shared" si="4"/>
        <v>368.43079999999998</v>
      </c>
      <c r="T42" s="88">
        <f t="shared" si="5"/>
        <v>167.96109999999999</v>
      </c>
    </row>
    <row r="43" spans="1:20" x14ac:dyDescent="0.25">
      <c r="A43" s="13" t="s">
        <v>7852</v>
      </c>
      <c r="B43" s="11"/>
      <c r="C43" s="100" t="s">
        <v>7815</v>
      </c>
      <c r="D43" s="115"/>
      <c r="E43" s="115"/>
      <c r="F43" s="101"/>
      <c r="G43" s="102">
        <v>87633</v>
      </c>
      <c r="H43" s="103"/>
      <c r="I43" s="107">
        <v>16.5</v>
      </c>
      <c r="J43" s="123"/>
      <c r="K43" s="109"/>
      <c r="L43" s="14"/>
      <c r="M43" s="26" t="s">
        <v>7981</v>
      </c>
      <c r="N43" s="22"/>
      <c r="O43" s="87">
        <f t="shared" si="0"/>
        <v>13.200000000000001</v>
      </c>
      <c r="P43" s="87">
        <f t="shared" si="1"/>
        <v>12.375</v>
      </c>
      <c r="Q43" s="94">
        <f t="shared" si="2"/>
        <v>2.64</v>
      </c>
      <c r="R43" s="88">
        <f t="shared" si="3"/>
        <v>4.62</v>
      </c>
      <c r="S43" s="86">
        <f t="shared" si="4"/>
        <v>11.22</v>
      </c>
      <c r="T43" s="88">
        <f t="shared" si="5"/>
        <v>5.1150000000000002</v>
      </c>
    </row>
    <row r="44" spans="1:20" x14ac:dyDescent="0.25">
      <c r="A44" s="12" t="s">
        <v>7853</v>
      </c>
      <c r="B44" s="11"/>
      <c r="C44" s="100" t="s">
        <v>7815</v>
      </c>
      <c r="D44" s="115"/>
      <c r="E44" s="115"/>
      <c r="F44" s="101"/>
      <c r="G44" s="102">
        <v>86308</v>
      </c>
      <c r="H44" s="103"/>
      <c r="I44" s="107">
        <v>33</v>
      </c>
      <c r="J44" s="123"/>
      <c r="K44" s="109"/>
      <c r="L44" s="14"/>
      <c r="M44" s="26" t="s">
        <v>7981</v>
      </c>
      <c r="N44" s="22"/>
      <c r="O44" s="87">
        <f t="shared" si="0"/>
        <v>26.400000000000002</v>
      </c>
      <c r="P44" s="87">
        <f t="shared" si="1"/>
        <v>24.75</v>
      </c>
      <c r="Q44" s="94">
        <f t="shared" si="2"/>
        <v>5.28</v>
      </c>
      <c r="R44" s="88">
        <f t="shared" si="3"/>
        <v>9.24</v>
      </c>
      <c r="S44" s="86">
        <f t="shared" si="4"/>
        <v>22.44</v>
      </c>
      <c r="T44" s="88">
        <f t="shared" si="5"/>
        <v>10.23</v>
      </c>
    </row>
    <row r="45" spans="1:20" x14ac:dyDescent="0.25">
      <c r="A45" s="13" t="s">
        <v>7854</v>
      </c>
      <c r="B45" s="11"/>
      <c r="C45" s="100" t="s">
        <v>7815</v>
      </c>
      <c r="D45" s="115"/>
      <c r="E45" s="115"/>
      <c r="F45" s="101"/>
      <c r="G45" s="102">
        <v>86406</v>
      </c>
      <c r="H45" s="103"/>
      <c r="I45" s="107">
        <v>18</v>
      </c>
      <c r="J45" s="123"/>
      <c r="K45" s="109"/>
      <c r="L45" s="14"/>
      <c r="M45" s="26" t="s">
        <v>7981</v>
      </c>
      <c r="N45" s="22"/>
      <c r="O45" s="87">
        <f t="shared" si="0"/>
        <v>14.4</v>
      </c>
      <c r="P45" s="87">
        <f t="shared" si="1"/>
        <v>13.5</v>
      </c>
      <c r="Q45" s="94">
        <f t="shared" si="2"/>
        <v>2.88</v>
      </c>
      <c r="R45" s="88">
        <f t="shared" si="3"/>
        <v>5.0400000000000009</v>
      </c>
      <c r="S45" s="86">
        <f t="shared" si="4"/>
        <v>12.24</v>
      </c>
      <c r="T45" s="88">
        <f t="shared" si="5"/>
        <v>5.58</v>
      </c>
    </row>
    <row r="46" spans="1:20" x14ac:dyDescent="0.25">
      <c r="A46" s="13" t="s">
        <v>7855</v>
      </c>
      <c r="B46" s="11"/>
      <c r="C46" s="100" t="s">
        <v>7815</v>
      </c>
      <c r="D46" s="115"/>
      <c r="E46" s="115"/>
      <c r="F46" s="101"/>
      <c r="G46" s="102">
        <v>86430</v>
      </c>
      <c r="H46" s="103"/>
      <c r="I46" s="107">
        <v>18</v>
      </c>
      <c r="J46" s="123"/>
      <c r="K46" s="109"/>
      <c r="L46" s="14"/>
      <c r="M46" s="26" t="s">
        <v>7981</v>
      </c>
      <c r="N46" s="22"/>
      <c r="O46" s="87">
        <f t="shared" si="0"/>
        <v>14.4</v>
      </c>
      <c r="P46" s="87">
        <f t="shared" si="1"/>
        <v>13.5</v>
      </c>
      <c r="Q46" s="94">
        <f t="shared" si="2"/>
        <v>2.88</v>
      </c>
      <c r="R46" s="88">
        <f t="shared" si="3"/>
        <v>5.0400000000000009</v>
      </c>
      <c r="S46" s="86">
        <f t="shared" si="4"/>
        <v>12.24</v>
      </c>
      <c r="T46" s="88">
        <f t="shared" si="5"/>
        <v>5.58</v>
      </c>
    </row>
    <row r="47" spans="1:20" x14ac:dyDescent="0.25">
      <c r="A47" s="13" t="s">
        <v>7856</v>
      </c>
      <c r="B47" s="11"/>
      <c r="C47" s="100" t="s">
        <v>7815</v>
      </c>
      <c r="D47" s="115"/>
      <c r="E47" s="115"/>
      <c r="F47" s="101"/>
      <c r="G47" s="102">
        <v>86431</v>
      </c>
      <c r="H47" s="103"/>
      <c r="I47" s="107">
        <v>77</v>
      </c>
      <c r="J47" s="123"/>
      <c r="K47" s="109"/>
      <c r="L47" s="14"/>
      <c r="M47" s="26" t="s">
        <v>7981</v>
      </c>
      <c r="N47" s="22"/>
      <c r="O47" s="87">
        <f t="shared" si="0"/>
        <v>61.6</v>
      </c>
      <c r="P47" s="87">
        <f t="shared" si="1"/>
        <v>57.75</v>
      </c>
      <c r="Q47" s="94">
        <f t="shared" si="2"/>
        <v>12.32</v>
      </c>
      <c r="R47" s="88">
        <f t="shared" si="3"/>
        <v>21.560000000000002</v>
      </c>
      <c r="S47" s="86">
        <f t="shared" si="4"/>
        <v>52.360000000000007</v>
      </c>
      <c r="T47" s="88">
        <f t="shared" si="5"/>
        <v>23.87</v>
      </c>
    </row>
    <row r="48" spans="1:20" x14ac:dyDescent="0.25">
      <c r="A48" s="12" t="s">
        <v>7859</v>
      </c>
      <c r="B48" s="11"/>
      <c r="C48" s="100" t="s">
        <v>7815</v>
      </c>
      <c r="D48" s="115"/>
      <c r="E48" s="115"/>
      <c r="F48" s="101"/>
      <c r="G48" s="102">
        <v>80051</v>
      </c>
      <c r="H48" s="103"/>
      <c r="I48" s="107">
        <v>22</v>
      </c>
      <c r="J48" s="123"/>
      <c r="K48" s="109"/>
      <c r="L48" s="14"/>
      <c r="M48" s="26" t="s">
        <v>7981</v>
      </c>
      <c r="N48" s="22"/>
      <c r="O48" s="87">
        <f t="shared" si="0"/>
        <v>17.600000000000001</v>
      </c>
      <c r="P48" s="87">
        <f t="shared" si="1"/>
        <v>16.5</v>
      </c>
      <c r="Q48" s="94">
        <f t="shared" si="2"/>
        <v>3.52</v>
      </c>
      <c r="R48" s="88">
        <f t="shared" si="3"/>
        <v>6.16</v>
      </c>
      <c r="S48" s="86">
        <f t="shared" si="4"/>
        <v>14.96</v>
      </c>
      <c r="T48" s="88">
        <f t="shared" si="5"/>
        <v>6.82</v>
      </c>
    </row>
    <row r="49" spans="1:20" x14ac:dyDescent="0.25">
      <c r="A49" s="12" t="s">
        <v>7860</v>
      </c>
      <c r="B49" s="11"/>
      <c r="C49" s="100" t="s">
        <v>7815</v>
      </c>
      <c r="D49" s="115"/>
      <c r="E49" s="115"/>
      <c r="F49" s="101"/>
      <c r="G49" s="102">
        <v>80074</v>
      </c>
      <c r="H49" s="103"/>
      <c r="I49" s="107">
        <v>150</v>
      </c>
      <c r="J49" s="123"/>
      <c r="K49" s="109"/>
      <c r="L49" s="14"/>
      <c r="M49" s="26" t="s">
        <v>7981</v>
      </c>
      <c r="N49" s="22"/>
      <c r="O49" s="87">
        <f t="shared" si="0"/>
        <v>120</v>
      </c>
      <c r="P49" s="87">
        <f t="shared" si="1"/>
        <v>112.5</v>
      </c>
      <c r="Q49" s="94">
        <f t="shared" si="2"/>
        <v>24</v>
      </c>
      <c r="R49" s="88">
        <f t="shared" si="3"/>
        <v>42.000000000000007</v>
      </c>
      <c r="S49" s="86">
        <f t="shared" si="4"/>
        <v>102.00000000000001</v>
      </c>
      <c r="T49" s="88">
        <f t="shared" si="5"/>
        <v>46.5</v>
      </c>
    </row>
    <row r="50" spans="1:20" x14ac:dyDescent="0.25">
      <c r="A50" s="12" t="s">
        <v>7861</v>
      </c>
      <c r="B50" s="11"/>
      <c r="C50" s="100" t="s">
        <v>7815</v>
      </c>
      <c r="D50" s="115"/>
      <c r="E50" s="115"/>
      <c r="F50" s="101"/>
      <c r="G50" s="102">
        <v>87040</v>
      </c>
      <c r="H50" s="103"/>
      <c r="I50" s="107">
        <v>33</v>
      </c>
      <c r="J50" s="123"/>
      <c r="K50" s="109"/>
      <c r="L50" s="14"/>
      <c r="M50" s="26" t="s">
        <v>7981</v>
      </c>
      <c r="N50" s="22"/>
      <c r="O50" s="87">
        <f t="shared" si="0"/>
        <v>26.400000000000002</v>
      </c>
      <c r="P50" s="87">
        <f t="shared" si="1"/>
        <v>24.75</v>
      </c>
      <c r="Q50" s="94">
        <f t="shared" si="2"/>
        <v>5.28</v>
      </c>
      <c r="R50" s="88">
        <f t="shared" si="3"/>
        <v>9.24</v>
      </c>
      <c r="S50" s="86">
        <f t="shared" si="4"/>
        <v>22.44</v>
      </c>
      <c r="T50" s="88">
        <f t="shared" si="5"/>
        <v>10.23</v>
      </c>
    </row>
    <row r="51" spans="1:20" x14ac:dyDescent="0.25">
      <c r="A51" s="12" t="s">
        <v>7862</v>
      </c>
      <c r="B51" s="11"/>
      <c r="C51" s="100" t="s">
        <v>7815</v>
      </c>
      <c r="D51" s="115"/>
      <c r="E51" s="115"/>
      <c r="F51" s="101"/>
      <c r="G51" s="102">
        <v>87110</v>
      </c>
      <c r="H51" s="103"/>
      <c r="I51" s="107">
        <v>71.5</v>
      </c>
      <c r="J51" s="123"/>
      <c r="K51" s="109"/>
      <c r="L51" s="14"/>
      <c r="M51" s="26" t="s">
        <v>7981</v>
      </c>
      <c r="N51" s="22"/>
      <c r="O51" s="87">
        <f t="shared" si="0"/>
        <v>57.2</v>
      </c>
      <c r="P51" s="87">
        <f t="shared" si="1"/>
        <v>53.625</v>
      </c>
      <c r="Q51" s="94">
        <f t="shared" si="2"/>
        <v>11.44</v>
      </c>
      <c r="R51" s="88">
        <f t="shared" si="3"/>
        <v>20.020000000000003</v>
      </c>
      <c r="S51" s="86">
        <f t="shared" si="4"/>
        <v>48.620000000000005</v>
      </c>
      <c r="T51" s="88">
        <f t="shared" si="5"/>
        <v>22.164999999999999</v>
      </c>
    </row>
    <row r="52" spans="1:20" x14ac:dyDescent="0.25">
      <c r="A52" s="13" t="s">
        <v>7863</v>
      </c>
      <c r="B52" s="14"/>
      <c r="C52" s="100" t="s">
        <v>7815</v>
      </c>
      <c r="D52" s="115"/>
      <c r="E52" s="115"/>
      <c r="F52" s="101"/>
      <c r="G52" s="102">
        <v>87491</v>
      </c>
      <c r="H52" s="103"/>
      <c r="I52" s="107">
        <v>11.5</v>
      </c>
      <c r="J52" s="123"/>
      <c r="K52" s="109"/>
      <c r="L52" s="14"/>
      <c r="M52" s="26" t="s">
        <v>7981</v>
      </c>
      <c r="N52" s="22"/>
      <c r="O52" s="87">
        <f t="shared" si="0"/>
        <v>9.2000000000000011</v>
      </c>
      <c r="P52" s="87">
        <f t="shared" si="1"/>
        <v>8.625</v>
      </c>
      <c r="Q52" s="94">
        <f t="shared" si="2"/>
        <v>1.84</v>
      </c>
      <c r="R52" s="88">
        <f t="shared" si="3"/>
        <v>3.22</v>
      </c>
      <c r="S52" s="86">
        <f t="shared" si="4"/>
        <v>7.82</v>
      </c>
      <c r="T52" s="88">
        <f t="shared" si="5"/>
        <v>3.5649999999999999</v>
      </c>
    </row>
    <row r="53" spans="1:20" x14ac:dyDescent="0.25">
      <c r="A53" s="13" t="s">
        <v>7864</v>
      </c>
      <c r="B53" s="14"/>
      <c r="C53" s="100" t="s">
        <v>7815</v>
      </c>
      <c r="D53" s="115"/>
      <c r="E53" s="115"/>
      <c r="F53" s="101"/>
      <c r="G53" s="102">
        <v>82274</v>
      </c>
      <c r="H53" s="103"/>
      <c r="I53" s="107">
        <v>49.5</v>
      </c>
      <c r="J53" s="123"/>
      <c r="K53" s="109"/>
      <c r="L53" s="14"/>
      <c r="M53" s="26" t="s">
        <v>7981</v>
      </c>
      <c r="N53" s="22"/>
      <c r="O53" s="87">
        <f t="shared" si="0"/>
        <v>39.6</v>
      </c>
      <c r="P53" s="87">
        <f t="shared" si="1"/>
        <v>37.125</v>
      </c>
      <c r="Q53" s="94">
        <f t="shared" si="2"/>
        <v>7.92</v>
      </c>
      <c r="R53" s="88">
        <f t="shared" si="3"/>
        <v>13.860000000000001</v>
      </c>
      <c r="S53" s="86">
        <f t="shared" si="4"/>
        <v>33.660000000000004</v>
      </c>
      <c r="T53" s="88">
        <f t="shared" si="5"/>
        <v>15.345000000000001</v>
      </c>
    </row>
    <row r="54" spans="1:20" x14ac:dyDescent="0.25">
      <c r="A54" s="13" t="s">
        <v>7865</v>
      </c>
      <c r="B54" s="14"/>
      <c r="C54" s="100" t="s">
        <v>7815</v>
      </c>
      <c r="D54" s="115"/>
      <c r="E54" s="115"/>
      <c r="F54" s="101"/>
      <c r="G54" s="102">
        <v>87101</v>
      </c>
      <c r="H54" s="103"/>
      <c r="I54" s="107">
        <v>22</v>
      </c>
      <c r="J54" s="123"/>
      <c r="K54" s="109"/>
      <c r="L54" s="14"/>
      <c r="M54" s="26" t="s">
        <v>7981</v>
      </c>
      <c r="N54" s="22"/>
      <c r="O54" s="87">
        <f t="shared" si="0"/>
        <v>17.600000000000001</v>
      </c>
      <c r="P54" s="87">
        <f t="shared" si="1"/>
        <v>16.5</v>
      </c>
      <c r="Q54" s="94">
        <f t="shared" si="2"/>
        <v>3.52</v>
      </c>
      <c r="R54" s="88">
        <f t="shared" si="3"/>
        <v>6.16</v>
      </c>
      <c r="S54" s="86">
        <f t="shared" si="4"/>
        <v>14.96</v>
      </c>
      <c r="T54" s="88">
        <f t="shared" si="5"/>
        <v>6.82</v>
      </c>
    </row>
    <row r="55" spans="1:20" x14ac:dyDescent="0.25">
      <c r="A55" s="13" t="s">
        <v>7866</v>
      </c>
      <c r="B55" s="14"/>
      <c r="C55" s="100" t="s">
        <v>7815</v>
      </c>
      <c r="D55" s="115"/>
      <c r="E55" s="115"/>
      <c r="F55" s="101"/>
      <c r="G55" s="102">
        <v>87220</v>
      </c>
      <c r="H55" s="103"/>
      <c r="I55" s="107">
        <v>13.5</v>
      </c>
      <c r="J55" s="123"/>
      <c r="K55" s="109"/>
      <c r="L55" s="14"/>
      <c r="M55" s="26" t="s">
        <v>7981</v>
      </c>
      <c r="N55" s="22"/>
      <c r="O55" s="87">
        <f t="shared" si="0"/>
        <v>10.8</v>
      </c>
      <c r="P55" s="87">
        <f t="shared" si="1"/>
        <v>10.125</v>
      </c>
      <c r="Q55" s="94">
        <f t="shared" si="2"/>
        <v>2.16</v>
      </c>
      <c r="R55" s="88">
        <f t="shared" si="3"/>
        <v>3.7800000000000002</v>
      </c>
      <c r="S55" s="86">
        <f t="shared" si="4"/>
        <v>9.1800000000000015</v>
      </c>
      <c r="T55" s="88">
        <f t="shared" si="5"/>
        <v>4.1849999999999996</v>
      </c>
    </row>
    <row r="56" spans="1:20" x14ac:dyDescent="0.25">
      <c r="A56" s="13" t="s">
        <v>7867</v>
      </c>
      <c r="B56" s="14"/>
      <c r="C56" s="100" t="s">
        <v>7815</v>
      </c>
      <c r="D56" s="115"/>
      <c r="E56" s="115"/>
      <c r="F56" s="101"/>
      <c r="G56" s="102">
        <v>87045</v>
      </c>
      <c r="H56" s="103"/>
      <c r="I56" s="107">
        <v>30</v>
      </c>
      <c r="J56" s="123"/>
      <c r="K56" s="109"/>
      <c r="L56" s="14"/>
      <c r="M56" s="26" t="s">
        <v>7981</v>
      </c>
      <c r="N56" s="22"/>
      <c r="O56" s="87">
        <f t="shared" si="0"/>
        <v>24</v>
      </c>
      <c r="P56" s="87">
        <f t="shared" si="1"/>
        <v>22.5</v>
      </c>
      <c r="Q56" s="94">
        <f t="shared" si="2"/>
        <v>4.8</v>
      </c>
      <c r="R56" s="88">
        <f t="shared" si="3"/>
        <v>8.4</v>
      </c>
      <c r="S56" s="86">
        <f t="shared" si="4"/>
        <v>20.400000000000002</v>
      </c>
      <c r="T56" s="88">
        <f t="shared" si="5"/>
        <v>9.3000000000000007</v>
      </c>
    </row>
    <row r="57" spans="1:20" x14ac:dyDescent="0.25">
      <c r="A57" s="13" t="s">
        <v>7868</v>
      </c>
      <c r="B57" s="14"/>
      <c r="C57" s="100" t="s">
        <v>7815</v>
      </c>
      <c r="D57" s="115"/>
      <c r="E57" s="115"/>
      <c r="F57" s="101"/>
      <c r="G57" s="102">
        <v>87070</v>
      </c>
      <c r="H57" s="103"/>
      <c r="I57" s="107">
        <v>27.5</v>
      </c>
      <c r="J57" s="123"/>
      <c r="K57" s="109"/>
      <c r="L57" s="14"/>
      <c r="M57" s="26" t="s">
        <v>7981</v>
      </c>
      <c r="N57" s="22"/>
      <c r="O57" s="87">
        <f t="shared" si="0"/>
        <v>22</v>
      </c>
      <c r="P57" s="87">
        <f t="shared" si="1"/>
        <v>20.625</v>
      </c>
      <c r="Q57" s="94">
        <f t="shared" si="2"/>
        <v>4.4000000000000004</v>
      </c>
      <c r="R57" s="88">
        <f t="shared" si="3"/>
        <v>7.7000000000000011</v>
      </c>
      <c r="S57" s="86">
        <f t="shared" si="4"/>
        <v>18.700000000000003</v>
      </c>
      <c r="T57" s="88">
        <f t="shared" si="5"/>
        <v>8.5250000000000004</v>
      </c>
    </row>
    <row r="58" spans="1:20" x14ac:dyDescent="0.25">
      <c r="A58" s="13" t="s">
        <v>7869</v>
      </c>
      <c r="B58" s="14"/>
      <c r="C58" s="100" t="s">
        <v>7815</v>
      </c>
      <c r="D58" s="115"/>
      <c r="E58" s="115"/>
      <c r="F58" s="101"/>
      <c r="G58" s="102">
        <v>87086</v>
      </c>
      <c r="H58" s="103"/>
      <c r="I58" s="107">
        <v>22</v>
      </c>
      <c r="J58" s="123"/>
      <c r="K58" s="109"/>
      <c r="L58" s="14"/>
      <c r="M58" s="26" t="s">
        <v>7981</v>
      </c>
      <c r="N58" s="22"/>
      <c r="O58" s="87">
        <f t="shared" si="0"/>
        <v>17.600000000000001</v>
      </c>
      <c r="P58" s="87">
        <f t="shared" si="1"/>
        <v>16.5</v>
      </c>
      <c r="Q58" s="94">
        <f t="shared" si="2"/>
        <v>3.52</v>
      </c>
      <c r="R58" s="88">
        <f t="shared" si="3"/>
        <v>6.16</v>
      </c>
      <c r="S58" s="86">
        <f t="shared" si="4"/>
        <v>14.96</v>
      </c>
      <c r="T58" s="88">
        <f t="shared" si="5"/>
        <v>6.82</v>
      </c>
    </row>
    <row r="59" spans="1:20" x14ac:dyDescent="0.25">
      <c r="A59" s="13" t="s">
        <v>7870</v>
      </c>
      <c r="B59" s="14"/>
      <c r="C59" s="100" t="s">
        <v>7815</v>
      </c>
      <c r="D59" s="115"/>
      <c r="E59" s="115"/>
      <c r="F59" s="101"/>
      <c r="G59" s="102">
        <v>87591</v>
      </c>
      <c r="H59" s="103"/>
      <c r="I59" s="107">
        <v>11.5</v>
      </c>
      <c r="J59" s="123"/>
      <c r="K59" s="109"/>
      <c r="L59" s="14"/>
      <c r="M59" s="26" t="s">
        <v>7981</v>
      </c>
      <c r="N59" s="22"/>
      <c r="O59" s="87">
        <f t="shared" si="0"/>
        <v>9.2000000000000011</v>
      </c>
      <c r="P59" s="87">
        <f t="shared" si="1"/>
        <v>8.625</v>
      </c>
      <c r="Q59" s="94">
        <f t="shared" si="2"/>
        <v>1.84</v>
      </c>
      <c r="R59" s="88">
        <f t="shared" si="3"/>
        <v>3.22</v>
      </c>
      <c r="S59" s="86">
        <f t="shared" si="4"/>
        <v>7.82</v>
      </c>
      <c r="T59" s="88">
        <f t="shared" si="5"/>
        <v>3.5649999999999999</v>
      </c>
    </row>
    <row r="60" spans="1:20" x14ac:dyDescent="0.25">
      <c r="A60" s="13" t="s">
        <v>7871</v>
      </c>
      <c r="B60" s="14"/>
      <c r="C60" s="100" t="s">
        <v>7815</v>
      </c>
      <c r="D60" s="115"/>
      <c r="E60" s="115"/>
      <c r="F60" s="101"/>
      <c r="G60" s="102">
        <v>86922</v>
      </c>
      <c r="H60" s="103"/>
      <c r="I60" s="107">
        <v>11.5</v>
      </c>
      <c r="J60" s="123"/>
      <c r="K60" s="109"/>
      <c r="L60" s="14"/>
      <c r="M60" s="26" t="s">
        <v>7981</v>
      </c>
      <c r="N60" s="22"/>
      <c r="O60" s="87">
        <f t="shared" si="0"/>
        <v>9.2000000000000011</v>
      </c>
      <c r="P60" s="87">
        <f t="shared" si="1"/>
        <v>8.625</v>
      </c>
      <c r="Q60" s="94">
        <f t="shared" si="2"/>
        <v>1.84</v>
      </c>
      <c r="R60" s="88">
        <f t="shared" si="3"/>
        <v>3.22</v>
      </c>
      <c r="S60" s="86">
        <f t="shared" si="4"/>
        <v>7.82</v>
      </c>
      <c r="T60" s="88">
        <f t="shared" si="5"/>
        <v>3.5649999999999999</v>
      </c>
    </row>
    <row r="61" spans="1:20" x14ac:dyDescent="0.25">
      <c r="A61" s="13" t="s">
        <v>7871</v>
      </c>
      <c r="B61" s="14"/>
      <c r="C61" s="100" t="s">
        <v>7815</v>
      </c>
      <c r="D61" s="115"/>
      <c r="E61" s="115"/>
      <c r="F61" s="101"/>
      <c r="G61" s="102">
        <v>86921</v>
      </c>
      <c r="H61" s="103"/>
      <c r="I61" s="107">
        <v>11.5</v>
      </c>
      <c r="J61" s="123"/>
      <c r="K61" s="109"/>
      <c r="L61" s="14"/>
      <c r="M61" s="26" t="s">
        <v>7981</v>
      </c>
      <c r="N61" s="22"/>
      <c r="O61" s="87">
        <f t="shared" si="0"/>
        <v>9.2000000000000011</v>
      </c>
      <c r="P61" s="87">
        <f t="shared" si="1"/>
        <v>8.625</v>
      </c>
      <c r="Q61" s="94">
        <f t="shared" si="2"/>
        <v>1.84</v>
      </c>
      <c r="R61" s="88">
        <f t="shared" si="3"/>
        <v>3.22</v>
      </c>
      <c r="S61" s="86">
        <f t="shared" si="4"/>
        <v>7.82</v>
      </c>
      <c r="T61" s="88">
        <f t="shared" si="5"/>
        <v>3.5649999999999999</v>
      </c>
    </row>
    <row r="62" spans="1:20" x14ac:dyDescent="0.25">
      <c r="A62" s="13" t="s">
        <v>7871</v>
      </c>
      <c r="B62" s="14"/>
      <c r="C62" s="100" t="s">
        <v>7815</v>
      </c>
      <c r="D62" s="115"/>
      <c r="E62" s="115"/>
      <c r="F62" s="101"/>
      <c r="G62" s="102">
        <v>86920</v>
      </c>
      <c r="H62" s="103"/>
      <c r="I62" s="107">
        <v>11.5</v>
      </c>
      <c r="J62" s="123"/>
      <c r="K62" s="109"/>
      <c r="L62" s="14"/>
      <c r="M62" s="26" t="s">
        <v>7981</v>
      </c>
      <c r="N62" s="22"/>
      <c r="O62" s="87">
        <f t="shared" si="0"/>
        <v>9.2000000000000011</v>
      </c>
      <c r="P62" s="87">
        <f t="shared" si="1"/>
        <v>8.625</v>
      </c>
      <c r="Q62" s="94">
        <f t="shared" si="2"/>
        <v>1.84</v>
      </c>
      <c r="R62" s="88">
        <f t="shared" si="3"/>
        <v>3.22</v>
      </c>
      <c r="S62" s="86">
        <f t="shared" si="4"/>
        <v>7.82</v>
      </c>
      <c r="T62" s="88">
        <f t="shared" si="5"/>
        <v>3.5649999999999999</v>
      </c>
    </row>
    <row r="63" spans="1:20" x14ac:dyDescent="0.25">
      <c r="A63" s="13" t="s">
        <v>7872</v>
      </c>
      <c r="B63" s="14"/>
      <c r="C63" s="100" t="s">
        <v>7815</v>
      </c>
      <c r="D63" s="115"/>
      <c r="E63" s="115"/>
      <c r="F63" s="101"/>
      <c r="G63" s="102">
        <v>82803</v>
      </c>
      <c r="H63" s="103"/>
      <c r="I63" s="107">
        <v>60.5</v>
      </c>
      <c r="J63" s="123"/>
      <c r="K63" s="109"/>
      <c r="L63" s="14"/>
      <c r="M63" s="26" t="s">
        <v>7981</v>
      </c>
      <c r="N63" s="22"/>
      <c r="O63" s="87">
        <f t="shared" si="0"/>
        <v>48.400000000000006</v>
      </c>
      <c r="P63" s="87">
        <f t="shared" si="1"/>
        <v>45.375</v>
      </c>
      <c r="Q63" s="94">
        <f t="shared" si="2"/>
        <v>9.68</v>
      </c>
      <c r="R63" s="88">
        <f t="shared" si="3"/>
        <v>16.940000000000001</v>
      </c>
      <c r="S63" s="86">
        <f t="shared" si="4"/>
        <v>41.14</v>
      </c>
      <c r="T63" s="88">
        <f t="shared" si="5"/>
        <v>18.754999999999999</v>
      </c>
    </row>
    <row r="64" spans="1:20" x14ac:dyDescent="0.25">
      <c r="A64" s="13" t="s">
        <v>7873</v>
      </c>
      <c r="B64" s="14"/>
      <c r="C64" s="100" t="s">
        <v>7815</v>
      </c>
      <c r="D64" s="115"/>
      <c r="E64" s="115"/>
      <c r="F64" s="101"/>
      <c r="G64" s="102">
        <v>83655</v>
      </c>
      <c r="H64" s="103"/>
      <c r="I64" s="107">
        <v>38.5</v>
      </c>
      <c r="J64" s="123"/>
      <c r="K64" s="109"/>
      <c r="L64" s="14"/>
      <c r="M64" s="26" t="s">
        <v>7981</v>
      </c>
      <c r="N64" s="22"/>
      <c r="O64" s="87">
        <f t="shared" si="0"/>
        <v>30.8</v>
      </c>
      <c r="P64" s="87">
        <f t="shared" si="1"/>
        <v>28.875</v>
      </c>
      <c r="Q64" s="94">
        <f t="shared" si="2"/>
        <v>6.16</v>
      </c>
      <c r="R64" s="88">
        <f t="shared" si="3"/>
        <v>10.780000000000001</v>
      </c>
      <c r="S64" s="86">
        <f t="shared" si="4"/>
        <v>26.180000000000003</v>
      </c>
      <c r="T64" s="88">
        <f t="shared" si="5"/>
        <v>11.935</v>
      </c>
    </row>
    <row r="65" spans="1:20" x14ac:dyDescent="0.25">
      <c r="A65" s="13" t="s">
        <v>7874</v>
      </c>
      <c r="B65" s="14"/>
      <c r="C65" s="100" t="s">
        <v>7815</v>
      </c>
      <c r="D65" s="115"/>
      <c r="E65" s="115"/>
      <c r="F65" s="101"/>
      <c r="G65" s="102">
        <v>84520</v>
      </c>
      <c r="H65" s="103"/>
      <c r="I65" s="107">
        <v>12.5</v>
      </c>
      <c r="J65" s="123"/>
      <c r="K65" s="109"/>
      <c r="L65" s="14"/>
      <c r="M65" s="26" t="s">
        <v>7981</v>
      </c>
      <c r="N65" s="22"/>
      <c r="O65" s="87">
        <f t="shared" si="0"/>
        <v>10</v>
      </c>
      <c r="P65" s="87">
        <f t="shared" si="1"/>
        <v>9.375</v>
      </c>
      <c r="Q65" s="94">
        <f t="shared" si="2"/>
        <v>2</v>
      </c>
      <c r="R65" s="88">
        <f t="shared" si="3"/>
        <v>3.5000000000000004</v>
      </c>
      <c r="S65" s="86">
        <f t="shared" si="4"/>
        <v>8.5</v>
      </c>
      <c r="T65" s="88">
        <f t="shared" si="5"/>
        <v>3.875</v>
      </c>
    </row>
    <row r="66" spans="1:20" x14ac:dyDescent="0.25">
      <c r="A66" s="13" t="s">
        <v>7875</v>
      </c>
      <c r="B66" s="14"/>
      <c r="C66" s="100" t="s">
        <v>7815</v>
      </c>
      <c r="D66" s="115"/>
      <c r="E66" s="115"/>
      <c r="F66" s="101"/>
      <c r="G66" s="102">
        <v>82465</v>
      </c>
      <c r="H66" s="103"/>
      <c r="I66" s="107">
        <v>13.5</v>
      </c>
      <c r="J66" s="123"/>
      <c r="K66" s="109"/>
      <c r="L66" s="14"/>
      <c r="M66" s="26" t="s">
        <v>7981</v>
      </c>
      <c r="N66" s="22"/>
      <c r="O66" s="87">
        <f t="shared" si="0"/>
        <v>10.8</v>
      </c>
      <c r="P66" s="87">
        <f t="shared" si="1"/>
        <v>10.125</v>
      </c>
      <c r="Q66" s="94">
        <f t="shared" si="2"/>
        <v>2.16</v>
      </c>
      <c r="R66" s="88">
        <f t="shared" si="3"/>
        <v>3.7800000000000002</v>
      </c>
      <c r="S66" s="86">
        <f t="shared" si="4"/>
        <v>9.1800000000000015</v>
      </c>
      <c r="T66" s="88">
        <f t="shared" si="5"/>
        <v>4.1849999999999996</v>
      </c>
    </row>
    <row r="67" spans="1:20" x14ac:dyDescent="0.25">
      <c r="A67" s="13" t="s">
        <v>7876</v>
      </c>
      <c r="B67" s="14"/>
      <c r="C67" s="100" t="s">
        <v>7815</v>
      </c>
      <c r="D67" s="115"/>
      <c r="E67" s="115"/>
      <c r="F67" s="101"/>
      <c r="G67" s="102">
        <v>82550</v>
      </c>
      <c r="H67" s="103"/>
      <c r="I67" s="107">
        <v>21</v>
      </c>
      <c r="J67" s="123"/>
      <c r="K67" s="109"/>
      <c r="L67" s="14"/>
      <c r="M67" s="26" t="s">
        <v>7981</v>
      </c>
      <c r="N67" s="22"/>
      <c r="O67" s="87">
        <f t="shared" si="0"/>
        <v>16.8</v>
      </c>
      <c r="P67" s="87">
        <f t="shared" si="1"/>
        <v>15.75</v>
      </c>
      <c r="Q67" s="94">
        <f t="shared" si="2"/>
        <v>3.36</v>
      </c>
      <c r="R67" s="88">
        <f t="shared" si="3"/>
        <v>5.8800000000000008</v>
      </c>
      <c r="S67" s="86">
        <f t="shared" si="4"/>
        <v>14.280000000000001</v>
      </c>
      <c r="T67" s="88">
        <f t="shared" si="5"/>
        <v>6.51</v>
      </c>
    </row>
    <row r="68" spans="1:20" x14ac:dyDescent="0.25">
      <c r="A68" s="13" t="s">
        <v>2932</v>
      </c>
      <c r="B68" s="14"/>
      <c r="C68" s="100" t="s">
        <v>7815</v>
      </c>
      <c r="D68" s="115"/>
      <c r="E68" s="115"/>
      <c r="F68" s="101"/>
      <c r="G68" s="102">
        <v>82553</v>
      </c>
      <c r="H68" s="103"/>
      <c r="I68" s="107">
        <v>36.5</v>
      </c>
      <c r="J68" s="123"/>
      <c r="K68" s="109"/>
      <c r="L68" s="14"/>
      <c r="M68" s="26" t="s">
        <v>7981</v>
      </c>
      <c r="N68" s="22"/>
      <c r="O68" s="87">
        <f t="shared" si="0"/>
        <v>29.200000000000003</v>
      </c>
      <c r="P68" s="87">
        <f t="shared" si="1"/>
        <v>27.375</v>
      </c>
      <c r="Q68" s="94">
        <f t="shared" si="2"/>
        <v>5.84</v>
      </c>
      <c r="R68" s="88">
        <f t="shared" si="3"/>
        <v>10.220000000000001</v>
      </c>
      <c r="S68" s="86">
        <f t="shared" si="4"/>
        <v>24.82</v>
      </c>
      <c r="T68" s="88">
        <f t="shared" si="5"/>
        <v>11.315</v>
      </c>
    </row>
    <row r="69" spans="1:20" x14ac:dyDescent="0.25">
      <c r="A69" s="13" t="s">
        <v>7877</v>
      </c>
      <c r="B69" s="14"/>
      <c r="C69" s="100" t="s">
        <v>7815</v>
      </c>
      <c r="D69" s="115"/>
      <c r="E69" s="115"/>
      <c r="F69" s="101"/>
      <c r="G69" s="102">
        <v>82672</v>
      </c>
      <c r="H69" s="103"/>
      <c r="I69" s="107">
        <v>68.5</v>
      </c>
      <c r="J69" s="123"/>
      <c r="K69" s="109"/>
      <c r="L69" s="14"/>
      <c r="M69" s="26" t="s">
        <v>7981</v>
      </c>
      <c r="N69" s="22"/>
      <c r="O69" s="87">
        <f t="shared" si="0"/>
        <v>54.800000000000004</v>
      </c>
      <c r="P69" s="87">
        <f t="shared" si="1"/>
        <v>51.375</v>
      </c>
      <c r="Q69" s="94">
        <f t="shared" si="2"/>
        <v>10.96</v>
      </c>
      <c r="R69" s="88">
        <f t="shared" si="3"/>
        <v>19.180000000000003</v>
      </c>
      <c r="S69" s="86">
        <f t="shared" si="4"/>
        <v>46.580000000000005</v>
      </c>
      <c r="T69" s="88">
        <f t="shared" si="5"/>
        <v>21.234999999999999</v>
      </c>
    </row>
    <row r="70" spans="1:20" x14ac:dyDescent="0.25">
      <c r="A70" s="13" t="s">
        <v>7878</v>
      </c>
      <c r="B70" s="14"/>
      <c r="C70" s="100" t="s">
        <v>7815</v>
      </c>
      <c r="D70" s="115"/>
      <c r="E70" s="115"/>
      <c r="F70" s="101"/>
      <c r="G70" s="102">
        <v>82728</v>
      </c>
      <c r="H70" s="103"/>
      <c r="I70" s="107">
        <v>43</v>
      </c>
      <c r="J70" s="123"/>
      <c r="K70" s="109"/>
      <c r="L70" s="14"/>
      <c r="M70" s="26" t="s">
        <v>7981</v>
      </c>
      <c r="N70" s="22"/>
      <c r="O70" s="87">
        <f t="shared" si="0"/>
        <v>34.4</v>
      </c>
      <c r="P70" s="87">
        <f t="shared" si="1"/>
        <v>32.25</v>
      </c>
      <c r="Q70" s="94">
        <f t="shared" si="2"/>
        <v>6.88</v>
      </c>
      <c r="R70" s="88">
        <f t="shared" si="3"/>
        <v>12.040000000000001</v>
      </c>
      <c r="S70" s="86">
        <f t="shared" si="4"/>
        <v>29.240000000000002</v>
      </c>
      <c r="T70" s="88">
        <f t="shared" si="5"/>
        <v>13.33</v>
      </c>
    </row>
    <row r="71" spans="1:20" x14ac:dyDescent="0.25">
      <c r="A71" s="13" t="s">
        <v>7879</v>
      </c>
      <c r="B71" s="14"/>
      <c r="C71" s="100" t="s">
        <v>7815</v>
      </c>
      <c r="D71" s="115"/>
      <c r="E71" s="115"/>
      <c r="F71" s="101"/>
      <c r="G71" s="102">
        <v>84481</v>
      </c>
      <c r="H71" s="103"/>
      <c r="I71" s="107">
        <v>71.5</v>
      </c>
      <c r="J71" s="123"/>
      <c r="K71" s="109"/>
      <c r="L71" s="14"/>
      <c r="M71" s="26" t="s">
        <v>7981</v>
      </c>
      <c r="N71" s="22"/>
      <c r="O71" s="87">
        <f t="shared" ref="O71:O128" si="6">0.8*I71</f>
        <v>57.2</v>
      </c>
      <c r="P71" s="87">
        <f t="shared" ref="P71:P128" si="7">0.75*I71</f>
        <v>53.625</v>
      </c>
      <c r="Q71" s="94">
        <f t="shared" ref="Q71:Q128" si="8">0.16*I71</f>
        <v>11.44</v>
      </c>
      <c r="R71" s="88">
        <f t="shared" ref="R71:R128" si="9">0.28*I71</f>
        <v>20.020000000000003</v>
      </c>
      <c r="S71" s="86">
        <f t="shared" ref="S71:S127" si="10">0.68*I71</f>
        <v>48.620000000000005</v>
      </c>
      <c r="T71" s="88">
        <f t="shared" ref="T71:T128" si="11">0.31*I71</f>
        <v>22.164999999999999</v>
      </c>
    </row>
    <row r="72" spans="1:20" x14ac:dyDescent="0.25">
      <c r="A72" s="13" t="s">
        <v>7880</v>
      </c>
      <c r="B72" s="14"/>
      <c r="C72" s="100" t="s">
        <v>7815</v>
      </c>
      <c r="D72" s="115"/>
      <c r="E72" s="115"/>
      <c r="F72" s="101"/>
      <c r="G72" s="102">
        <v>84439</v>
      </c>
      <c r="H72" s="103"/>
      <c r="I72" s="107">
        <v>29</v>
      </c>
      <c r="J72" s="123"/>
      <c r="K72" s="109"/>
      <c r="L72" s="14"/>
      <c r="M72" s="26" t="s">
        <v>7981</v>
      </c>
      <c r="N72" s="22"/>
      <c r="O72" s="87">
        <f t="shared" si="6"/>
        <v>23.200000000000003</v>
      </c>
      <c r="P72" s="87">
        <f t="shared" si="7"/>
        <v>21.75</v>
      </c>
      <c r="Q72" s="94">
        <f t="shared" si="8"/>
        <v>4.6399999999999997</v>
      </c>
      <c r="R72" s="88">
        <f t="shared" si="9"/>
        <v>8.120000000000001</v>
      </c>
      <c r="S72" s="86">
        <f t="shared" si="10"/>
        <v>19.720000000000002</v>
      </c>
      <c r="T72" s="88">
        <f t="shared" si="11"/>
        <v>8.99</v>
      </c>
    </row>
    <row r="73" spans="1:20" x14ac:dyDescent="0.25">
      <c r="A73" s="13" t="s">
        <v>7881</v>
      </c>
      <c r="B73" s="14"/>
      <c r="C73" s="100" t="s">
        <v>7815</v>
      </c>
      <c r="D73" s="115"/>
      <c r="E73" s="115"/>
      <c r="F73" s="101"/>
      <c r="G73" s="102">
        <v>83036</v>
      </c>
      <c r="H73" s="103"/>
      <c r="I73" s="107">
        <v>31</v>
      </c>
      <c r="J73" s="123"/>
      <c r="K73" s="109"/>
      <c r="L73" s="14"/>
      <c r="M73" s="26" t="s">
        <v>7981</v>
      </c>
      <c r="N73" s="22"/>
      <c r="O73" s="87">
        <f t="shared" si="6"/>
        <v>24.8</v>
      </c>
      <c r="P73" s="87">
        <f t="shared" si="7"/>
        <v>23.25</v>
      </c>
      <c r="Q73" s="94">
        <f t="shared" si="8"/>
        <v>4.96</v>
      </c>
      <c r="R73" s="88">
        <f t="shared" si="9"/>
        <v>8.6800000000000015</v>
      </c>
      <c r="S73" s="86">
        <f t="shared" si="10"/>
        <v>21.080000000000002</v>
      </c>
      <c r="T73" s="88">
        <f t="shared" si="11"/>
        <v>9.61</v>
      </c>
    </row>
    <row r="74" spans="1:20" x14ac:dyDescent="0.25">
      <c r="A74" s="13" t="s">
        <v>7882</v>
      </c>
      <c r="B74" s="14"/>
      <c r="C74" s="100" t="s">
        <v>7815</v>
      </c>
      <c r="D74" s="115"/>
      <c r="E74" s="115"/>
      <c r="F74" s="101"/>
      <c r="G74" s="102">
        <v>83550</v>
      </c>
      <c r="H74" s="103"/>
      <c r="I74" s="107">
        <v>27.5</v>
      </c>
      <c r="J74" s="123"/>
      <c r="K74" s="109"/>
      <c r="L74" s="14"/>
      <c r="M74" s="26" t="s">
        <v>7981</v>
      </c>
      <c r="N74" s="22"/>
      <c r="O74" s="87">
        <f t="shared" si="6"/>
        <v>22</v>
      </c>
      <c r="P74" s="87">
        <f t="shared" si="7"/>
        <v>20.625</v>
      </c>
      <c r="Q74" s="94">
        <f t="shared" si="8"/>
        <v>4.4000000000000004</v>
      </c>
      <c r="R74" s="88">
        <f t="shared" si="9"/>
        <v>7.7000000000000011</v>
      </c>
      <c r="S74" s="86">
        <f t="shared" si="10"/>
        <v>18.700000000000003</v>
      </c>
      <c r="T74" s="88">
        <f t="shared" si="11"/>
        <v>8.5250000000000004</v>
      </c>
    </row>
    <row r="75" spans="1:20" x14ac:dyDescent="0.25">
      <c r="A75" s="15" t="s">
        <v>7883</v>
      </c>
      <c r="B75" s="14"/>
      <c r="C75" s="100" t="s">
        <v>7815</v>
      </c>
      <c r="D75" s="115"/>
      <c r="E75" s="115"/>
      <c r="F75" s="101"/>
      <c r="G75" s="102">
        <v>83605</v>
      </c>
      <c r="H75" s="103"/>
      <c r="I75" s="107">
        <v>52</v>
      </c>
      <c r="J75" s="123"/>
      <c r="K75" s="109"/>
      <c r="L75" s="14"/>
      <c r="M75" s="26" t="s">
        <v>7981</v>
      </c>
      <c r="N75" s="22"/>
      <c r="O75" s="87">
        <f t="shared" si="6"/>
        <v>41.6</v>
      </c>
      <c r="P75" s="87">
        <f t="shared" si="7"/>
        <v>39</v>
      </c>
      <c r="Q75" s="94">
        <f t="shared" si="8"/>
        <v>8.32</v>
      </c>
      <c r="R75" s="88">
        <f t="shared" si="9"/>
        <v>14.560000000000002</v>
      </c>
      <c r="S75" s="86">
        <f t="shared" si="10"/>
        <v>35.36</v>
      </c>
      <c r="T75" s="88">
        <f t="shared" si="11"/>
        <v>16.12</v>
      </c>
    </row>
    <row r="76" spans="1:20" x14ac:dyDescent="0.25">
      <c r="A76" s="15" t="s">
        <v>7884</v>
      </c>
      <c r="B76" s="14"/>
      <c r="C76" s="100" t="s">
        <v>7815</v>
      </c>
      <c r="D76" s="115"/>
      <c r="E76" s="115"/>
      <c r="F76" s="101"/>
      <c r="G76" s="102">
        <v>83690</v>
      </c>
      <c r="H76" s="103"/>
      <c r="I76" s="107">
        <v>22</v>
      </c>
      <c r="J76" s="123"/>
      <c r="K76" s="109"/>
      <c r="L76" s="14"/>
      <c r="M76" s="26" t="s">
        <v>7981</v>
      </c>
      <c r="N76" s="22"/>
      <c r="O76" s="87">
        <f t="shared" si="6"/>
        <v>17.600000000000001</v>
      </c>
      <c r="P76" s="87">
        <f t="shared" si="7"/>
        <v>16.5</v>
      </c>
      <c r="Q76" s="94">
        <f t="shared" si="8"/>
        <v>3.52</v>
      </c>
      <c r="R76" s="88">
        <f t="shared" si="9"/>
        <v>6.16</v>
      </c>
      <c r="S76" s="86">
        <f t="shared" si="10"/>
        <v>14.96</v>
      </c>
      <c r="T76" s="88">
        <f t="shared" si="11"/>
        <v>6.82</v>
      </c>
    </row>
    <row r="77" spans="1:20" x14ac:dyDescent="0.25">
      <c r="A77" s="16" t="s">
        <v>7885</v>
      </c>
      <c r="B77" s="14"/>
      <c r="C77" s="100" t="s">
        <v>7815</v>
      </c>
      <c r="D77" s="115"/>
      <c r="E77" s="115"/>
      <c r="F77" s="101"/>
      <c r="G77" s="102">
        <v>83735</v>
      </c>
      <c r="H77" s="103"/>
      <c r="I77" s="107">
        <v>21</v>
      </c>
      <c r="J77" s="123"/>
      <c r="K77" s="109"/>
      <c r="L77" s="14"/>
      <c r="M77" s="26" t="s">
        <v>7981</v>
      </c>
      <c r="N77" s="22"/>
      <c r="O77" s="87">
        <f t="shared" si="6"/>
        <v>16.8</v>
      </c>
      <c r="P77" s="87">
        <f t="shared" si="7"/>
        <v>15.75</v>
      </c>
      <c r="Q77" s="94">
        <f t="shared" si="8"/>
        <v>3.36</v>
      </c>
      <c r="R77" s="88">
        <f t="shared" si="9"/>
        <v>5.8800000000000008</v>
      </c>
      <c r="S77" s="86">
        <f t="shared" si="10"/>
        <v>14.280000000000001</v>
      </c>
      <c r="T77" s="88">
        <f t="shared" si="11"/>
        <v>6.51</v>
      </c>
    </row>
    <row r="78" spans="1:20" x14ac:dyDescent="0.25">
      <c r="A78" s="16" t="s">
        <v>7886</v>
      </c>
      <c r="B78" s="14"/>
      <c r="C78" s="100" t="s">
        <v>7815</v>
      </c>
      <c r="D78" s="115"/>
      <c r="E78" s="115"/>
      <c r="F78" s="101"/>
      <c r="G78" s="102">
        <v>82270</v>
      </c>
      <c r="H78" s="103"/>
      <c r="I78" s="107">
        <v>10</v>
      </c>
      <c r="J78" s="123"/>
      <c r="K78" s="109"/>
      <c r="L78" s="14"/>
      <c r="M78" s="26" t="s">
        <v>7981</v>
      </c>
      <c r="N78" s="22"/>
      <c r="O78" s="87">
        <f t="shared" si="6"/>
        <v>8</v>
      </c>
      <c r="P78" s="87">
        <f t="shared" si="7"/>
        <v>7.5</v>
      </c>
      <c r="Q78" s="94">
        <f t="shared" si="8"/>
        <v>1.6</v>
      </c>
      <c r="R78" s="88">
        <f t="shared" si="9"/>
        <v>2.8000000000000003</v>
      </c>
      <c r="S78" s="86">
        <f t="shared" si="10"/>
        <v>6.8000000000000007</v>
      </c>
      <c r="T78" s="88">
        <f t="shared" si="11"/>
        <v>3.1</v>
      </c>
    </row>
    <row r="79" spans="1:20" x14ac:dyDescent="0.25">
      <c r="A79" s="16" t="s">
        <v>7887</v>
      </c>
      <c r="B79" s="14"/>
      <c r="C79" s="100" t="s">
        <v>7815</v>
      </c>
      <c r="D79" s="115"/>
      <c r="E79" s="115"/>
      <c r="F79" s="101"/>
      <c r="G79" s="102">
        <v>83970</v>
      </c>
      <c r="H79" s="103"/>
      <c r="I79" s="107">
        <v>130</v>
      </c>
      <c r="J79" s="123"/>
      <c r="K79" s="109"/>
      <c r="L79" s="14"/>
      <c r="M79" s="26" t="s">
        <v>7981</v>
      </c>
      <c r="N79" s="22"/>
      <c r="O79" s="87">
        <f t="shared" si="6"/>
        <v>104</v>
      </c>
      <c r="P79" s="87">
        <f t="shared" si="7"/>
        <v>97.5</v>
      </c>
      <c r="Q79" s="94">
        <f t="shared" si="8"/>
        <v>20.8</v>
      </c>
      <c r="R79" s="88">
        <f t="shared" si="9"/>
        <v>36.400000000000006</v>
      </c>
      <c r="S79" s="86">
        <f t="shared" si="10"/>
        <v>88.4</v>
      </c>
      <c r="T79" s="88">
        <f t="shared" si="11"/>
        <v>40.299999999999997</v>
      </c>
    </row>
    <row r="80" spans="1:20" x14ac:dyDescent="0.25">
      <c r="A80" s="16" t="s">
        <v>7888</v>
      </c>
      <c r="B80" s="14"/>
      <c r="C80" s="100" t="s">
        <v>7815</v>
      </c>
      <c r="D80" s="115"/>
      <c r="E80" s="115"/>
      <c r="F80" s="101"/>
      <c r="G80" s="102">
        <v>84132</v>
      </c>
      <c r="H80" s="103"/>
      <c r="I80" s="107">
        <v>14.5</v>
      </c>
      <c r="J80" s="123"/>
      <c r="K80" s="109"/>
      <c r="L80" s="14"/>
      <c r="M80" s="26" t="s">
        <v>7981</v>
      </c>
      <c r="N80" s="22"/>
      <c r="O80" s="87">
        <f t="shared" si="6"/>
        <v>11.600000000000001</v>
      </c>
      <c r="P80" s="87">
        <f t="shared" si="7"/>
        <v>10.875</v>
      </c>
      <c r="Q80" s="94">
        <f t="shared" si="8"/>
        <v>2.3199999999999998</v>
      </c>
      <c r="R80" s="88">
        <f t="shared" si="9"/>
        <v>4.0600000000000005</v>
      </c>
      <c r="S80" s="86">
        <f t="shared" si="10"/>
        <v>9.8600000000000012</v>
      </c>
      <c r="T80" s="88">
        <f t="shared" si="11"/>
        <v>4.4950000000000001</v>
      </c>
    </row>
    <row r="81" spans="1:20" x14ac:dyDescent="0.25">
      <c r="A81" s="16" t="s">
        <v>7889</v>
      </c>
      <c r="B81" s="14"/>
      <c r="C81" s="100" t="s">
        <v>7815</v>
      </c>
      <c r="D81" s="115"/>
      <c r="E81" s="115"/>
      <c r="F81" s="101"/>
      <c r="G81" s="102">
        <v>84144</v>
      </c>
      <c r="H81" s="103"/>
      <c r="I81" s="107">
        <v>66</v>
      </c>
      <c r="J81" s="123"/>
      <c r="K81" s="109"/>
      <c r="L81" s="14"/>
      <c r="M81" s="26" t="s">
        <v>7981</v>
      </c>
      <c r="N81" s="22"/>
      <c r="O81" s="87">
        <f t="shared" si="6"/>
        <v>52.800000000000004</v>
      </c>
      <c r="P81" s="87">
        <f t="shared" si="7"/>
        <v>49.5</v>
      </c>
      <c r="Q81" s="94">
        <f t="shared" si="8"/>
        <v>10.56</v>
      </c>
      <c r="R81" s="88">
        <f t="shared" si="9"/>
        <v>18.48</v>
      </c>
      <c r="S81" s="86">
        <f t="shared" si="10"/>
        <v>44.88</v>
      </c>
      <c r="T81" s="88">
        <f t="shared" si="11"/>
        <v>20.46</v>
      </c>
    </row>
    <row r="82" spans="1:20" x14ac:dyDescent="0.25">
      <c r="A82" s="16" t="s">
        <v>7890</v>
      </c>
      <c r="B82" s="14"/>
      <c r="C82" s="100" t="s">
        <v>7815</v>
      </c>
      <c r="D82" s="115"/>
      <c r="E82" s="115"/>
      <c r="F82" s="101"/>
      <c r="G82" s="102">
        <v>83540</v>
      </c>
      <c r="H82" s="103"/>
      <c r="I82" s="107">
        <v>21</v>
      </c>
      <c r="J82" s="123"/>
      <c r="K82" s="109"/>
      <c r="L82" s="14"/>
      <c r="M82" s="26" t="s">
        <v>7981</v>
      </c>
      <c r="N82" s="22"/>
      <c r="O82" s="87">
        <f t="shared" si="6"/>
        <v>16.8</v>
      </c>
      <c r="P82" s="87">
        <f t="shared" si="7"/>
        <v>15.75</v>
      </c>
      <c r="Q82" s="94">
        <f t="shared" si="8"/>
        <v>3.36</v>
      </c>
      <c r="R82" s="88">
        <f t="shared" si="9"/>
        <v>5.8800000000000008</v>
      </c>
      <c r="S82" s="86">
        <f t="shared" si="10"/>
        <v>14.280000000000001</v>
      </c>
      <c r="T82" s="88">
        <f t="shared" si="11"/>
        <v>6.51</v>
      </c>
    </row>
    <row r="83" spans="1:20" x14ac:dyDescent="0.25">
      <c r="A83" s="16" t="s">
        <v>7891</v>
      </c>
      <c r="B83" s="14"/>
      <c r="C83" s="100" t="s">
        <v>7815</v>
      </c>
      <c r="D83" s="115"/>
      <c r="E83" s="115"/>
      <c r="F83" s="101"/>
      <c r="G83" s="102">
        <v>84295</v>
      </c>
      <c r="H83" s="103"/>
      <c r="I83" s="107">
        <v>15.5</v>
      </c>
      <c r="J83" s="123"/>
      <c r="K83" s="109"/>
      <c r="L83" s="14"/>
      <c r="M83" s="26" t="s">
        <v>7981</v>
      </c>
      <c r="N83" s="22"/>
      <c r="O83" s="87">
        <f t="shared" si="6"/>
        <v>12.4</v>
      </c>
      <c r="P83" s="87">
        <f t="shared" si="7"/>
        <v>11.625</v>
      </c>
      <c r="Q83" s="94">
        <f t="shared" si="8"/>
        <v>2.48</v>
      </c>
      <c r="R83" s="88">
        <f t="shared" si="9"/>
        <v>4.3400000000000007</v>
      </c>
      <c r="S83" s="86">
        <f t="shared" si="10"/>
        <v>10.540000000000001</v>
      </c>
      <c r="T83" s="88">
        <f t="shared" si="11"/>
        <v>4.8049999999999997</v>
      </c>
    </row>
    <row r="84" spans="1:20" x14ac:dyDescent="0.25">
      <c r="A84" s="16" t="s">
        <v>7892</v>
      </c>
      <c r="B84" s="14"/>
      <c r="C84" s="100" t="s">
        <v>7815</v>
      </c>
      <c r="D84" s="115"/>
      <c r="E84" s="115"/>
      <c r="F84" s="101"/>
      <c r="G84" s="102">
        <v>84155</v>
      </c>
      <c r="H84" s="103"/>
      <c r="I84" s="107">
        <v>12.5</v>
      </c>
      <c r="J84" s="123"/>
      <c r="K84" s="109"/>
      <c r="L84" s="14"/>
      <c r="M84" s="26" t="s">
        <v>7981</v>
      </c>
      <c r="N84" s="22"/>
      <c r="O84" s="87">
        <f t="shared" si="6"/>
        <v>10</v>
      </c>
      <c r="P84" s="87">
        <f t="shared" si="7"/>
        <v>9.375</v>
      </c>
      <c r="Q84" s="94">
        <f t="shared" si="8"/>
        <v>2</v>
      </c>
      <c r="R84" s="88">
        <f t="shared" si="9"/>
        <v>3.5000000000000004</v>
      </c>
      <c r="S84" s="86">
        <f t="shared" si="10"/>
        <v>8.5</v>
      </c>
      <c r="T84" s="88">
        <f t="shared" si="11"/>
        <v>3.875</v>
      </c>
    </row>
    <row r="85" spans="1:20" x14ac:dyDescent="0.25">
      <c r="A85" s="16" t="s">
        <v>7893</v>
      </c>
      <c r="B85" s="14"/>
      <c r="C85" s="100" t="s">
        <v>7815</v>
      </c>
      <c r="D85" s="115"/>
      <c r="E85" s="115"/>
      <c r="F85" s="101"/>
      <c r="G85" s="102">
        <v>84478</v>
      </c>
      <c r="H85" s="103"/>
      <c r="I85" s="107">
        <v>18</v>
      </c>
      <c r="J85" s="123"/>
      <c r="K85" s="109"/>
      <c r="L85" s="14"/>
      <c r="M85" s="26" t="s">
        <v>7981</v>
      </c>
      <c r="N85" s="22"/>
      <c r="O85" s="87">
        <f t="shared" si="6"/>
        <v>14.4</v>
      </c>
      <c r="P85" s="87">
        <f t="shared" si="7"/>
        <v>13.5</v>
      </c>
      <c r="Q85" s="94">
        <f t="shared" si="8"/>
        <v>2.88</v>
      </c>
      <c r="R85" s="88">
        <f t="shared" si="9"/>
        <v>5.0400000000000009</v>
      </c>
      <c r="S85" s="86">
        <f t="shared" si="10"/>
        <v>12.24</v>
      </c>
      <c r="T85" s="88">
        <f t="shared" si="11"/>
        <v>5.58</v>
      </c>
    </row>
    <row r="86" spans="1:20" x14ac:dyDescent="0.25">
      <c r="A86" s="16" t="s">
        <v>7894</v>
      </c>
      <c r="B86" s="14"/>
      <c r="C86" s="100" t="s">
        <v>7815</v>
      </c>
      <c r="D86" s="115"/>
      <c r="E86" s="115"/>
      <c r="F86" s="101"/>
      <c r="G86" s="102">
        <v>84484</v>
      </c>
      <c r="H86" s="103"/>
      <c r="I86" s="107">
        <v>31</v>
      </c>
      <c r="J86" s="123"/>
      <c r="K86" s="109"/>
      <c r="L86" s="14"/>
      <c r="M86" s="26" t="s">
        <v>7981</v>
      </c>
      <c r="N86" s="22"/>
      <c r="O86" s="87">
        <f t="shared" si="6"/>
        <v>24.8</v>
      </c>
      <c r="P86" s="87">
        <f t="shared" si="7"/>
        <v>23.25</v>
      </c>
      <c r="Q86" s="94">
        <f t="shared" si="8"/>
        <v>4.96</v>
      </c>
      <c r="R86" s="88">
        <f t="shared" si="9"/>
        <v>8.6800000000000015</v>
      </c>
      <c r="S86" s="86">
        <f t="shared" si="10"/>
        <v>21.080000000000002</v>
      </c>
      <c r="T86" s="88">
        <f t="shared" si="11"/>
        <v>9.61</v>
      </c>
    </row>
    <row r="87" spans="1:20" x14ac:dyDescent="0.25">
      <c r="A87" s="16" t="s">
        <v>7895</v>
      </c>
      <c r="B87" s="14"/>
      <c r="C87" s="100" t="s">
        <v>7815</v>
      </c>
      <c r="D87" s="115"/>
      <c r="E87" s="115"/>
      <c r="F87" s="101"/>
      <c r="G87" s="102">
        <v>84550</v>
      </c>
      <c r="H87" s="103"/>
      <c r="I87" s="107">
        <v>14.5</v>
      </c>
      <c r="J87" s="123"/>
      <c r="K87" s="109"/>
      <c r="L87" s="14"/>
      <c r="M87" s="26" t="s">
        <v>7981</v>
      </c>
      <c r="N87" s="22"/>
      <c r="O87" s="87">
        <f t="shared" si="6"/>
        <v>11.600000000000001</v>
      </c>
      <c r="P87" s="87">
        <f t="shared" si="7"/>
        <v>10.875</v>
      </c>
      <c r="Q87" s="94">
        <f t="shared" si="8"/>
        <v>2.3199999999999998</v>
      </c>
      <c r="R87" s="88">
        <f t="shared" si="9"/>
        <v>4.0600000000000005</v>
      </c>
      <c r="S87" s="86">
        <f t="shared" si="10"/>
        <v>9.8600000000000012</v>
      </c>
      <c r="T87" s="88">
        <f t="shared" si="11"/>
        <v>4.4950000000000001</v>
      </c>
    </row>
    <row r="88" spans="1:20" x14ac:dyDescent="0.25">
      <c r="A88" s="16" t="s">
        <v>7896</v>
      </c>
      <c r="B88" s="14"/>
      <c r="C88" s="100" t="s">
        <v>7815</v>
      </c>
      <c r="D88" s="115"/>
      <c r="E88" s="115"/>
      <c r="F88" s="101"/>
      <c r="G88" s="102">
        <v>84560</v>
      </c>
      <c r="H88" s="103"/>
      <c r="I88" s="107">
        <v>14.5</v>
      </c>
      <c r="J88" s="123"/>
      <c r="K88" s="109"/>
      <c r="L88" s="14"/>
      <c r="M88" s="26" t="s">
        <v>7981</v>
      </c>
      <c r="N88" s="22"/>
      <c r="O88" s="87">
        <f t="shared" si="6"/>
        <v>11.600000000000001</v>
      </c>
      <c r="P88" s="87">
        <f t="shared" si="7"/>
        <v>10.875</v>
      </c>
      <c r="Q88" s="94">
        <f t="shared" si="8"/>
        <v>2.3199999999999998</v>
      </c>
      <c r="R88" s="88">
        <f t="shared" si="9"/>
        <v>4.0600000000000005</v>
      </c>
      <c r="S88" s="86">
        <f t="shared" si="10"/>
        <v>9.8600000000000012</v>
      </c>
      <c r="T88" s="88">
        <f t="shared" si="11"/>
        <v>4.4950000000000001</v>
      </c>
    </row>
    <row r="89" spans="1:20" x14ac:dyDescent="0.25">
      <c r="A89" s="16" t="s">
        <v>7897</v>
      </c>
      <c r="B89" s="14"/>
      <c r="C89" s="100" t="s">
        <v>7815</v>
      </c>
      <c r="D89" s="115"/>
      <c r="E89" s="115"/>
      <c r="F89" s="101"/>
      <c r="G89" s="102">
        <v>84207</v>
      </c>
      <c r="H89" s="103"/>
      <c r="I89" s="107">
        <v>44</v>
      </c>
      <c r="J89" s="123"/>
      <c r="K89" s="109"/>
      <c r="L89" s="14"/>
      <c r="M89" s="26" t="s">
        <v>7981</v>
      </c>
      <c r="N89" s="22"/>
      <c r="O89" s="87">
        <f t="shared" si="6"/>
        <v>35.200000000000003</v>
      </c>
      <c r="P89" s="87">
        <f t="shared" si="7"/>
        <v>33</v>
      </c>
      <c r="Q89" s="94">
        <f t="shared" si="8"/>
        <v>7.04</v>
      </c>
      <c r="R89" s="88">
        <f t="shared" si="9"/>
        <v>12.32</v>
      </c>
      <c r="S89" s="86">
        <f t="shared" si="10"/>
        <v>29.92</v>
      </c>
      <c r="T89" s="88">
        <f t="shared" si="11"/>
        <v>13.64</v>
      </c>
    </row>
    <row r="90" spans="1:20" x14ac:dyDescent="0.25">
      <c r="A90" s="16" t="s">
        <v>7898</v>
      </c>
      <c r="B90" s="14"/>
      <c r="C90" s="100" t="s">
        <v>7815</v>
      </c>
      <c r="D90" s="115"/>
      <c r="E90" s="115"/>
      <c r="F90" s="101"/>
      <c r="G90" s="102">
        <v>84590</v>
      </c>
      <c r="H90" s="103"/>
      <c r="I90" s="107">
        <v>29</v>
      </c>
      <c r="J90" s="123"/>
      <c r="K90" s="109"/>
      <c r="L90" s="14"/>
      <c r="M90" s="26" t="s">
        <v>7981</v>
      </c>
      <c r="N90" s="22"/>
      <c r="O90" s="87">
        <f t="shared" si="6"/>
        <v>23.200000000000003</v>
      </c>
      <c r="P90" s="87">
        <f t="shared" si="7"/>
        <v>21.75</v>
      </c>
      <c r="Q90" s="94">
        <f t="shared" si="8"/>
        <v>4.6399999999999997</v>
      </c>
      <c r="R90" s="88">
        <f t="shared" si="9"/>
        <v>8.120000000000001</v>
      </c>
      <c r="S90" s="86">
        <f t="shared" si="10"/>
        <v>19.720000000000002</v>
      </c>
      <c r="T90" s="88">
        <f t="shared" si="11"/>
        <v>8.99</v>
      </c>
    </row>
    <row r="91" spans="1:20" x14ac:dyDescent="0.25">
      <c r="A91" s="15" t="s">
        <v>7901</v>
      </c>
      <c r="B91" s="14"/>
      <c r="C91" s="100" t="s">
        <v>7815</v>
      </c>
      <c r="D91" s="115"/>
      <c r="E91" s="115"/>
      <c r="F91" s="101"/>
      <c r="G91" s="102">
        <v>81050</v>
      </c>
      <c r="H91" s="129"/>
      <c r="I91" s="123">
        <v>10</v>
      </c>
      <c r="J91" s="123"/>
      <c r="K91" s="109"/>
      <c r="L91" s="14"/>
      <c r="M91" s="26" t="s">
        <v>7981</v>
      </c>
      <c r="N91" s="22"/>
      <c r="O91" s="87">
        <f t="shared" si="6"/>
        <v>8</v>
      </c>
      <c r="P91" s="87">
        <f t="shared" si="7"/>
        <v>7.5</v>
      </c>
      <c r="Q91" s="94">
        <f t="shared" si="8"/>
        <v>1.6</v>
      </c>
      <c r="R91" s="88">
        <f t="shared" si="9"/>
        <v>2.8000000000000003</v>
      </c>
      <c r="S91" s="86">
        <f t="shared" si="10"/>
        <v>6.8000000000000007</v>
      </c>
      <c r="T91" s="88">
        <f t="shared" si="11"/>
        <v>3.1</v>
      </c>
    </row>
    <row r="92" spans="1:20" x14ac:dyDescent="0.25">
      <c r="A92" s="15" t="s">
        <v>7902</v>
      </c>
      <c r="B92" s="14"/>
      <c r="C92" s="100" t="s">
        <v>7815</v>
      </c>
      <c r="D92" s="115"/>
      <c r="E92" s="115"/>
      <c r="F92" s="101"/>
      <c r="G92" s="102">
        <v>82608</v>
      </c>
      <c r="H92" s="129"/>
      <c r="I92" s="123">
        <v>45</v>
      </c>
      <c r="J92" s="123"/>
      <c r="K92" s="109"/>
      <c r="L92" s="14"/>
      <c r="M92" s="26" t="s">
        <v>7981</v>
      </c>
      <c r="N92" s="22"/>
      <c r="O92" s="87">
        <f t="shared" si="6"/>
        <v>36</v>
      </c>
      <c r="P92" s="87">
        <f t="shared" si="7"/>
        <v>33.75</v>
      </c>
      <c r="Q92" s="94">
        <f t="shared" si="8"/>
        <v>7.2</v>
      </c>
      <c r="R92" s="88">
        <f t="shared" si="9"/>
        <v>12.600000000000001</v>
      </c>
      <c r="S92" s="86">
        <f t="shared" si="10"/>
        <v>30.6</v>
      </c>
      <c r="T92" s="88">
        <f t="shared" si="11"/>
        <v>13.95</v>
      </c>
    </row>
    <row r="93" spans="1:20" x14ac:dyDescent="0.25">
      <c r="A93" s="15" t="s">
        <v>7903</v>
      </c>
      <c r="B93" s="14"/>
      <c r="C93" s="100" t="s">
        <v>7815</v>
      </c>
      <c r="D93" s="115"/>
      <c r="E93" s="115"/>
      <c r="F93" s="101"/>
      <c r="G93" s="102">
        <v>82180</v>
      </c>
      <c r="H93" s="129"/>
      <c r="I93" s="123">
        <v>27.5</v>
      </c>
      <c r="J93" s="123"/>
      <c r="K93" s="109"/>
      <c r="L93" s="14"/>
      <c r="M93" s="26" t="s">
        <v>7981</v>
      </c>
      <c r="N93" s="22"/>
      <c r="O93" s="87">
        <f t="shared" si="6"/>
        <v>22</v>
      </c>
      <c r="P93" s="87">
        <f t="shared" si="7"/>
        <v>20.625</v>
      </c>
      <c r="Q93" s="94">
        <f t="shared" si="8"/>
        <v>4.4000000000000004</v>
      </c>
      <c r="R93" s="88">
        <f t="shared" si="9"/>
        <v>7.7000000000000011</v>
      </c>
      <c r="S93" s="86">
        <f t="shared" si="10"/>
        <v>18.700000000000003</v>
      </c>
      <c r="T93" s="88">
        <f t="shared" si="11"/>
        <v>8.5250000000000004</v>
      </c>
    </row>
    <row r="94" spans="1:20" x14ac:dyDescent="0.25">
      <c r="A94" s="15" t="s">
        <v>7904</v>
      </c>
      <c r="B94" s="14"/>
      <c r="C94" s="100" t="s">
        <v>7815</v>
      </c>
      <c r="D94" s="115"/>
      <c r="E94" s="115"/>
      <c r="F94" s="101"/>
      <c r="G94" s="102">
        <v>84446</v>
      </c>
      <c r="H94" s="129"/>
      <c r="I94" s="123">
        <v>45.5</v>
      </c>
      <c r="J94" s="123"/>
      <c r="K94" s="109"/>
      <c r="L94" s="14"/>
      <c r="M94" s="26" t="s">
        <v>7981</v>
      </c>
      <c r="N94" s="22"/>
      <c r="O94" s="87">
        <f t="shared" si="6"/>
        <v>36.4</v>
      </c>
      <c r="P94" s="87">
        <f t="shared" si="7"/>
        <v>34.125</v>
      </c>
      <c r="Q94" s="94">
        <f t="shared" si="8"/>
        <v>7.28</v>
      </c>
      <c r="R94" s="88">
        <f t="shared" si="9"/>
        <v>12.740000000000002</v>
      </c>
      <c r="S94" s="86">
        <f t="shared" si="10"/>
        <v>30.94</v>
      </c>
      <c r="T94" s="88">
        <f t="shared" si="11"/>
        <v>14.105</v>
      </c>
    </row>
    <row r="95" spans="1:20" x14ac:dyDescent="0.25">
      <c r="A95" s="15" t="s">
        <v>7905</v>
      </c>
      <c r="B95" s="14"/>
      <c r="C95" s="100" t="s">
        <v>7815</v>
      </c>
      <c r="D95" s="115"/>
      <c r="E95" s="115"/>
      <c r="F95" s="101"/>
      <c r="G95" s="102">
        <v>87798</v>
      </c>
      <c r="H95" s="129"/>
      <c r="I95" s="123">
        <v>845</v>
      </c>
      <c r="J95" s="123"/>
      <c r="K95" s="109"/>
      <c r="L95" s="14"/>
      <c r="M95" s="26" t="s">
        <v>7981</v>
      </c>
      <c r="N95" s="22"/>
      <c r="O95" s="87">
        <f t="shared" si="6"/>
        <v>676</v>
      </c>
      <c r="P95" s="87">
        <f t="shared" si="7"/>
        <v>633.75</v>
      </c>
      <c r="Q95" s="94">
        <f t="shared" si="8"/>
        <v>135.19999999999999</v>
      </c>
      <c r="R95" s="88">
        <f t="shared" si="9"/>
        <v>236.60000000000002</v>
      </c>
      <c r="S95" s="86">
        <f t="shared" si="10"/>
        <v>574.6</v>
      </c>
      <c r="T95" s="88">
        <f t="shared" si="11"/>
        <v>261.95</v>
      </c>
    </row>
    <row r="96" spans="1:20" x14ac:dyDescent="0.25">
      <c r="A96" s="15" t="s">
        <v>7906</v>
      </c>
      <c r="B96" s="14"/>
      <c r="C96" s="100" t="s">
        <v>7815</v>
      </c>
      <c r="D96" s="115"/>
      <c r="E96" s="115"/>
      <c r="F96" s="101"/>
      <c r="G96" s="102">
        <v>85660</v>
      </c>
      <c r="H96" s="129"/>
      <c r="I96" s="123">
        <v>18</v>
      </c>
      <c r="J96" s="123"/>
      <c r="K96" s="109"/>
      <c r="L96" s="14"/>
      <c r="M96" s="26" t="s">
        <v>7981</v>
      </c>
      <c r="N96" s="22"/>
      <c r="O96" s="87">
        <f t="shared" si="6"/>
        <v>14.4</v>
      </c>
      <c r="P96" s="87">
        <f t="shared" si="7"/>
        <v>13.5</v>
      </c>
      <c r="Q96" s="94">
        <f t="shared" si="8"/>
        <v>2.88</v>
      </c>
      <c r="R96" s="88">
        <f t="shared" si="9"/>
        <v>5.0400000000000009</v>
      </c>
      <c r="S96" s="86">
        <f t="shared" si="10"/>
        <v>12.24</v>
      </c>
      <c r="T96" s="88">
        <f t="shared" si="11"/>
        <v>5.58</v>
      </c>
    </row>
    <row r="97" spans="1:20" x14ac:dyDescent="0.25">
      <c r="A97" s="15" t="s">
        <v>7907</v>
      </c>
      <c r="B97" s="14"/>
      <c r="C97" s="100" t="s">
        <v>7815</v>
      </c>
      <c r="D97" s="115"/>
      <c r="E97" s="115"/>
      <c r="F97" s="101"/>
      <c r="G97" s="102">
        <v>82746</v>
      </c>
      <c r="H97" s="129"/>
      <c r="I97" s="123">
        <v>46.5</v>
      </c>
      <c r="J97" s="123"/>
      <c r="K97" s="109"/>
      <c r="L97" s="14"/>
      <c r="M97" s="26" t="s">
        <v>7981</v>
      </c>
      <c r="N97" s="22"/>
      <c r="O97" s="87">
        <f t="shared" si="6"/>
        <v>37.200000000000003</v>
      </c>
      <c r="P97" s="87">
        <f t="shared" si="7"/>
        <v>34.875</v>
      </c>
      <c r="Q97" s="94">
        <f t="shared" si="8"/>
        <v>7.44</v>
      </c>
      <c r="R97" s="88">
        <f t="shared" si="9"/>
        <v>13.020000000000001</v>
      </c>
      <c r="S97" s="86">
        <f t="shared" si="10"/>
        <v>31.62</v>
      </c>
      <c r="T97" s="88">
        <f t="shared" si="11"/>
        <v>14.414999999999999</v>
      </c>
    </row>
    <row r="98" spans="1:20" x14ac:dyDescent="0.25">
      <c r="A98" s="15" t="s">
        <v>7908</v>
      </c>
      <c r="B98" s="14"/>
      <c r="C98" s="100" t="s">
        <v>7815</v>
      </c>
      <c r="D98" s="115"/>
      <c r="E98" s="115"/>
      <c r="F98" s="101"/>
      <c r="G98" s="102">
        <v>82043</v>
      </c>
      <c r="H98" s="129"/>
      <c r="I98" s="123">
        <v>19</v>
      </c>
      <c r="J98" s="123"/>
      <c r="K98" s="109"/>
      <c r="L98" s="14"/>
      <c r="M98" s="26" t="s">
        <v>7981</v>
      </c>
      <c r="N98" s="22"/>
      <c r="O98" s="87">
        <f t="shared" si="6"/>
        <v>15.200000000000001</v>
      </c>
      <c r="P98" s="87">
        <f t="shared" si="7"/>
        <v>14.25</v>
      </c>
      <c r="Q98" s="94">
        <f t="shared" si="8"/>
        <v>3.04</v>
      </c>
      <c r="R98" s="88">
        <f t="shared" si="9"/>
        <v>5.32</v>
      </c>
      <c r="S98" s="86">
        <f t="shared" si="10"/>
        <v>12.920000000000002</v>
      </c>
      <c r="T98" s="88">
        <f t="shared" si="11"/>
        <v>5.89</v>
      </c>
    </row>
    <row r="99" spans="1:20" x14ac:dyDescent="0.25">
      <c r="A99" s="15" t="s">
        <v>7909</v>
      </c>
      <c r="B99" s="14"/>
      <c r="C99" s="100" t="s">
        <v>7815</v>
      </c>
      <c r="D99" s="115"/>
      <c r="E99" s="115"/>
      <c r="F99" s="101"/>
      <c r="G99" s="102">
        <v>84702</v>
      </c>
      <c r="H99" s="129"/>
      <c r="I99" s="123">
        <v>22</v>
      </c>
      <c r="J99" s="123"/>
      <c r="K99" s="109"/>
      <c r="L99" s="14"/>
      <c r="M99" s="26" t="s">
        <v>7981</v>
      </c>
      <c r="N99" s="22"/>
      <c r="O99" s="87">
        <f t="shared" si="6"/>
        <v>17.600000000000001</v>
      </c>
      <c r="P99" s="87">
        <f t="shared" si="7"/>
        <v>16.5</v>
      </c>
      <c r="Q99" s="94">
        <f t="shared" si="8"/>
        <v>3.52</v>
      </c>
      <c r="R99" s="88">
        <f t="shared" si="9"/>
        <v>6.16</v>
      </c>
      <c r="S99" s="86">
        <f t="shared" si="10"/>
        <v>14.96</v>
      </c>
      <c r="T99" s="88">
        <f t="shared" si="11"/>
        <v>6.82</v>
      </c>
    </row>
    <row r="100" spans="1:20" x14ac:dyDescent="0.25">
      <c r="A100" s="15" t="s">
        <v>7910</v>
      </c>
      <c r="B100" s="14"/>
      <c r="C100" s="100" t="s">
        <v>7815</v>
      </c>
      <c r="D100" s="115"/>
      <c r="E100" s="115"/>
      <c r="F100" s="101"/>
      <c r="G100" s="102">
        <v>87210</v>
      </c>
      <c r="H100" s="129"/>
      <c r="I100" s="123">
        <v>13.5</v>
      </c>
      <c r="J100" s="123"/>
      <c r="K100" s="109"/>
      <c r="L100" s="14"/>
      <c r="M100" s="26" t="s">
        <v>7981</v>
      </c>
      <c r="N100" s="22"/>
      <c r="O100" s="87">
        <f t="shared" si="6"/>
        <v>10.8</v>
      </c>
      <c r="P100" s="87">
        <f t="shared" si="7"/>
        <v>10.125</v>
      </c>
      <c r="Q100" s="94">
        <f t="shared" si="8"/>
        <v>2.16</v>
      </c>
      <c r="R100" s="88">
        <f t="shared" si="9"/>
        <v>3.7800000000000002</v>
      </c>
      <c r="S100" s="86">
        <f t="shared" si="10"/>
        <v>9.1800000000000015</v>
      </c>
      <c r="T100" s="88">
        <f t="shared" si="11"/>
        <v>4.1849999999999996</v>
      </c>
    </row>
    <row r="101" spans="1:20" x14ac:dyDescent="0.25">
      <c r="A101" s="15" t="s">
        <v>7911</v>
      </c>
      <c r="B101" s="14"/>
      <c r="C101" s="100" t="s">
        <v>7815</v>
      </c>
      <c r="D101" s="115"/>
      <c r="E101" s="115"/>
      <c r="F101" s="101"/>
      <c r="G101" s="102">
        <v>85246</v>
      </c>
      <c r="H101" s="129"/>
      <c r="I101" s="123">
        <v>637</v>
      </c>
      <c r="J101" s="123"/>
      <c r="K101" s="109"/>
      <c r="L101" s="14"/>
      <c r="M101" s="26" t="s">
        <v>7981</v>
      </c>
      <c r="N101" s="22"/>
      <c r="O101" s="87">
        <f t="shared" si="6"/>
        <v>509.6</v>
      </c>
      <c r="P101" s="87">
        <f t="shared" si="7"/>
        <v>477.75</v>
      </c>
      <c r="Q101" s="94">
        <f t="shared" si="8"/>
        <v>101.92</v>
      </c>
      <c r="R101" s="88">
        <f t="shared" si="9"/>
        <v>178.36</v>
      </c>
      <c r="S101" s="86">
        <f t="shared" si="10"/>
        <v>433.16</v>
      </c>
      <c r="T101" s="88">
        <f t="shared" si="11"/>
        <v>197.47</v>
      </c>
    </row>
    <row r="102" spans="1:20" x14ac:dyDescent="0.25">
      <c r="A102" s="15" t="s">
        <v>7912</v>
      </c>
      <c r="B102" s="14"/>
      <c r="C102" s="100" t="s">
        <v>7815</v>
      </c>
      <c r="D102" s="115"/>
      <c r="E102" s="115"/>
      <c r="F102" s="101"/>
      <c r="G102" s="102">
        <v>85049</v>
      </c>
      <c r="H102" s="129"/>
      <c r="I102" s="123">
        <v>14.5</v>
      </c>
      <c r="J102" s="123"/>
      <c r="K102" s="109"/>
      <c r="L102" s="14"/>
      <c r="M102" s="26" t="s">
        <v>7981</v>
      </c>
      <c r="N102" s="22"/>
      <c r="O102" s="87">
        <f t="shared" si="6"/>
        <v>11.600000000000001</v>
      </c>
      <c r="P102" s="87">
        <f t="shared" si="7"/>
        <v>10.875</v>
      </c>
      <c r="Q102" s="94">
        <f t="shared" si="8"/>
        <v>2.3199999999999998</v>
      </c>
      <c r="R102" s="88">
        <f t="shared" si="9"/>
        <v>4.0600000000000005</v>
      </c>
      <c r="S102" s="86">
        <f t="shared" si="10"/>
        <v>9.8600000000000012</v>
      </c>
      <c r="T102" s="88">
        <f t="shared" si="11"/>
        <v>4.4950000000000001</v>
      </c>
    </row>
    <row r="103" spans="1:20" x14ac:dyDescent="0.25">
      <c r="A103" s="15" t="s">
        <v>7913</v>
      </c>
      <c r="B103" s="14"/>
      <c r="C103" s="100" t="s">
        <v>7815</v>
      </c>
      <c r="D103" s="115"/>
      <c r="E103" s="115"/>
      <c r="F103" s="101"/>
      <c r="G103" s="102">
        <v>85041</v>
      </c>
      <c r="H103" s="129"/>
      <c r="I103" s="123">
        <v>9</v>
      </c>
      <c r="J103" s="123"/>
      <c r="K103" s="109"/>
      <c r="L103" s="14"/>
      <c r="M103" s="26" t="s">
        <v>7981</v>
      </c>
      <c r="N103" s="22"/>
      <c r="O103" s="87">
        <f t="shared" si="6"/>
        <v>7.2</v>
      </c>
      <c r="P103" s="87">
        <f t="shared" si="7"/>
        <v>6.75</v>
      </c>
      <c r="Q103" s="94">
        <f t="shared" si="8"/>
        <v>1.44</v>
      </c>
      <c r="R103" s="88">
        <f t="shared" si="9"/>
        <v>2.5200000000000005</v>
      </c>
      <c r="S103" s="86">
        <f t="shared" si="10"/>
        <v>6.12</v>
      </c>
      <c r="T103" s="88">
        <f t="shared" si="11"/>
        <v>2.79</v>
      </c>
    </row>
    <row r="104" spans="1:20" x14ac:dyDescent="0.25">
      <c r="A104" s="15" t="s">
        <v>7914</v>
      </c>
      <c r="B104" s="14"/>
      <c r="C104" s="100" t="s">
        <v>7815</v>
      </c>
      <c r="D104" s="115"/>
      <c r="E104" s="115"/>
      <c r="F104" s="101"/>
      <c r="G104" s="102">
        <v>85651</v>
      </c>
      <c r="H104" s="129"/>
      <c r="I104" s="123">
        <v>8</v>
      </c>
      <c r="J104" s="123"/>
      <c r="K104" s="109"/>
      <c r="L104" s="14"/>
      <c r="M104" s="26" t="s">
        <v>7981</v>
      </c>
      <c r="N104" s="22"/>
      <c r="O104" s="87">
        <f t="shared" si="6"/>
        <v>6.4</v>
      </c>
      <c r="P104" s="87">
        <f t="shared" si="7"/>
        <v>6</v>
      </c>
      <c r="Q104" s="94">
        <f t="shared" si="8"/>
        <v>1.28</v>
      </c>
      <c r="R104" s="88">
        <f t="shared" si="9"/>
        <v>2.2400000000000002</v>
      </c>
      <c r="S104" s="86">
        <f t="shared" si="10"/>
        <v>5.44</v>
      </c>
      <c r="T104" s="88">
        <f t="shared" si="11"/>
        <v>2.48</v>
      </c>
    </row>
    <row r="105" spans="1:20" x14ac:dyDescent="0.25">
      <c r="A105" s="15" t="s">
        <v>7915</v>
      </c>
      <c r="B105" s="14"/>
      <c r="C105" s="100" t="s">
        <v>7815</v>
      </c>
      <c r="D105" s="115"/>
      <c r="E105" s="115"/>
      <c r="F105" s="101"/>
      <c r="G105" s="102">
        <v>89320</v>
      </c>
      <c r="H105" s="129"/>
      <c r="I105" s="123">
        <v>11</v>
      </c>
      <c r="J105" s="123"/>
      <c r="K105" s="109"/>
      <c r="L105" s="14"/>
      <c r="M105" s="26" t="s">
        <v>7981</v>
      </c>
      <c r="N105" s="22"/>
      <c r="O105" s="87">
        <f t="shared" si="6"/>
        <v>8.8000000000000007</v>
      </c>
      <c r="P105" s="87">
        <f t="shared" si="7"/>
        <v>8.25</v>
      </c>
      <c r="Q105" s="94">
        <f t="shared" si="8"/>
        <v>1.76</v>
      </c>
      <c r="R105" s="88">
        <f t="shared" si="9"/>
        <v>3.08</v>
      </c>
      <c r="S105" s="86">
        <f t="shared" si="10"/>
        <v>7.48</v>
      </c>
      <c r="T105" s="88">
        <f t="shared" si="11"/>
        <v>3.41</v>
      </c>
    </row>
    <row r="106" spans="1:20" x14ac:dyDescent="0.25">
      <c r="A106" s="15" t="s">
        <v>7916</v>
      </c>
      <c r="B106" s="14"/>
      <c r="C106" s="100" t="s">
        <v>7815</v>
      </c>
      <c r="D106" s="115"/>
      <c r="E106" s="115"/>
      <c r="F106" s="101"/>
      <c r="G106" s="102">
        <v>85048</v>
      </c>
      <c r="H106" s="129"/>
      <c r="I106" s="123">
        <v>38.5</v>
      </c>
      <c r="J106" s="123"/>
      <c r="K106" s="109"/>
      <c r="L106" s="14"/>
      <c r="M106" s="26" t="s">
        <v>7981</v>
      </c>
      <c r="N106" s="22"/>
      <c r="O106" s="87">
        <f t="shared" si="6"/>
        <v>30.8</v>
      </c>
      <c r="P106" s="87">
        <f t="shared" si="7"/>
        <v>28.875</v>
      </c>
      <c r="Q106" s="94">
        <f t="shared" si="8"/>
        <v>6.16</v>
      </c>
      <c r="R106" s="88">
        <f t="shared" si="9"/>
        <v>10.780000000000001</v>
      </c>
      <c r="S106" s="86">
        <f t="shared" si="10"/>
        <v>26.180000000000003</v>
      </c>
      <c r="T106" s="88">
        <f t="shared" si="11"/>
        <v>11.935</v>
      </c>
    </row>
    <row r="107" spans="1:20" x14ac:dyDescent="0.25">
      <c r="A107" s="15" t="s">
        <v>7917</v>
      </c>
      <c r="B107" s="14"/>
      <c r="C107" s="100" t="s">
        <v>7815</v>
      </c>
      <c r="D107" s="115"/>
      <c r="E107" s="115"/>
      <c r="F107" s="101"/>
      <c r="G107" s="102" t="s">
        <v>2507</v>
      </c>
      <c r="H107" s="129"/>
      <c r="I107" s="123">
        <v>100.5</v>
      </c>
      <c r="J107" s="123"/>
      <c r="K107" s="109"/>
      <c r="L107" s="14"/>
      <c r="M107" s="26" t="s">
        <v>7981</v>
      </c>
      <c r="N107" s="22"/>
      <c r="O107" s="87">
        <f t="shared" si="6"/>
        <v>80.400000000000006</v>
      </c>
      <c r="P107" s="87">
        <f t="shared" si="7"/>
        <v>75.375</v>
      </c>
      <c r="Q107" s="94">
        <f t="shared" si="8"/>
        <v>16.080000000000002</v>
      </c>
      <c r="R107" s="88">
        <f t="shared" si="9"/>
        <v>28.140000000000004</v>
      </c>
      <c r="S107" s="86">
        <f t="shared" si="10"/>
        <v>68.34</v>
      </c>
      <c r="T107" s="88">
        <f t="shared" si="11"/>
        <v>31.155000000000001</v>
      </c>
    </row>
    <row r="108" spans="1:20" x14ac:dyDescent="0.25">
      <c r="A108" s="15" t="s">
        <v>7918</v>
      </c>
      <c r="B108" s="14"/>
      <c r="C108" s="100" t="s">
        <v>7815</v>
      </c>
      <c r="D108" s="115"/>
      <c r="E108" s="115"/>
      <c r="F108" s="101"/>
      <c r="G108" s="102" t="s">
        <v>3529</v>
      </c>
      <c r="H108" s="129"/>
      <c r="I108" s="123">
        <v>696.5</v>
      </c>
      <c r="J108" s="123"/>
      <c r="K108" s="109"/>
      <c r="L108" s="14"/>
      <c r="M108" s="26" t="s">
        <v>7981</v>
      </c>
      <c r="N108" s="22"/>
      <c r="O108" s="87">
        <f t="shared" si="6"/>
        <v>557.20000000000005</v>
      </c>
      <c r="P108" s="87">
        <f t="shared" si="7"/>
        <v>522.375</v>
      </c>
      <c r="Q108" s="94">
        <f t="shared" si="8"/>
        <v>111.44</v>
      </c>
      <c r="R108" s="88">
        <f t="shared" si="9"/>
        <v>195.02</v>
      </c>
      <c r="S108" s="86">
        <f t="shared" si="10"/>
        <v>473.62000000000006</v>
      </c>
      <c r="T108" s="88">
        <f t="shared" si="11"/>
        <v>215.91499999999999</v>
      </c>
    </row>
    <row r="109" spans="1:20" x14ac:dyDescent="0.25">
      <c r="A109" s="15" t="s">
        <v>7919</v>
      </c>
      <c r="B109" s="14"/>
      <c r="C109" s="100" t="s">
        <v>7815</v>
      </c>
      <c r="D109" s="115"/>
      <c r="E109" s="115"/>
      <c r="F109" s="101"/>
      <c r="G109" s="102" t="s">
        <v>2507</v>
      </c>
      <c r="H109" s="129"/>
      <c r="I109" s="123">
        <v>696.5</v>
      </c>
      <c r="J109" s="123"/>
      <c r="K109" s="109"/>
      <c r="L109" s="14"/>
      <c r="M109" s="26" t="s">
        <v>7981</v>
      </c>
      <c r="N109" s="22"/>
      <c r="O109" s="87">
        <f t="shared" si="6"/>
        <v>557.20000000000005</v>
      </c>
      <c r="P109" s="87">
        <f t="shared" si="7"/>
        <v>522.375</v>
      </c>
      <c r="Q109" s="94">
        <f t="shared" si="8"/>
        <v>111.44</v>
      </c>
      <c r="R109" s="88">
        <f t="shared" si="9"/>
        <v>195.02</v>
      </c>
      <c r="S109" s="86">
        <f t="shared" si="10"/>
        <v>473.62000000000006</v>
      </c>
      <c r="T109" s="88">
        <f t="shared" si="11"/>
        <v>215.91499999999999</v>
      </c>
    </row>
    <row r="110" spans="1:20" x14ac:dyDescent="0.25">
      <c r="A110" s="15" t="s">
        <v>7920</v>
      </c>
      <c r="B110" s="14"/>
      <c r="C110" s="100" t="s">
        <v>7815</v>
      </c>
      <c r="D110" s="115"/>
      <c r="E110" s="115"/>
      <c r="F110" s="101"/>
      <c r="G110" s="102" t="s">
        <v>3540</v>
      </c>
      <c r="H110" s="129"/>
      <c r="I110" s="123">
        <v>157.5</v>
      </c>
      <c r="J110" s="123"/>
      <c r="K110" s="109"/>
      <c r="L110" s="14"/>
      <c r="M110" s="26" t="s">
        <v>7981</v>
      </c>
      <c r="N110" s="22"/>
      <c r="O110" s="87">
        <f t="shared" si="6"/>
        <v>126</v>
      </c>
      <c r="P110" s="87">
        <f t="shared" si="7"/>
        <v>118.125</v>
      </c>
      <c r="Q110" s="94">
        <f t="shared" si="8"/>
        <v>25.2</v>
      </c>
      <c r="R110" s="88">
        <f t="shared" si="9"/>
        <v>44.1</v>
      </c>
      <c r="S110" s="86">
        <f t="shared" si="10"/>
        <v>107.10000000000001</v>
      </c>
      <c r="T110" s="88">
        <f t="shared" si="11"/>
        <v>48.825000000000003</v>
      </c>
    </row>
    <row r="111" spans="1:20" x14ac:dyDescent="0.25">
      <c r="A111" s="15" t="s">
        <v>7921</v>
      </c>
      <c r="B111" s="14"/>
      <c r="C111" s="100" t="s">
        <v>7815</v>
      </c>
      <c r="D111" s="115"/>
      <c r="E111" s="115"/>
      <c r="F111" s="101"/>
      <c r="G111" s="102">
        <v>87536</v>
      </c>
      <c r="H111" s="129"/>
      <c r="I111" s="123">
        <v>268.5</v>
      </c>
      <c r="J111" s="123"/>
      <c r="K111" s="109"/>
      <c r="L111" s="14"/>
      <c r="M111" s="26" t="s">
        <v>7981</v>
      </c>
      <c r="N111" s="22"/>
      <c r="O111" s="87">
        <f t="shared" si="6"/>
        <v>214.8</v>
      </c>
      <c r="P111" s="87">
        <f t="shared" si="7"/>
        <v>201.375</v>
      </c>
      <c r="Q111" s="94">
        <f t="shared" si="8"/>
        <v>42.96</v>
      </c>
      <c r="R111" s="88">
        <f t="shared" si="9"/>
        <v>75.180000000000007</v>
      </c>
      <c r="S111" s="86">
        <f t="shared" si="10"/>
        <v>182.58</v>
      </c>
      <c r="T111" s="88">
        <f t="shared" si="11"/>
        <v>83.234999999999999</v>
      </c>
    </row>
    <row r="112" spans="1:20" x14ac:dyDescent="0.25">
      <c r="A112" s="15" t="s">
        <v>7922</v>
      </c>
      <c r="B112" s="14"/>
      <c r="C112" s="100" t="s">
        <v>7815</v>
      </c>
      <c r="D112" s="115"/>
      <c r="E112" s="115"/>
      <c r="F112" s="101"/>
      <c r="G112" s="102">
        <v>82677</v>
      </c>
      <c r="H112" s="129"/>
      <c r="I112" s="123">
        <v>76</v>
      </c>
      <c r="J112" s="123"/>
      <c r="K112" s="109"/>
      <c r="L112" s="14"/>
      <c r="M112" s="26" t="s">
        <v>7981</v>
      </c>
      <c r="N112" s="22"/>
      <c r="O112" s="87">
        <f t="shared" si="6"/>
        <v>60.800000000000004</v>
      </c>
      <c r="P112" s="87">
        <f t="shared" si="7"/>
        <v>57</v>
      </c>
      <c r="Q112" s="94">
        <f t="shared" si="8"/>
        <v>12.16</v>
      </c>
      <c r="R112" s="88">
        <f t="shared" si="9"/>
        <v>21.28</v>
      </c>
      <c r="S112" s="86">
        <f t="shared" si="10"/>
        <v>51.680000000000007</v>
      </c>
      <c r="T112" s="88">
        <f t="shared" si="11"/>
        <v>23.56</v>
      </c>
    </row>
    <row r="113" spans="1:20" x14ac:dyDescent="0.25">
      <c r="A113" s="15" t="s">
        <v>7923</v>
      </c>
      <c r="B113" s="14"/>
      <c r="C113" s="100" t="s">
        <v>7815</v>
      </c>
      <c r="D113" s="115"/>
      <c r="E113" s="115"/>
      <c r="F113" s="101"/>
      <c r="G113" s="102">
        <v>86787</v>
      </c>
      <c r="H113" s="129"/>
      <c r="I113" s="123">
        <v>41</v>
      </c>
      <c r="J113" s="123"/>
      <c r="K113" s="109"/>
      <c r="L113" s="14"/>
      <c r="M113" s="26" t="s">
        <v>7981</v>
      </c>
      <c r="N113" s="22"/>
      <c r="O113" s="87">
        <f t="shared" si="6"/>
        <v>32.800000000000004</v>
      </c>
      <c r="P113" s="87">
        <f t="shared" si="7"/>
        <v>30.75</v>
      </c>
      <c r="Q113" s="94">
        <f t="shared" si="8"/>
        <v>6.5600000000000005</v>
      </c>
      <c r="R113" s="88">
        <f t="shared" si="9"/>
        <v>11.48</v>
      </c>
      <c r="S113" s="86">
        <f t="shared" si="10"/>
        <v>27.880000000000003</v>
      </c>
      <c r="T113" s="88">
        <f t="shared" si="11"/>
        <v>12.709999999999999</v>
      </c>
    </row>
    <row r="114" spans="1:20" x14ac:dyDescent="0.25">
      <c r="A114" s="15" t="s">
        <v>7924</v>
      </c>
      <c r="B114" s="14"/>
      <c r="C114" s="100" t="s">
        <v>7815</v>
      </c>
      <c r="D114" s="115"/>
      <c r="E114" s="115"/>
      <c r="F114" s="101"/>
      <c r="G114" s="102">
        <v>84425</v>
      </c>
      <c r="H114" s="129"/>
      <c r="I114" s="123">
        <v>44</v>
      </c>
      <c r="J114" s="123"/>
      <c r="K114" s="109"/>
      <c r="L114" s="14"/>
      <c r="M114" s="26" t="s">
        <v>7981</v>
      </c>
      <c r="N114" s="22"/>
      <c r="O114" s="87">
        <f t="shared" si="6"/>
        <v>35.200000000000003</v>
      </c>
      <c r="P114" s="87">
        <f t="shared" si="7"/>
        <v>33</v>
      </c>
      <c r="Q114" s="94">
        <f t="shared" si="8"/>
        <v>7.04</v>
      </c>
      <c r="R114" s="88">
        <f t="shared" si="9"/>
        <v>12.32</v>
      </c>
      <c r="S114" s="86">
        <f t="shared" si="10"/>
        <v>29.92</v>
      </c>
      <c r="T114" s="88">
        <f t="shared" si="11"/>
        <v>13.64</v>
      </c>
    </row>
    <row r="115" spans="1:20" x14ac:dyDescent="0.25">
      <c r="A115" s="15" t="s">
        <v>7925</v>
      </c>
      <c r="B115" s="14"/>
      <c r="C115" s="100" t="s">
        <v>7815</v>
      </c>
      <c r="D115" s="115"/>
      <c r="E115" s="115"/>
      <c r="F115" s="101"/>
      <c r="G115" s="102">
        <v>86677</v>
      </c>
      <c r="H115" s="129"/>
      <c r="I115" s="123">
        <v>46.5</v>
      </c>
      <c r="J115" s="123"/>
      <c r="K115" s="109"/>
      <c r="L115" s="14"/>
      <c r="M115" s="26" t="s">
        <v>7981</v>
      </c>
      <c r="N115" s="22"/>
      <c r="O115" s="87">
        <f t="shared" si="6"/>
        <v>37.200000000000003</v>
      </c>
      <c r="P115" s="87">
        <f t="shared" si="7"/>
        <v>34.875</v>
      </c>
      <c r="Q115" s="94">
        <f t="shared" si="8"/>
        <v>7.44</v>
      </c>
      <c r="R115" s="88">
        <f t="shared" si="9"/>
        <v>13.020000000000001</v>
      </c>
      <c r="S115" s="86">
        <f t="shared" si="10"/>
        <v>31.62</v>
      </c>
      <c r="T115" s="88">
        <f t="shared" si="11"/>
        <v>14.414999999999999</v>
      </c>
    </row>
    <row r="116" spans="1:20" x14ac:dyDescent="0.25">
      <c r="A116" s="15" t="s">
        <v>7926</v>
      </c>
      <c r="B116" s="14"/>
      <c r="C116" s="100" t="s">
        <v>7815</v>
      </c>
      <c r="D116" s="115"/>
      <c r="E116" s="115"/>
      <c r="F116" s="101"/>
      <c r="G116" s="102">
        <v>84252</v>
      </c>
      <c r="H116" s="129"/>
      <c r="I116" s="123">
        <v>68</v>
      </c>
      <c r="J116" s="123"/>
      <c r="K116" s="109"/>
      <c r="L116" s="14"/>
      <c r="M116" s="26" t="s">
        <v>7981</v>
      </c>
      <c r="N116" s="22"/>
      <c r="O116" s="87">
        <f t="shared" si="6"/>
        <v>54.400000000000006</v>
      </c>
      <c r="P116" s="87">
        <f t="shared" si="7"/>
        <v>51</v>
      </c>
      <c r="Q116" s="94">
        <f t="shared" si="8"/>
        <v>10.88</v>
      </c>
      <c r="R116" s="88">
        <f t="shared" si="9"/>
        <v>19.040000000000003</v>
      </c>
      <c r="S116" s="86">
        <f t="shared" si="10"/>
        <v>46.24</v>
      </c>
      <c r="T116" s="88">
        <f t="shared" si="11"/>
        <v>21.08</v>
      </c>
    </row>
    <row r="117" spans="1:20" x14ac:dyDescent="0.25">
      <c r="A117" s="15" t="s">
        <v>7927</v>
      </c>
      <c r="B117" s="14"/>
      <c r="C117" s="100" t="s">
        <v>7815</v>
      </c>
      <c r="D117" s="115"/>
      <c r="E117" s="115"/>
      <c r="F117" s="101"/>
      <c r="G117" s="102">
        <v>83520</v>
      </c>
      <c r="H117" s="129"/>
      <c r="I117" s="123">
        <v>128</v>
      </c>
      <c r="J117" s="123"/>
      <c r="K117" s="109"/>
      <c r="L117" s="14"/>
      <c r="M117" s="26" t="s">
        <v>7981</v>
      </c>
      <c r="N117" s="22"/>
      <c r="O117" s="87">
        <f t="shared" si="6"/>
        <v>102.4</v>
      </c>
      <c r="P117" s="87">
        <f t="shared" si="7"/>
        <v>96</v>
      </c>
      <c r="Q117" s="94">
        <f t="shared" si="8"/>
        <v>20.48</v>
      </c>
      <c r="R117" s="88">
        <f t="shared" si="9"/>
        <v>35.840000000000003</v>
      </c>
      <c r="S117" s="86">
        <f t="shared" si="10"/>
        <v>87.04</v>
      </c>
      <c r="T117" s="88">
        <f t="shared" si="11"/>
        <v>39.68</v>
      </c>
    </row>
    <row r="118" spans="1:20" x14ac:dyDescent="0.25">
      <c r="A118" s="15" t="s">
        <v>7928</v>
      </c>
      <c r="B118" s="14"/>
      <c r="C118" s="100" t="s">
        <v>7815</v>
      </c>
      <c r="D118" s="115"/>
      <c r="E118" s="115"/>
      <c r="F118" s="101"/>
      <c r="G118" s="102">
        <v>83018</v>
      </c>
      <c r="H118" s="129"/>
      <c r="I118" s="123">
        <v>71</v>
      </c>
      <c r="J118" s="123"/>
      <c r="K118" s="109"/>
      <c r="L118" s="14"/>
      <c r="M118" s="26" t="s">
        <v>7981</v>
      </c>
      <c r="N118" s="22"/>
      <c r="O118" s="87">
        <f t="shared" si="6"/>
        <v>56.800000000000004</v>
      </c>
      <c r="P118" s="87">
        <f t="shared" si="7"/>
        <v>53.25</v>
      </c>
      <c r="Q118" s="94">
        <f t="shared" si="8"/>
        <v>11.36</v>
      </c>
      <c r="R118" s="88">
        <f t="shared" si="9"/>
        <v>19.880000000000003</v>
      </c>
      <c r="S118" s="86">
        <f t="shared" si="10"/>
        <v>48.28</v>
      </c>
      <c r="T118" s="88">
        <f t="shared" si="11"/>
        <v>22.01</v>
      </c>
    </row>
    <row r="119" spans="1:20" x14ac:dyDescent="0.25">
      <c r="A119" s="15" t="s">
        <v>7929</v>
      </c>
      <c r="B119" s="14"/>
      <c r="C119" s="100" t="s">
        <v>7815</v>
      </c>
      <c r="D119" s="115"/>
      <c r="E119" s="115"/>
      <c r="F119" s="101"/>
      <c r="G119" s="102">
        <v>86403</v>
      </c>
      <c r="H119" s="129"/>
      <c r="I119" s="123">
        <v>32</v>
      </c>
      <c r="J119" s="123"/>
      <c r="K119" s="109"/>
      <c r="L119" s="14"/>
      <c r="M119" s="26" t="s">
        <v>7981</v>
      </c>
      <c r="N119" s="22"/>
      <c r="O119" s="87">
        <f t="shared" si="6"/>
        <v>25.6</v>
      </c>
      <c r="P119" s="87">
        <f t="shared" si="7"/>
        <v>24</v>
      </c>
      <c r="Q119" s="94">
        <f t="shared" si="8"/>
        <v>5.12</v>
      </c>
      <c r="R119" s="88">
        <f t="shared" si="9"/>
        <v>8.9600000000000009</v>
      </c>
      <c r="S119" s="86">
        <f t="shared" si="10"/>
        <v>21.76</v>
      </c>
      <c r="T119" s="88">
        <f t="shared" si="11"/>
        <v>9.92</v>
      </c>
    </row>
    <row r="120" spans="1:20" x14ac:dyDescent="0.25">
      <c r="A120" s="15" t="s">
        <v>7930</v>
      </c>
      <c r="B120" s="14"/>
      <c r="C120" s="100" t="s">
        <v>7815</v>
      </c>
      <c r="D120" s="115"/>
      <c r="E120" s="115"/>
      <c r="F120" s="101"/>
      <c r="G120" s="102">
        <v>85613</v>
      </c>
      <c r="H120" s="129"/>
      <c r="I120" s="123">
        <v>30</v>
      </c>
      <c r="J120" s="123"/>
      <c r="K120" s="109"/>
      <c r="L120" s="14"/>
      <c r="M120" s="26" t="s">
        <v>7981</v>
      </c>
      <c r="N120" s="22"/>
      <c r="O120" s="87">
        <f t="shared" si="6"/>
        <v>24</v>
      </c>
      <c r="P120" s="87">
        <f t="shared" si="7"/>
        <v>22.5</v>
      </c>
      <c r="Q120" s="94">
        <f t="shared" si="8"/>
        <v>4.8</v>
      </c>
      <c r="R120" s="88">
        <f t="shared" si="9"/>
        <v>8.4</v>
      </c>
      <c r="S120" s="86">
        <f t="shared" si="10"/>
        <v>20.400000000000002</v>
      </c>
      <c r="T120" s="88">
        <f t="shared" si="11"/>
        <v>9.3000000000000007</v>
      </c>
    </row>
    <row r="121" spans="1:20" x14ac:dyDescent="0.25">
      <c r="A121" s="15" t="s">
        <v>7931</v>
      </c>
      <c r="B121" s="14"/>
      <c r="C121" s="100" t="s">
        <v>7815</v>
      </c>
      <c r="D121" s="115"/>
      <c r="E121" s="115"/>
      <c r="F121" s="101"/>
      <c r="G121" s="102">
        <v>86618</v>
      </c>
      <c r="H121" s="129"/>
      <c r="I121" s="123">
        <v>54</v>
      </c>
      <c r="J121" s="123"/>
      <c r="K121" s="109"/>
      <c r="L121" s="14"/>
      <c r="M121" s="26" t="s">
        <v>7981</v>
      </c>
      <c r="N121" s="22"/>
      <c r="O121" s="87">
        <f t="shared" si="6"/>
        <v>43.2</v>
      </c>
      <c r="P121" s="87">
        <f t="shared" si="7"/>
        <v>40.5</v>
      </c>
      <c r="Q121" s="94">
        <f t="shared" si="8"/>
        <v>8.64</v>
      </c>
      <c r="R121" s="88">
        <f t="shared" si="9"/>
        <v>15.120000000000001</v>
      </c>
      <c r="S121" s="86">
        <f t="shared" si="10"/>
        <v>36.720000000000006</v>
      </c>
      <c r="T121" s="88">
        <f t="shared" si="11"/>
        <v>16.739999999999998</v>
      </c>
    </row>
    <row r="122" spans="1:20" x14ac:dyDescent="0.25">
      <c r="A122" s="15" t="s">
        <v>7932</v>
      </c>
      <c r="B122" s="14"/>
      <c r="C122" s="100" t="s">
        <v>7815</v>
      </c>
      <c r="D122" s="115"/>
      <c r="E122" s="115"/>
      <c r="F122" s="101"/>
      <c r="G122" s="102">
        <v>86592</v>
      </c>
      <c r="H122" s="129"/>
      <c r="I122" s="123">
        <v>13.5</v>
      </c>
      <c r="J122" s="123"/>
      <c r="K122" s="109"/>
      <c r="L122" s="14"/>
      <c r="M122" s="26" t="s">
        <v>7981</v>
      </c>
      <c r="N122" s="22"/>
      <c r="O122" s="87">
        <f t="shared" si="6"/>
        <v>10.8</v>
      </c>
      <c r="P122" s="87">
        <f t="shared" si="7"/>
        <v>10.125</v>
      </c>
      <c r="Q122" s="94">
        <f t="shared" si="8"/>
        <v>2.16</v>
      </c>
      <c r="R122" s="88">
        <f t="shared" si="9"/>
        <v>3.7800000000000002</v>
      </c>
      <c r="S122" s="86">
        <f t="shared" si="10"/>
        <v>9.1800000000000015</v>
      </c>
      <c r="T122" s="88">
        <f t="shared" si="11"/>
        <v>4.1849999999999996</v>
      </c>
    </row>
    <row r="123" spans="1:20" x14ac:dyDescent="0.25">
      <c r="A123" s="15" t="s">
        <v>7933</v>
      </c>
      <c r="B123" s="14"/>
      <c r="C123" s="100" t="s">
        <v>7815</v>
      </c>
      <c r="D123" s="115"/>
      <c r="E123" s="115"/>
      <c r="F123" s="101"/>
      <c r="G123" s="102">
        <v>87425</v>
      </c>
      <c r="H123" s="129"/>
      <c r="I123" s="123">
        <v>37.5</v>
      </c>
      <c r="J123" s="123"/>
      <c r="K123" s="109"/>
      <c r="L123" s="14"/>
      <c r="M123" s="26" t="s">
        <v>7981</v>
      </c>
      <c r="N123" s="22"/>
      <c r="O123" s="87">
        <f t="shared" si="6"/>
        <v>30</v>
      </c>
      <c r="P123" s="87">
        <f t="shared" si="7"/>
        <v>28.125</v>
      </c>
      <c r="Q123" s="94">
        <f t="shared" si="8"/>
        <v>6</v>
      </c>
      <c r="R123" s="88">
        <f t="shared" si="9"/>
        <v>10.500000000000002</v>
      </c>
      <c r="S123" s="86">
        <f t="shared" si="10"/>
        <v>25.500000000000004</v>
      </c>
      <c r="T123" s="88">
        <f t="shared" si="11"/>
        <v>11.625</v>
      </c>
    </row>
    <row r="124" spans="1:20" x14ac:dyDescent="0.25">
      <c r="A124" s="15" t="s">
        <v>7934</v>
      </c>
      <c r="B124" s="14"/>
      <c r="C124" s="100" t="s">
        <v>7815</v>
      </c>
      <c r="D124" s="115"/>
      <c r="E124" s="115"/>
      <c r="F124" s="101"/>
      <c r="G124" s="102">
        <v>87807</v>
      </c>
      <c r="H124" s="129"/>
      <c r="I124" s="123">
        <v>37.5</v>
      </c>
      <c r="J124" s="123"/>
      <c r="K124" s="109"/>
      <c r="L124" s="14"/>
      <c r="M124" s="26" t="s">
        <v>7981</v>
      </c>
      <c r="N124" s="22"/>
      <c r="O124" s="87">
        <f t="shared" si="6"/>
        <v>30</v>
      </c>
      <c r="P124" s="87">
        <f t="shared" si="7"/>
        <v>28.125</v>
      </c>
      <c r="Q124" s="94">
        <f t="shared" si="8"/>
        <v>6</v>
      </c>
      <c r="R124" s="88">
        <f t="shared" si="9"/>
        <v>10.500000000000002</v>
      </c>
      <c r="S124" s="86">
        <f t="shared" si="10"/>
        <v>25.500000000000004</v>
      </c>
      <c r="T124" s="88">
        <f t="shared" si="11"/>
        <v>11.625</v>
      </c>
    </row>
    <row r="125" spans="1:20" x14ac:dyDescent="0.25">
      <c r="A125" s="15" t="s">
        <v>7935</v>
      </c>
      <c r="B125" s="14"/>
      <c r="C125" s="100" t="s">
        <v>7815</v>
      </c>
      <c r="D125" s="115"/>
      <c r="E125" s="115"/>
      <c r="F125" s="101"/>
      <c r="G125" s="102">
        <v>87798</v>
      </c>
      <c r="H125" s="129"/>
      <c r="I125" s="123">
        <v>111.5</v>
      </c>
      <c r="J125" s="123"/>
      <c r="K125" s="109"/>
      <c r="L125" s="14"/>
      <c r="M125" s="26" t="s">
        <v>7981</v>
      </c>
      <c r="N125" s="22"/>
      <c r="O125" s="87">
        <f t="shared" si="6"/>
        <v>89.2</v>
      </c>
      <c r="P125" s="87">
        <f t="shared" si="7"/>
        <v>83.625</v>
      </c>
      <c r="Q125" s="94">
        <f t="shared" si="8"/>
        <v>17.84</v>
      </c>
      <c r="R125" s="88">
        <f t="shared" si="9"/>
        <v>31.220000000000002</v>
      </c>
      <c r="S125" s="86">
        <f t="shared" si="10"/>
        <v>75.820000000000007</v>
      </c>
      <c r="T125" s="88">
        <f t="shared" si="11"/>
        <v>34.564999999999998</v>
      </c>
    </row>
    <row r="126" spans="1:20" x14ac:dyDescent="0.25">
      <c r="A126" s="15" t="s">
        <v>7936</v>
      </c>
      <c r="B126" s="14"/>
      <c r="C126" s="100" t="s">
        <v>7815</v>
      </c>
      <c r="D126" s="115"/>
      <c r="E126" s="115"/>
      <c r="F126" s="101"/>
      <c r="G126" s="102">
        <v>86790</v>
      </c>
      <c r="H126" s="129"/>
      <c r="I126" s="123">
        <v>41</v>
      </c>
      <c r="J126" s="123"/>
      <c r="K126" s="109"/>
      <c r="L126" s="14"/>
      <c r="M126" s="26" t="s">
        <v>7981</v>
      </c>
      <c r="N126" s="22"/>
      <c r="O126" s="87">
        <f t="shared" si="6"/>
        <v>32.800000000000004</v>
      </c>
      <c r="P126" s="87">
        <f t="shared" si="7"/>
        <v>30.75</v>
      </c>
      <c r="Q126" s="94">
        <f t="shared" si="8"/>
        <v>6.5600000000000005</v>
      </c>
      <c r="R126" s="88">
        <f t="shared" si="9"/>
        <v>11.48</v>
      </c>
      <c r="S126" s="86">
        <f t="shared" si="10"/>
        <v>27.880000000000003</v>
      </c>
      <c r="T126" s="88">
        <f t="shared" si="11"/>
        <v>12.709999999999999</v>
      </c>
    </row>
    <row r="127" spans="1:20" x14ac:dyDescent="0.25">
      <c r="A127" s="15" t="s">
        <v>7937</v>
      </c>
      <c r="B127" s="14"/>
      <c r="C127" s="100" t="s">
        <v>7815</v>
      </c>
      <c r="D127" s="115"/>
      <c r="E127" s="115"/>
      <c r="F127" s="101"/>
      <c r="G127" s="102">
        <v>81220</v>
      </c>
      <c r="H127" s="129"/>
      <c r="I127" s="123">
        <v>229</v>
      </c>
      <c r="J127" s="123"/>
      <c r="K127" s="109"/>
      <c r="L127" s="14"/>
      <c r="M127" s="26" t="s">
        <v>7981</v>
      </c>
      <c r="N127" s="22"/>
      <c r="O127" s="87">
        <f t="shared" si="6"/>
        <v>183.20000000000002</v>
      </c>
      <c r="P127" s="87">
        <f t="shared" si="7"/>
        <v>171.75</v>
      </c>
      <c r="Q127" s="94">
        <f t="shared" si="8"/>
        <v>36.64</v>
      </c>
      <c r="R127" s="88">
        <f t="shared" si="9"/>
        <v>64.12</v>
      </c>
      <c r="S127" s="86">
        <f t="shared" si="10"/>
        <v>155.72</v>
      </c>
      <c r="T127" s="88">
        <f t="shared" si="11"/>
        <v>70.989999999999995</v>
      </c>
    </row>
    <row r="128" spans="1:20" x14ac:dyDescent="0.25">
      <c r="A128" s="15" t="s">
        <v>7938</v>
      </c>
      <c r="B128" s="14"/>
      <c r="C128" s="100" t="s">
        <v>7815</v>
      </c>
      <c r="D128" s="115"/>
      <c r="E128" s="115"/>
      <c r="F128" s="101"/>
      <c r="G128" s="102">
        <v>84030</v>
      </c>
      <c r="H128" s="129"/>
      <c r="I128" s="123">
        <v>102.5</v>
      </c>
      <c r="J128" s="123"/>
      <c r="K128" s="109"/>
      <c r="L128" s="14"/>
      <c r="M128" s="26" t="s">
        <v>7981</v>
      </c>
      <c r="N128" s="22"/>
      <c r="O128" s="87">
        <f t="shared" si="6"/>
        <v>82</v>
      </c>
      <c r="P128" s="87">
        <f t="shared" si="7"/>
        <v>76.875</v>
      </c>
      <c r="Q128" s="94">
        <f t="shared" si="8"/>
        <v>16.399999999999999</v>
      </c>
      <c r="R128" s="88">
        <f t="shared" si="9"/>
        <v>28.700000000000003</v>
      </c>
      <c r="S128" s="86">
        <f>0.68*I128</f>
        <v>69.7</v>
      </c>
      <c r="T128" s="88">
        <f t="shared" si="11"/>
        <v>31.774999999999999</v>
      </c>
    </row>
    <row r="129" spans="1:20" x14ac:dyDescent="0.25">
      <c r="A129" s="15"/>
      <c r="B129" s="17"/>
      <c r="C129" s="17"/>
      <c r="D129" s="17"/>
      <c r="E129" s="17"/>
      <c r="F129" s="17"/>
      <c r="G129" s="17"/>
      <c r="H129" s="17"/>
      <c r="I129" s="17"/>
      <c r="J129" s="17"/>
      <c r="K129" s="22"/>
      <c r="L129" s="14"/>
      <c r="M129" s="14"/>
      <c r="N129" s="22"/>
      <c r="O129" s="68" t="s">
        <v>8173</v>
      </c>
      <c r="P129" s="68" t="s">
        <v>8173</v>
      </c>
      <c r="Q129" s="68" t="s">
        <v>8173</v>
      </c>
      <c r="R129" s="68" t="s">
        <v>8173</v>
      </c>
      <c r="S129" s="69" t="s">
        <v>8173</v>
      </c>
      <c r="T129" s="69" t="s">
        <v>8173</v>
      </c>
    </row>
    <row r="130" spans="1:20" x14ac:dyDescent="0.2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14"/>
      <c r="M130" s="14"/>
      <c r="N130" s="30"/>
      <c r="O130" s="68" t="s">
        <v>8173</v>
      </c>
      <c r="P130" s="68" t="s">
        <v>8173</v>
      </c>
      <c r="Q130" s="68" t="s">
        <v>8173</v>
      </c>
      <c r="R130" s="68" t="s">
        <v>8173</v>
      </c>
      <c r="S130" s="69" t="s">
        <v>8173</v>
      </c>
      <c r="T130" s="69" t="s">
        <v>8173</v>
      </c>
    </row>
    <row r="131" spans="1:20" x14ac:dyDescent="0.25">
      <c r="A131" s="31"/>
      <c r="B131" s="32"/>
      <c r="C131" s="33" t="s">
        <v>7940</v>
      </c>
      <c r="D131" s="33" t="s">
        <v>7811</v>
      </c>
      <c r="E131" s="33"/>
      <c r="F131" s="34"/>
      <c r="G131" s="35"/>
      <c r="H131" s="32"/>
      <c r="I131" s="35" t="s">
        <v>7810</v>
      </c>
      <c r="J131" s="35"/>
      <c r="K131" s="32"/>
      <c r="L131" s="36" t="s">
        <v>7941</v>
      </c>
      <c r="M131" s="37"/>
      <c r="N131" s="32"/>
      <c r="O131" s="68" t="s">
        <v>8173</v>
      </c>
      <c r="P131" s="68" t="s">
        <v>8173</v>
      </c>
      <c r="Q131" s="68" t="s">
        <v>8173</v>
      </c>
      <c r="R131" s="68" t="s">
        <v>8173</v>
      </c>
      <c r="S131" s="69" t="s">
        <v>8173</v>
      </c>
      <c r="T131" s="69" t="s">
        <v>8173</v>
      </c>
    </row>
    <row r="132" spans="1:20" x14ac:dyDescent="0.25">
      <c r="A132" s="38" t="s">
        <v>7807</v>
      </c>
      <c r="B132" s="39"/>
      <c r="C132" s="40" t="s">
        <v>7812</v>
      </c>
      <c r="D132" s="40"/>
      <c r="E132" s="40"/>
      <c r="F132" s="39"/>
      <c r="G132" s="124" t="s">
        <v>7813</v>
      </c>
      <c r="H132" s="125"/>
      <c r="I132" s="40" t="s">
        <v>7809</v>
      </c>
      <c r="J132" s="40"/>
      <c r="K132" s="39"/>
      <c r="L132" s="38" t="s">
        <v>7942</v>
      </c>
      <c r="M132" s="40"/>
      <c r="N132" s="39"/>
      <c r="O132" s="68" t="s">
        <v>8173</v>
      </c>
      <c r="P132" s="68" t="s">
        <v>8173</v>
      </c>
      <c r="Q132" s="68" t="s">
        <v>8173</v>
      </c>
      <c r="R132" s="68" t="s">
        <v>8173</v>
      </c>
      <c r="S132" s="69" t="s">
        <v>8173</v>
      </c>
      <c r="T132" s="69" t="s">
        <v>8173</v>
      </c>
    </row>
    <row r="133" spans="1:20" x14ac:dyDescent="0.25">
      <c r="A133" s="126" t="s">
        <v>7939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8"/>
      <c r="O133" s="68" t="s">
        <v>8173</v>
      </c>
      <c r="P133" s="68" t="s">
        <v>8173</v>
      </c>
      <c r="Q133" s="68" t="s">
        <v>8173</v>
      </c>
      <c r="R133" s="68" t="s">
        <v>8173</v>
      </c>
      <c r="S133" s="69" t="s">
        <v>8173</v>
      </c>
      <c r="T133" s="69" t="s">
        <v>8173</v>
      </c>
    </row>
    <row r="134" spans="1:20" x14ac:dyDescent="0.25">
      <c r="A134" s="15" t="s">
        <v>7943</v>
      </c>
      <c r="B134" s="21"/>
      <c r="C134" s="115" t="s">
        <v>7945</v>
      </c>
      <c r="D134" s="115"/>
      <c r="E134" s="115"/>
      <c r="F134" s="101"/>
      <c r="G134" s="100">
        <v>70450</v>
      </c>
      <c r="H134" s="101"/>
      <c r="I134" s="104">
        <v>858</v>
      </c>
      <c r="J134" s="105"/>
      <c r="K134" s="106"/>
      <c r="L134" s="15"/>
      <c r="M134" s="41" t="s">
        <v>7946</v>
      </c>
      <c r="N134" s="22"/>
      <c r="O134" s="87">
        <f t="shared" ref="O134:O197" si="12">0.8*I134</f>
        <v>686.40000000000009</v>
      </c>
      <c r="P134" s="87">
        <f t="shared" ref="P134:P197" si="13">0.75*I134</f>
        <v>643.5</v>
      </c>
      <c r="Q134" s="94">
        <f t="shared" ref="Q134:Q197" si="14">0.16*I134</f>
        <v>137.28</v>
      </c>
      <c r="R134" s="88">
        <f t="shared" ref="R134:R197" si="15">0.28*I134</f>
        <v>240.24</v>
      </c>
      <c r="S134" s="87">
        <f>0.38*I134</f>
        <v>326.04000000000002</v>
      </c>
      <c r="T134" s="69" t="s">
        <v>8195</v>
      </c>
    </row>
    <row r="135" spans="1:20" x14ac:dyDescent="0.25">
      <c r="A135" s="15" t="s">
        <v>7944</v>
      </c>
      <c r="B135" s="22"/>
      <c r="C135" s="115" t="s">
        <v>7945</v>
      </c>
      <c r="D135" s="115"/>
      <c r="E135" s="115"/>
      <c r="F135" s="101"/>
      <c r="G135" s="102">
        <v>70460</v>
      </c>
      <c r="H135" s="103"/>
      <c r="I135" s="107">
        <v>1307</v>
      </c>
      <c r="J135" s="123"/>
      <c r="K135" s="109"/>
      <c r="L135" s="15"/>
      <c r="M135" s="41" t="s">
        <v>7946</v>
      </c>
      <c r="N135" s="22"/>
      <c r="O135" s="87">
        <f t="shared" si="12"/>
        <v>1045.6000000000001</v>
      </c>
      <c r="P135" s="87">
        <f t="shared" si="13"/>
        <v>980.25</v>
      </c>
      <c r="Q135" s="94">
        <f t="shared" si="14"/>
        <v>209.12</v>
      </c>
      <c r="R135" s="88">
        <f t="shared" si="15"/>
        <v>365.96000000000004</v>
      </c>
      <c r="S135" s="87">
        <f t="shared" ref="S135:S198" si="16">0.38*I135</f>
        <v>496.66</v>
      </c>
      <c r="T135" s="69" t="s">
        <v>8195</v>
      </c>
    </row>
    <row r="136" spans="1:20" x14ac:dyDescent="0.25">
      <c r="A136" s="15" t="s">
        <v>7947</v>
      </c>
      <c r="B136" s="22"/>
      <c r="C136" s="115" t="s">
        <v>7945</v>
      </c>
      <c r="D136" s="115"/>
      <c r="E136" s="115"/>
      <c r="F136" s="101"/>
      <c r="G136" s="102">
        <v>70470</v>
      </c>
      <c r="H136" s="103"/>
      <c r="I136" s="107">
        <v>1467.5</v>
      </c>
      <c r="J136" s="123"/>
      <c r="K136" s="109"/>
      <c r="L136" s="15"/>
      <c r="M136" s="41" t="s">
        <v>7946</v>
      </c>
      <c r="N136" s="22"/>
      <c r="O136" s="87">
        <f t="shared" si="12"/>
        <v>1174</v>
      </c>
      <c r="P136" s="87">
        <f t="shared" si="13"/>
        <v>1100.625</v>
      </c>
      <c r="Q136" s="94">
        <f t="shared" si="14"/>
        <v>234.8</v>
      </c>
      <c r="R136" s="88">
        <f t="shared" si="15"/>
        <v>410.90000000000003</v>
      </c>
      <c r="S136" s="87">
        <f t="shared" si="16"/>
        <v>557.65</v>
      </c>
      <c r="T136" s="69" t="s">
        <v>8195</v>
      </c>
    </row>
    <row r="137" spans="1:20" x14ac:dyDescent="0.25">
      <c r="A137" s="15" t="s">
        <v>7950</v>
      </c>
      <c r="B137" s="22"/>
      <c r="C137" s="115" t="s">
        <v>7945</v>
      </c>
      <c r="D137" s="115"/>
      <c r="E137" s="115"/>
      <c r="F137" s="101"/>
      <c r="G137" s="102">
        <v>72192</v>
      </c>
      <c r="H137" s="103"/>
      <c r="I137" s="107">
        <v>858</v>
      </c>
      <c r="J137" s="123"/>
      <c r="K137" s="109"/>
      <c r="L137" s="15"/>
      <c r="M137" s="41" t="s">
        <v>7946</v>
      </c>
      <c r="N137" s="22"/>
      <c r="O137" s="87">
        <f t="shared" si="12"/>
        <v>686.40000000000009</v>
      </c>
      <c r="P137" s="87">
        <f t="shared" si="13"/>
        <v>643.5</v>
      </c>
      <c r="Q137" s="94">
        <f t="shared" si="14"/>
        <v>137.28</v>
      </c>
      <c r="R137" s="88">
        <f t="shared" si="15"/>
        <v>240.24</v>
      </c>
      <c r="S137" s="87">
        <f t="shared" si="16"/>
        <v>326.04000000000002</v>
      </c>
      <c r="T137" s="69" t="s">
        <v>8195</v>
      </c>
    </row>
    <row r="138" spans="1:20" x14ac:dyDescent="0.25">
      <c r="A138" s="15" t="s">
        <v>7948</v>
      </c>
      <c r="B138" s="22"/>
      <c r="C138" s="115" t="s">
        <v>7945</v>
      </c>
      <c r="D138" s="115"/>
      <c r="E138" s="115"/>
      <c r="F138" s="101"/>
      <c r="G138" s="102">
        <v>72193</v>
      </c>
      <c r="H138" s="103"/>
      <c r="I138" s="107">
        <v>1307</v>
      </c>
      <c r="J138" s="108"/>
      <c r="K138" s="109"/>
      <c r="L138" s="15"/>
      <c r="M138" s="41" t="s">
        <v>7946</v>
      </c>
      <c r="N138" s="22"/>
      <c r="O138" s="87">
        <f t="shared" si="12"/>
        <v>1045.6000000000001</v>
      </c>
      <c r="P138" s="87">
        <f t="shared" si="13"/>
        <v>980.25</v>
      </c>
      <c r="Q138" s="94">
        <f t="shared" si="14"/>
        <v>209.12</v>
      </c>
      <c r="R138" s="88">
        <f t="shared" si="15"/>
        <v>365.96000000000004</v>
      </c>
      <c r="S138" s="87">
        <f t="shared" si="16"/>
        <v>496.66</v>
      </c>
      <c r="T138" s="69" t="s">
        <v>8195</v>
      </c>
    </row>
    <row r="139" spans="1:20" x14ac:dyDescent="0.25">
      <c r="A139" s="15" t="s">
        <v>7949</v>
      </c>
      <c r="B139" s="22"/>
      <c r="C139" s="115" t="s">
        <v>7945</v>
      </c>
      <c r="D139" s="115"/>
      <c r="E139" s="115"/>
      <c r="F139" s="101"/>
      <c r="G139" s="102">
        <v>72194</v>
      </c>
      <c r="H139" s="103"/>
      <c r="I139" s="107">
        <v>1467.5</v>
      </c>
      <c r="J139" s="108"/>
      <c r="K139" s="109"/>
      <c r="L139" s="15"/>
      <c r="M139" s="41" t="s">
        <v>7946</v>
      </c>
      <c r="N139" s="22"/>
      <c r="O139" s="87">
        <f t="shared" si="12"/>
        <v>1174</v>
      </c>
      <c r="P139" s="87">
        <f t="shared" si="13"/>
        <v>1100.625</v>
      </c>
      <c r="Q139" s="94">
        <f t="shared" si="14"/>
        <v>234.8</v>
      </c>
      <c r="R139" s="88">
        <f t="shared" si="15"/>
        <v>410.90000000000003</v>
      </c>
      <c r="S139" s="87">
        <f t="shared" si="16"/>
        <v>557.65</v>
      </c>
      <c r="T139" s="69" t="s">
        <v>8195</v>
      </c>
    </row>
    <row r="140" spans="1:20" x14ac:dyDescent="0.25">
      <c r="A140" s="15" t="s">
        <v>7951</v>
      </c>
      <c r="B140" s="22"/>
      <c r="C140" s="115" t="s">
        <v>7945</v>
      </c>
      <c r="D140" s="115"/>
      <c r="E140" s="115"/>
      <c r="F140" s="101"/>
      <c r="G140" s="102">
        <v>74176</v>
      </c>
      <c r="H140" s="103"/>
      <c r="I140" s="107">
        <v>1307</v>
      </c>
      <c r="J140" s="108"/>
      <c r="K140" s="109"/>
      <c r="L140" s="15"/>
      <c r="M140" s="41" t="s">
        <v>7946</v>
      </c>
      <c r="N140" s="22"/>
      <c r="O140" s="87">
        <f t="shared" si="12"/>
        <v>1045.6000000000001</v>
      </c>
      <c r="P140" s="87">
        <f t="shared" si="13"/>
        <v>980.25</v>
      </c>
      <c r="Q140" s="94">
        <f t="shared" si="14"/>
        <v>209.12</v>
      </c>
      <c r="R140" s="88">
        <f t="shared" si="15"/>
        <v>365.96000000000004</v>
      </c>
      <c r="S140" s="87">
        <f t="shared" si="16"/>
        <v>496.66</v>
      </c>
      <c r="T140" s="69" t="s">
        <v>8195</v>
      </c>
    </row>
    <row r="141" spans="1:20" x14ac:dyDescent="0.25">
      <c r="A141" s="15" t="s">
        <v>7952</v>
      </c>
      <c r="B141" s="22"/>
      <c r="C141" s="115" t="s">
        <v>7945</v>
      </c>
      <c r="D141" s="115"/>
      <c r="E141" s="115"/>
      <c r="F141" s="101"/>
      <c r="G141" s="102">
        <v>74177</v>
      </c>
      <c r="H141" s="103"/>
      <c r="I141" s="107">
        <v>1467.5</v>
      </c>
      <c r="J141" s="108"/>
      <c r="K141" s="109"/>
      <c r="L141" s="15"/>
      <c r="M141" s="41" t="s">
        <v>7946</v>
      </c>
      <c r="N141" s="22"/>
      <c r="O141" s="87">
        <f t="shared" si="12"/>
        <v>1174</v>
      </c>
      <c r="P141" s="87">
        <f t="shared" si="13"/>
        <v>1100.625</v>
      </c>
      <c r="Q141" s="94">
        <f t="shared" si="14"/>
        <v>234.8</v>
      </c>
      <c r="R141" s="88">
        <f t="shared" si="15"/>
        <v>410.90000000000003</v>
      </c>
      <c r="S141" s="87">
        <f t="shared" si="16"/>
        <v>557.65</v>
      </c>
      <c r="T141" s="69" t="s">
        <v>8195</v>
      </c>
    </row>
    <row r="142" spans="1:20" x14ac:dyDescent="0.25">
      <c r="A142" s="15" t="s">
        <v>7953</v>
      </c>
      <c r="B142" s="22"/>
      <c r="C142" s="115" t="s">
        <v>7945</v>
      </c>
      <c r="D142" s="115"/>
      <c r="E142" s="115"/>
      <c r="F142" s="101"/>
      <c r="G142" s="102">
        <v>74178</v>
      </c>
      <c r="H142" s="103"/>
      <c r="I142" s="107">
        <v>1467.5</v>
      </c>
      <c r="J142" s="108"/>
      <c r="K142" s="109"/>
      <c r="L142" s="15"/>
      <c r="M142" s="41" t="s">
        <v>7946</v>
      </c>
      <c r="N142" s="22"/>
      <c r="O142" s="87">
        <f t="shared" si="12"/>
        <v>1174</v>
      </c>
      <c r="P142" s="87">
        <f t="shared" si="13"/>
        <v>1100.625</v>
      </c>
      <c r="Q142" s="94">
        <f t="shared" si="14"/>
        <v>234.8</v>
      </c>
      <c r="R142" s="88">
        <f t="shared" si="15"/>
        <v>410.90000000000003</v>
      </c>
      <c r="S142" s="87">
        <f t="shared" si="16"/>
        <v>557.65</v>
      </c>
      <c r="T142" s="69" t="s">
        <v>8195</v>
      </c>
    </row>
    <row r="143" spans="1:20" x14ac:dyDescent="0.25">
      <c r="A143" s="15" t="s">
        <v>7955</v>
      </c>
      <c r="B143" s="22"/>
      <c r="C143" s="115" t="s">
        <v>7945</v>
      </c>
      <c r="D143" s="115"/>
      <c r="E143" s="115"/>
      <c r="F143" s="101"/>
      <c r="G143" s="102">
        <v>70490</v>
      </c>
      <c r="H143" s="103"/>
      <c r="I143" s="107">
        <v>858</v>
      </c>
      <c r="J143" s="108"/>
      <c r="K143" s="109"/>
      <c r="L143" s="15"/>
      <c r="M143" s="41" t="s">
        <v>7946</v>
      </c>
      <c r="N143" s="22"/>
      <c r="O143" s="87">
        <f t="shared" si="12"/>
        <v>686.40000000000009</v>
      </c>
      <c r="P143" s="87">
        <f t="shared" si="13"/>
        <v>643.5</v>
      </c>
      <c r="Q143" s="94">
        <f t="shared" si="14"/>
        <v>137.28</v>
      </c>
      <c r="R143" s="88">
        <f t="shared" si="15"/>
        <v>240.24</v>
      </c>
      <c r="S143" s="87">
        <f t="shared" si="16"/>
        <v>326.04000000000002</v>
      </c>
      <c r="T143" s="69" t="s">
        <v>8195</v>
      </c>
    </row>
    <row r="144" spans="1:20" x14ac:dyDescent="0.25">
      <c r="A144" s="15" t="s">
        <v>7954</v>
      </c>
      <c r="B144" s="22"/>
      <c r="C144" s="115" t="s">
        <v>7945</v>
      </c>
      <c r="D144" s="115"/>
      <c r="E144" s="115"/>
      <c r="F144" s="101"/>
      <c r="G144" s="102">
        <v>70491</v>
      </c>
      <c r="H144" s="103"/>
      <c r="I144" s="107">
        <v>1307</v>
      </c>
      <c r="J144" s="108"/>
      <c r="K144" s="109"/>
      <c r="L144" s="15"/>
      <c r="M144" s="41" t="s">
        <v>7946</v>
      </c>
      <c r="N144" s="22"/>
      <c r="O144" s="87">
        <f t="shared" si="12"/>
        <v>1045.6000000000001</v>
      </c>
      <c r="P144" s="87">
        <f t="shared" si="13"/>
        <v>980.25</v>
      </c>
      <c r="Q144" s="94">
        <f t="shared" si="14"/>
        <v>209.12</v>
      </c>
      <c r="R144" s="88">
        <f t="shared" si="15"/>
        <v>365.96000000000004</v>
      </c>
      <c r="S144" s="87">
        <f t="shared" si="16"/>
        <v>496.66</v>
      </c>
      <c r="T144" s="69" t="s">
        <v>8195</v>
      </c>
    </row>
    <row r="145" spans="1:20" x14ac:dyDescent="0.25">
      <c r="A145" s="15" t="s">
        <v>7956</v>
      </c>
      <c r="B145" s="22"/>
      <c r="C145" s="115" t="s">
        <v>7945</v>
      </c>
      <c r="D145" s="115"/>
      <c r="E145" s="115"/>
      <c r="F145" s="101"/>
      <c r="G145" s="102">
        <v>70492</v>
      </c>
      <c r="H145" s="103"/>
      <c r="I145" s="107">
        <v>1467.5</v>
      </c>
      <c r="J145" s="108"/>
      <c r="K145" s="109"/>
      <c r="L145" s="15"/>
      <c r="M145" s="41" t="s">
        <v>7946</v>
      </c>
      <c r="N145" s="22"/>
      <c r="O145" s="87">
        <f t="shared" si="12"/>
        <v>1174</v>
      </c>
      <c r="P145" s="87">
        <f t="shared" si="13"/>
        <v>1100.625</v>
      </c>
      <c r="Q145" s="94">
        <f t="shared" si="14"/>
        <v>234.8</v>
      </c>
      <c r="R145" s="88">
        <f t="shared" si="15"/>
        <v>410.90000000000003</v>
      </c>
      <c r="S145" s="87">
        <f t="shared" si="16"/>
        <v>557.65</v>
      </c>
      <c r="T145" s="69" t="s">
        <v>8195</v>
      </c>
    </row>
    <row r="146" spans="1:20" x14ac:dyDescent="0.25">
      <c r="A146" s="15" t="s">
        <v>7957</v>
      </c>
      <c r="B146" s="22"/>
      <c r="C146" s="115" t="s">
        <v>7945</v>
      </c>
      <c r="D146" s="115"/>
      <c r="E146" s="115"/>
      <c r="F146" s="101"/>
      <c r="G146" s="102">
        <v>72131</v>
      </c>
      <c r="H146" s="103"/>
      <c r="I146" s="107">
        <v>858</v>
      </c>
      <c r="J146" s="108"/>
      <c r="K146" s="109"/>
      <c r="L146" s="15"/>
      <c r="M146" s="41" t="s">
        <v>7946</v>
      </c>
      <c r="N146" s="22"/>
      <c r="O146" s="87">
        <f t="shared" si="12"/>
        <v>686.40000000000009</v>
      </c>
      <c r="P146" s="87">
        <f t="shared" si="13"/>
        <v>643.5</v>
      </c>
      <c r="Q146" s="94">
        <f t="shared" si="14"/>
        <v>137.28</v>
      </c>
      <c r="R146" s="88">
        <f t="shared" si="15"/>
        <v>240.24</v>
      </c>
      <c r="S146" s="87">
        <f t="shared" si="16"/>
        <v>326.04000000000002</v>
      </c>
      <c r="T146" s="69" t="s">
        <v>8195</v>
      </c>
    </row>
    <row r="147" spans="1:20" x14ac:dyDescent="0.25">
      <c r="A147" s="15" t="s">
        <v>7958</v>
      </c>
      <c r="B147" s="22"/>
      <c r="C147" s="115" t="s">
        <v>7945</v>
      </c>
      <c r="D147" s="115"/>
      <c r="E147" s="115"/>
      <c r="F147" s="101"/>
      <c r="G147" s="102">
        <v>72132</v>
      </c>
      <c r="H147" s="103"/>
      <c r="I147" s="107">
        <v>1307</v>
      </c>
      <c r="J147" s="108"/>
      <c r="K147" s="109"/>
      <c r="L147" s="15"/>
      <c r="M147" s="41" t="s">
        <v>7946</v>
      </c>
      <c r="N147" s="22"/>
      <c r="O147" s="87">
        <f t="shared" si="12"/>
        <v>1045.6000000000001</v>
      </c>
      <c r="P147" s="87">
        <f t="shared" si="13"/>
        <v>980.25</v>
      </c>
      <c r="Q147" s="94">
        <f t="shared" si="14"/>
        <v>209.12</v>
      </c>
      <c r="R147" s="88">
        <f t="shared" si="15"/>
        <v>365.96000000000004</v>
      </c>
      <c r="S147" s="87">
        <f t="shared" si="16"/>
        <v>496.66</v>
      </c>
      <c r="T147" s="69" t="s">
        <v>8195</v>
      </c>
    </row>
    <row r="148" spans="1:20" x14ac:dyDescent="0.25">
      <c r="A148" s="15" t="s">
        <v>7959</v>
      </c>
      <c r="B148" s="22"/>
      <c r="C148" s="115" t="s">
        <v>7945</v>
      </c>
      <c r="D148" s="115"/>
      <c r="E148" s="115"/>
      <c r="F148" s="101"/>
      <c r="G148" s="102">
        <v>72133</v>
      </c>
      <c r="H148" s="103"/>
      <c r="I148" s="107">
        <v>1467.5</v>
      </c>
      <c r="J148" s="108"/>
      <c r="K148" s="109"/>
      <c r="L148" s="15"/>
      <c r="M148" s="41" t="s">
        <v>7946</v>
      </c>
      <c r="N148" s="22"/>
      <c r="O148" s="87">
        <f t="shared" si="12"/>
        <v>1174</v>
      </c>
      <c r="P148" s="87">
        <f t="shared" si="13"/>
        <v>1100.625</v>
      </c>
      <c r="Q148" s="94">
        <f t="shared" si="14"/>
        <v>234.8</v>
      </c>
      <c r="R148" s="88">
        <f t="shared" si="15"/>
        <v>410.90000000000003</v>
      </c>
      <c r="S148" s="87">
        <f t="shared" si="16"/>
        <v>557.65</v>
      </c>
      <c r="T148" s="69" t="s">
        <v>8195</v>
      </c>
    </row>
    <row r="149" spans="1:20" x14ac:dyDescent="0.25">
      <c r="A149" s="15" t="s">
        <v>7960</v>
      </c>
      <c r="B149" s="22"/>
      <c r="C149" s="115" t="s">
        <v>7945</v>
      </c>
      <c r="D149" s="115"/>
      <c r="E149" s="115"/>
      <c r="F149" s="101"/>
      <c r="G149" s="102">
        <v>74150</v>
      </c>
      <c r="H149" s="103"/>
      <c r="I149" s="107">
        <v>858</v>
      </c>
      <c r="J149" s="108"/>
      <c r="K149" s="109"/>
      <c r="L149" s="15"/>
      <c r="M149" s="41" t="s">
        <v>7946</v>
      </c>
      <c r="N149" s="22"/>
      <c r="O149" s="87">
        <f t="shared" si="12"/>
        <v>686.40000000000009</v>
      </c>
      <c r="P149" s="87">
        <f t="shared" si="13"/>
        <v>643.5</v>
      </c>
      <c r="Q149" s="94">
        <f t="shared" si="14"/>
        <v>137.28</v>
      </c>
      <c r="R149" s="88">
        <f t="shared" si="15"/>
        <v>240.24</v>
      </c>
      <c r="S149" s="87">
        <f t="shared" si="16"/>
        <v>326.04000000000002</v>
      </c>
      <c r="T149" s="69" t="s">
        <v>8195</v>
      </c>
    </row>
    <row r="150" spans="1:20" x14ac:dyDescent="0.25">
      <c r="A150" s="15" t="s">
        <v>7961</v>
      </c>
      <c r="B150" s="22"/>
      <c r="C150" s="115" t="s">
        <v>7945</v>
      </c>
      <c r="D150" s="115"/>
      <c r="E150" s="115"/>
      <c r="F150" s="101"/>
      <c r="G150" s="102">
        <v>74160</v>
      </c>
      <c r="H150" s="103"/>
      <c r="I150" s="107">
        <v>1307</v>
      </c>
      <c r="J150" s="108"/>
      <c r="K150" s="109"/>
      <c r="L150" s="15"/>
      <c r="M150" s="41" t="s">
        <v>7946</v>
      </c>
      <c r="N150" s="22"/>
      <c r="O150" s="87">
        <f t="shared" si="12"/>
        <v>1045.6000000000001</v>
      </c>
      <c r="P150" s="87">
        <f t="shared" si="13"/>
        <v>980.25</v>
      </c>
      <c r="Q150" s="94">
        <f t="shared" si="14"/>
        <v>209.12</v>
      </c>
      <c r="R150" s="88">
        <f t="shared" si="15"/>
        <v>365.96000000000004</v>
      </c>
      <c r="S150" s="87">
        <f t="shared" si="16"/>
        <v>496.66</v>
      </c>
      <c r="T150" s="69" t="s">
        <v>8195</v>
      </c>
    </row>
    <row r="151" spans="1:20" x14ac:dyDescent="0.25">
      <c r="A151" s="15" t="s">
        <v>7962</v>
      </c>
      <c r="B151" s="22"/>
      <c r="C151" s="115" t="s">
        <v>7945</v>
      </c>
      <c r="D151" s="115"/>
      <c r="E151" s="115"/>
      <c r="F151" s="101"/>
      <c r="G151" s="102">
        <v>74170</v>
      </c>
      <c r="H151" s="103"/>
      <c r="I151" s="107">
        <v>1467.5</v>
      </c>
      <c r="J151" s="108"/>
      <c r="K151" s="109"/>
      <c r="L151" s="15"/>
      <c r="M151" s="41" t="s">
        <v>7946</v>
      </c>
      <c r="N151" s="22"/>
      <c r="O151" s="87">
        <f t="shared" si="12"/>
        <v>1174</v>
      </c>
      <c r="P151" s="87">
        <f t="shared" si="13"/>
        <v>1100.625</v>
      </c>
      <c r="Q151" s="94">
        <f t="shared" si="14"/>
        <v>234.8</v>
      </c>
      <c r="R151" s="88">
        <f t="shared" si="15"/>
        <v>410.90000000000003</v>
      </c>
      <c r="S151" s="87">
        <f t="shared" si="16"/>
        <v>557.65</v>
      </c>
      <c r="T151" s="69" t="s">
        <v>8195</v>
      </c>
    </row>
    <row r="152" spans="1:20" x14ac:dyDescent="0.25">
      <c r="A152" s="15" t="s">
        <v>7963</v>
      </c>
      <c r="B152" s="22"/>
      <c r="C152" s="115" t="s">
        <v>7945</v>
      </c>
      <c r="D152" s="115"/>
      <c r="E152" s="115"/>
      <c r="F152" s="101"/>
      <c r="G152" s="102">
        <v>70480</v>
      </c>
      <c r="H152" s="103"/>
      <c r="I152" s="107">
        <v>858</v>
      </c>
      <c r="J152" s="108"/>
      <c r="K152" s="109"/>
      <c r="L152" s="15"/>
      <c r="M152" s="41" t="s">
        <v>7946</v>
      </c>
      <c r="N152" s="22"/>
      <c r="O152" s="87">
        <f t="shared" si="12"/>
        <v>686.40000000000009</v>
      </c>
      <c r="P152" s="87">
        <f t="shared" si="13"/>
        <v>643.5</v>
      </c>
      <c r="Q152" s="94">
        <f t="shared" si="14"/>
        <v>137.28</v>
      </c>
      <c r="R152" s="88">
        <f t="shared" si="15"/>
        <v>240.24</v>
      </c>
      <c r="S152" s="87">
        <f t="shared" si="16"/>
        <v>326.04000000000002</v>
      </c>
      <c r="T152" s="69" t="s">
        <v>8195</v>
      </c>
    </row>
    <row r="153" spans="1:20" x14ac:dyDescent="0.25">
      <c r="A153" s="15" t="s">
        <v>7964</v>
      </c>
      <c r="B153" s="22"/>
      <c r="C153" s="115" t="s">
        <v>7945</v>
      </c>
      <c r="D153" s="115"/>
      <c r="E153" s="115"/>
      <c r="F153" s="101"/>
      <c r="G153" s="102">
        <v>70481</v>
      </c>
      <c r="H153" s="103"/>
      <c r="I153" s="107">
        <v>1307</v>
      </c>
      <c r="J153" s="108"/>
      <c r="K153" s="109"/>
      <c r="L153" s="15"/>
      <c r="M153" s="41" t="s">
        <v>7946</v>
      </c>
      <c r="N153" s="22"/>
      <c r="O153" s="87">
        <f t="shared" si="12"/>
        <v>1045.6000000000001</v>
      </c>
      <c r="P153" s="87">
        <f t="shared" si="13"/>
        <v>980.25</v>
      </c>
      <c r="Q153" s="94">
        <f t="shared" si="14"/>
        <v>209.12</v>
      </c>
      <c r="R153" s="88">
        <f t="shared" si="15"/>
        <v>365.96000000000004</v>
      </c>
      <c r="S153" s="87">
        <f t="shared" si="16"/>
        <v>496.66</v>
      </c>
      <c r="T153" s="69" t="s">
        <v>8195</v>
      </c>
    </row>
    <row r="154" spans="1:20" x14ac:dyDescent="0.25">
      <c r="A154" s="15" t="s">
        <v>7965</v>
      </c>
      <c r="B154" s="22"/>
      <c r="C154" s="115" t="s">
        <v>7945</v>
      </c>
      <c r="D154" s="115"/>
      <c r="E154" s="115"/>
      <c r="F154" s="101"/>
      <c r="G154" s="102">
        <v>70482</v>
      </c>
      <c r="H154" s="103"/>
      <c r="I154" s="107">
        <v>1467.5</v>
      </c>
      <c r="J154" s="108"/>
      <c r="K154" s="109"/>
      <c r="L154" s="15"/>
      <c r="M154" s="41" t="s">
        <v>7946</v>
      </c>
      <c r="N154" s="22"/>
      <c r="O154" s="87">
        <f t="shared" si="12"/>
        <v>1174</v>
      </c>
      <c r="P154" s="87">
        <f t="shared" si="13"/>
        <v>1100.625</v>
      </c>
      <c r="Q154" s="94">
        <f t="shared" si="14"/>
        <v>234.8</v>
      </c>
      <c r="R154" s="88">
        <f t="shared" si="15"/>
        <v>410.90000000000003</v>
      </c>
      <c r="S154" s="87">
        <f t="shared" si="16"/>
        <v>557.65</v>
      </c>
      <c r="T154" s="69" t="s">
        <v>8195</v>
      </c>
    </row>
    <row r="155" spans="1:20" x14ac:dyDescent="0.25">
      <c r="A155" s="15" t="s">
        <v>7966</v>
      </c>
      <c r="B155" s="22"/>
      <c r="C155" s="115" t="s">
        <v>7945</v>
      </c>
      <c r="D155" s="115"/>
      <c r="E155" s="115"/>
      <c r="F155" s="101"/>
      <c r="G155" s="102">
        <v>71250</v>
      </c>
      <c r="H155" s="103"/>
      <c r="I155" s="107">
        <v>858</v>
      </c>
      <c r="J155" s="108"/>
      <c r="K155" s="109"/>
      <c r="L155" s="15"/>
      <c r="M155" s="41" t="s">
        <v>7946</v>
      </c>
      <c r="N155" s="22"/>
      <c r="O155" s="87">
        <f t="shared" si="12"/>
        <v>686.40000000000009</v>
      </c>
      <c r="P155" s="87">
        <f t="shared" si="13"/>
        <v>643.5</v>
      </c>
      <c r="Q155" s="94">
        <f t="shared" si="14"/>
        <v>137.28</v>
      </c>
      <c r="R155" s="88">
        <f t="shared" si="15"/>
        <v>240.24</v>
      </c>
      <c r="S155" s="87">
        <f t="shared" si="16"/>
        <v>326.04000000000002</v>
      </c>
      <c r="T155" s="69" t="s">
        <v>8195</v>
      </c>
    </row>
    <row r="156" spans="1:20" x14ac:dyDescent="0.25">
      <c r="A156" s="15" t="s">
        <v>7967</v>
      </c>
      <c r="B156" s="22"/>
      <c r="C156" s="115" t="s">
        <v>7945</v>
      </c>
      <c r="D156" s="115"/>
      <c r="E156" s="115"/>
      <c r="F156" s="101"/>
      <c r="G156" s="102">
        <v>71260</v>
      </c>
      <c r="H156" s="103"/>
      <c r="I156" s="107">
        <v>1307</v>
      </c>
      <c r="J156" s="108"/>
      <c r="K156" s="109"/>
      <c r="L156" s="15"/>
      <c r="M156" s="41" t="s">
        <v>7946</v>
      </c>
      <c r="N156" s="22"/>
      <c r="O156" s="87">
        <f t="shared" si="12"/>
        <v>1045.6000000000001</v>
      </c>
      <c r="P156" s="87">
        <f t="shared" si="13"/>
        <v>980.25</v>
      </c>
      <c r="Q156" s="94">
        <f t="shared" si="14"/>
        <v>209.12</v>
      </c>
      <c r="R156" s="88">
        <f t="shared" si="15"/>
        <v>365.96000000000004</v>
      </c>
      <c r="S156" s="87">
        <f t="shared" si="16"/>
        <v>496.66</v>
      </c>
      <c r="T156" s="69" t="s">
        <v>8195</v>
      </c>
    </row>
    <row r="157" spans="1:20" x14ac:dyDescent="0.25">
      <c r="A157" s="15" t="s">
        <v>7968</v>
      </c>
      <c r="B157" s="22"/>
      <c r="C157" s="115" t="s">
        <v>7945</v>
      </c>
      <c r="D157" s="115"/>
      <c r="E157" s="115"/>
      <c r="F157" s="101"/>
      <c r="G157" s="102">
        <v>71270</v>
      </c>
      <c r="H157" s="103"/>
      <c r="I157" s="107">
        <v>1467.5</v>
      </c>
      <c r="J157" s="108"/>
      <c r="K157" s="109"/>
      <c r="L157" s="15"/>
      <c r="M157" s="41" t="s">
        <v>7946</v>
      </c>
      <c r="N157" s="22"/>
      <c r="O157" s="87">
        <f t="shared" si="12"/>
        <v>1174</v>
      </c>
      <c r="P157" s="87">
        <f t="shared" si="13"/>
        <v>1100.625</v>
      </c>
      <c r="Q157" s="94">
        <f t="shared" si="14"/>
        <v>234.8</v>
      </c>
      <c r="R157" s="88">
        <f t="shared" si="15"/>
        <v>410.90000000000003</v>
      </c>
      <c r="S157" s="87">
        <f t="shared" si="16"/>
        <v>557.65</v>
      </c>
      <c r="T157" s="69" t="s">
        <v>8195</v>
      </c>
    </row>
    <row r="158" spans="1:20" x14ac:dyDescent="0.25">
      <c r="A158" s="15" t="s">
        <v>7969</v>
      </c>
      <c r="B158" s="22"/>
      <c r="C158" s="115" t="s">
        <v>7945</v>
      </c>
      <c r="D158" s="115"/>
      <c r="E158" s="115"/>
      <c r="F158" s="101"/>
      <c r="G158" s="102">
        <v>72125</v>
      </c>
      <c r="H158" s="103"/>
      <c r="I158" s="107">
        <v>858</v>
      </c>
      <c r="J158" s="108"/>
      <c r="K158" s="109"/>
      <c r="L158" s="15"/>
      <c r="M158" s="41" t="s">
        <v>7946</v>
      </c>
      <c r="N158" s="22"/>
      <c r="O158" s="87">
        <f t="shared" si="12"/>
        <v>686.40000000000009</v>
      </c>
      <c r="P158" s="87">
        <f t="shared" si="13"/>
        <v>643.5</v>
      </c>
      <c r="Q158" s="94">
        <f t="shared" si="14"/>
        <v>137.28</v>
      </c>
      <c r="R158" s="88">
        <f t="shared" si="15"/>
        <v>240.24</v>
      </c>
      <c r="S158" s="87">
        <f t="shared" si="16"/>
        <v>326.04000000000002</v>
      </c>
      <c r="T158" s="69" t="s">
        <v>8195</v>
      </c>
    </row>
    <row r="159" spans="1:20" x14ac:dyDescent="0.25">
      <c r="A159" s="15" t="s">
        <v>7970</v>
      </c>
      <c r="B159" s="22"/>
      <c r="C159" s="115" t="s">
        <v>7945</v>
      </c>
      <c r="D159" s="115"/>
      <c r="E159" s="115"/>
      <c r="F159" s="101"/>
      <c r="G159" s="102">
        <v>72126</v>
      </c>
      <c r="H159" s="103"/>
      <c r="I159" s="107">
        <v>1307</v>
      </c>
      <c r="J159" s="108"/>
      <c r="K159" s="109"/>
      <c r="L159" s="15"/>
      <c r="M159" s="41" t="s">
        <v>7946</v>
      </c>
      <c r="N159" s="22"/>
      <c r="O159" s="87">
        <f t="shared" si="12"/>
        <v>1045.6000000000001</v>
      </c>
      <c r="P159" s="87">
        <f t="shared" si="13"/>
        <v>980.25</v>
      </c>
      <c r="Q159" s="94">
        <f t="shared" si="14"/>
        <v>209.12</v>
      </c>
      <c r="R159" s="88">
        <f t="shared" si="15"/>
        <v>365.96000000000004</v>
      </c>
      <c r="S159" s="87">
        <f t="shared" si="16"/>
        <v>496.66</v>
      </c>
      <c r="T159" s="69" t="s">
        <v>8195</v>
      </c>
    </row>
    <row r="160" spans="1:20" x14ac:dyDescent="0.25">
      <c r="A160" s="15" t="s">
        <v>7971</v>
      </c>
      <c r="B160" s="22"/>
      <c r="C160" s="115" t="s">
        <v>7945</v>
      </c>
      <c r="D160" s="115"/>
      <c r="E160" s="115"/>
      <c r="F160" s="101"/>
      <c r="G160" s="102">
        <v>72127</v>
      </c>
      <c r="H160" s="103"/>
      <c r="I160" s="107">
        <v>1467.5</v>
      </c>
      <c r="J160" s="108"/>
      <c r="K160" s="109"/>
      <c r="L160" s="15"/>
      <c r="M160" s="41" t="s">
        <v>7946</v>
      </c>
      <c r="N160" s="22"/>
      <c r="O160" s="87">
        <f t="shared" si="12"/>
        <v>1174</v>
      </c>
      <c r="P160" s="87">
        <f t="shared" si="13"/>
        <v>1100.625</v>
      </c>
      <c r="Q160" s="94">
        <f t="shared" si="14"/>
        <v>234.8</v>
      </c>
      <c r="R160" s="88">
        <f t="shared" si="15"/>
        <v>410.90000000000003</v>
      </c>
      <c r="S160" s="87">
        <f t="shared" si="16"/>
        <v>557.65</v>
      </c>
      <c r="T160" s="69" t="s">
        <v>8195</v>
      </c>
    </row>
    <row r="161" spans="1:20" x14ac:dyDescent="0.25">
      <c r="A161" s="15" t="s">
        <v>7972</v>
      </c>
      <c r="B161" s="22"/>
      <c r="C161" s="115" t="s">
        <v>7945</v>
      </c>
      <c r="D161" s="115"/>
      <c r="E161" s="115"/>
      <c r="F161" s="101"/>
      <c r="G161" s="102">
        <v>73200</v>
      </c>
      <c r="H161" s="103"/>
      <c r="I161" s="107">
        <v>858</v>
      </c>
      <c r="J161" s="108"/>
      <c r="K161" s="109"/>
      <c r="L161" s="15"/>
      <c r="M161" s="41" t="s">
        <v>7946</v>
      </c>
      <c r="N161" s="22"/>
      <c r="O161" s="87">
        <f t="shared" si="12"/>
        <v>686.40000000000009</v>
      </c>
      <c r="P161" s="87">
        <f t="shared" si="13"/>
        <v>643.5</v>
      </c>
      <c r="Q161" s="94">
        <f t="shared" si="14"/>
        <v>137.28</v>
      </c>
      <c r="R161" s="88">
        <f t="shared" si="15"/>
        <v>240.24</v>
      </c>
      <c r="S161" s="87">
        <f t="shared" si="16"/>
        <v>326.04000000000002</v>
      </c>
      <c r="T161" s="69" t="s">
        <v>8195</v>
      </c>
    </row>
    <row r="162" spans="1:20" x14ac:dyDescent="0.25">
      <c r="A162" s="15" t="s">
        <v>7973</v>
      </c>
      <c r="B162" s="22"/>
      <c r="C162" s="115" t="s">
        <v>7945</v>
      </c>
      <c r="D162" s="115"/>
      <c r="E162" s="115"/>
      <c r="F162" s="101"/>
      <c r="G162" s="102">
        <v>73201</v>
      </c>
      <c r="H162" s="103"/>
      <c r="I162" s="107">
        <v>1307</v>
      </c>
      <c r="J162" s="108"/>
      <c r="K162" s="109"/>
      <c r="L162" s="15"/>
      <c r="M162" s="41" t="s">
        <v>7946</v>
      </c>
      <c r="N162" s="22"/>
      <c r="O162" s="87">
        <f t="shared" si="12"/>
        <v>1045.6000000000001</v>
      </c>
      <c r="P162" s="87">
        <f t="shared" si="13"/>
        <v>980.25</v>
      </c>
      <c r="Q162" s="94">
        <f t="shared" si="14"/>
        <v>209.12</v>
      </c>
      <c r="R162" s="88">
        <f t="shared" si="15"/>
        <v>365.96000000000004</v>
      </c>
      <c r="S162" s="87">
        <f t="shared" si="16"/>
        <v>496.66</v>
      </c>
      <c r="T162" s="69" t="s">
        <v>8195</v>
      </c>
    </row>
    <row r="163" spans="1:20" x14ac:dyDescent="0.25">
      <c r="A163" s="15" t="s">
        <v>7974</v>
      </c>
      <c r="B163" s="22"/>
      <c r="C163" s="115" t="s">
        <v>7945</v>
      </c>
      <c r="D163" s="115"/>
      <c r="E163" s="115"/>
      <c r="F163" s="101"/>
      <c r="G163" s="102">
        <v>73202</v>
      </c>
      <c r="H163" s="103"/>
      <c r="I163" s="107">
        <v>1467.5</v>
      </c>
      <c r="J163" s="108"/>
      <c r="K163" s="109"/>
      <c r="L163" s="15"/>
      <c r="M163" s="41" t="s">
        <v>7946</v>
      </c>
      <c r="N163" s="22"/>
      <c r="O163" s="87">
        <f t="shared" si="12"/>
        <v>1174</v>
      </c>
      <c r="P163" s="87">
        <f t="shared" si="13"/>
        <v>1100.625</v>
      </c>
      <c r="Q163" s="94">
        <f t="shared" si="14"/>
        <v>234.8</v>
      </c>
      <c r="R163" s="88">
        <f t="shared" si="15"/>
        <v>410.90000000000003</v>
      </c>
      <c r="S163" s="87">
        <f t="shared" si="16"/>
        <v>557.65</v>
      </c>
      <c r="T163" s="69" t="s">
        <v>8195</v>
      </c>
    </row>
    <row r="164" spans="1:20" x14ac:dyDescent="0.25">
      <c r="A164" s="15" t="s">
        <v>7975</v>
      </c>
      <c r="B164" s="22"/>
      <c r="C164" s="115" t="s">
        <v>7945</v>
      </c>
      <c r="D164" s="115"/>
      <c r="E164" s="115"/>
      <c r="F164" s="101"/>
      <c r="G164" s="102">
        <v>73700</v>
      </c>
      <c r="H164" s="103"/>
      <c r="I164" s="107">
        <v>858</v>
      </c>
      <c r="J164" s="108"/>
      <c r="K164" s="109"/>
      <c r="L164" s="15"/>
      <c r="M164" s="41" t="s">
        <v>7946</v>
      </c>
      <c r="N164" s="22"/>
      <c r="O164" s="87">
        <f t="shared" si="12"/>
        <v>686.40000000000009</v>
      </c>
      <c r="P164" s="87">
        <f t="shared" si="13"/>
        <v>643.5</v>
      </c>
      <c r="Q164" s="94">
        <f t="shared" si="14"/>
        <v>137.28</v>
      </c>
      <c r="R164" s="88">
        <f t="shared" si="15"/>
        <v>240.24</v>
      </c>
      <c r="S164" s="87">
        <f t="shared" si="16"/>
        <v>326.04000000000002</v>
      </c>
      <c r="T164" s="69" t="s">
        <v>8195</v>
      </c>
    </row>
    <row r="165" spans="1:20" x14ac:dyDescent="0.25">
      <c r="A165" s="15" t="s">
        <v>7976</v>
      </c>
      <c r="B165" s="22"/>
      <c r="C165" s="115" t="s">
        <v>7945</v>
      </c>
      <c r="D165" s="115"/>
      <c r="E165" s="115"/>
      <c r="F165" s="101"/>
      <c r="G165" s="102">
        <v>73701</v>
      </c>
      <c r="H165" s="103"/>
      <c r="I165" s="107">
        <v>1307</v>
      </c>
      <c r="J165" s="108"/>
      <c r="K165" s="109"/>
      <c r="L165" s="15"/>
      <c r="M165" s="41" t="s">
        <v>7946</v>
      </c>
      <c r="N165" s="22"/>
      <c r="O165" s="87">
        <f t="shared" si="12"/>
        <v>1045.6000000000001</v>
      </c>
      <c r="P165" s="87">
        <f t="shared" si="13"/>
        <v>980.25</v>
      </c>
      <c r="Q165" s="94">
        <f t="shared" si="14"/>
        <v>209.12</v>
      </c>
      <c r="R165" s="88">
        <f t="shared" si="15"/>
        <v>365.96000000000004</v>
      </c>
      <c r="S165" s="87">
        <f t="shared" si="16"/>
        <v>496.66</v>
      </c>
      <c r="T165" s="69" t="s">
        <v>8195</v>
      </c>
    </row>
    <row r="166" spans="1:20" x14ac:dyDescent="0.25">
      <c r="A166" s="15" t="s">
        <v>7977</v>
      </c>
      <c r="B166" s="22"/>
      <c r="C166" s="115" t="s">
        <v>7945</v>
      </c>
      <c r="D166" s="115"/>
      <c r="E166" s="115"/>
      <c r="F166" s="101"/>
      <c r="G166" s="102">
        <v>73702</v>
      </c>
      <c r="H166" s="103"/>
      <c r="I166" s="107">
        <v>1467.5</v>
      </c>
      <c r="J166" s="108"/>
      <c r="K166" s="109"/>
      <c r="L166" s="15"/>
      <c r="M166" s="41" t="s">
        <v>7946</v>
      </c>
      <c r="N166" s="22"/>
      <c r="O166" s="87">
        <f t="shared" si="12"/>
        <v>1174</v>
      </c>
      <c r="P166" s="87">
        <f t="shared" si="13"/>
        <v>1100.625</v>
      </c>
      <c r="Q166" s="94">
        <f t="shared" si="14"/>
        <v>234.8</v>
      </c>
      <c r="R166" s="88">
        <f t="shared" si="15"/>
        <v>410.90000000000003</v>
      </c>
      <c r="S166" s="87">
        <f t="shared" si="16"/>
        <v>557.65</v>
      </c>
      <c r="T166" s="69" t="s">
        <v>8195</v>
      </c>
    </row>
    <row r="167" spans="1:20" x14ac:dyDescent="0.25">
      <c r="A167" s="15" t="s">
        <v>7978</v>
      </c>
      <c r="B167" s="22"/>
      <c r="C167" s="115" t="s">
        <v>7945</v>
      </c>
      <c r="D167" s="115"/>
      <c r="E167" s="115"/>
      <c r="F167" s="101"/>
      <c r="G167" s="102">
        <v>70496</v>
      </c>
      <c r="H167" s="103"/>
      <c r="I167" s="107">
        <v>1498.5</v>
      </c>
      <c r="J167" s="108"/>
      <c r="K167" s="109"/>
      <c r="L167" s="15"/>
      <c r="M167" s="41" t="s">
        <v>7946</v>
      </c>
      <c r="N167" s="22"/>
      <c r="O167" s="87">
        <f t="shared" si="12"/>
        <v>1198.8</v>
      </c>
      <c r="P167" s="87">
        <f t="shared" si="13"/>
        <v>1123.875</v>
      </c>
      <c r="Q167" s="94">
        <f t="shared" si="14"/>
        <v>239.76</v>
      </c>
      <c r="R167" s="88">
        <f t="shared" si="15"/>
        <v>419.58000000000004</v>
      </c>
      <c r="S167" s="87">
        <f t="shared" si="16"/>
        <v>569.42999999999995</v>
      </c>
      <c r="T167" s="69" t="s">
        <v>8195</v>
      </c>
    </row>
    <row r="168" spans="1:20" x14ac:dyDescent="0.25">
      <c r="A168" s="15" t="s">
        <v>7979</v>
      </c>
      <c r="B168" s="22"/>
      <c r="C168" s="115" t="s">
        <v>7945</v>
      </c>
      <c r="D168" s="115"/>
      <c r="E168" s="115"/>
      <c r="F168" s="101"/>
      <c r="G168" s="102">
        <v>70498</v>
      </c>
      <c r="H168" s="103"/>
      <c r="I168" s="107">
        <v>1498.5</v>
      </c>
      <c r="J168" s="108"/>
      <c r="K168" s="109"/>
      <c r="L168" s="15"/>
      <c r="M168" s="41" t="s">
        <v>7946</v>
      </c>
      <c r="N168" s="22"/>
      <c r="O168" s="87">
        <f t="shared" si="12"/>
        <v>1198.8</v>
      </c>
      <c r="P168" s="87">
        <f t="shared" si="13"/>
        <v>1123.875</v>
      </c>
      <c r="Q168" s="94">
        <f t="shared" si="14"/>
        <v>239.76</v>
      </c>
      <c r="R168" s="88">
        <f t="shared" si="15"/>
        <v>419.58000000000004</v>
      </c>
      <c r="S168" s="87">
        <f t="shared" si="16"/>
        <v>569.42999999999995</v>
      </c>
      <c r="T168" s="69" t="s">
        <v>8195</v>
      </c>
    </row>
    <row r="169" spans="1:20" x14ac:dyDescent="0.25">
      <c r="A169" s="15" t="s">
        <v>7980</v>
      </c>
      <c r="B169" s="22"/>
      <c r="C169" s="115" t="s">
        <v>7945</v>
      </c>
      <c r="D169" s="115"/>
      <c r="E169" s="115"/>
      <c r="F169" s="101"/>
      <c r="G169" s="102">
        <v>72191</v>
      </c>
      <c r="H169" s="103"/>
      <c r="I169" s="107">
        <v>1498.5</v>
      </c>
      <c r="J169" s="108"/>
      <c r="K169" s="109"/>
      <c r="L169" s="15"/>
      <c r="M169" s="41" t="s">
        <v>7946</v>
      </c>
      <c r="N169" s="22"/>
      <c r="O169" s="87">
        <f t="shared" si="12"/>
        <v>1198.8</v>
      </c>
      <c r="P169" s="87">
        <f t="shared" si="13"/>
        <v>1123.875</v>
      </c>
      <c r="Q169" s="94">
        <f t="shared" si="14"/>
        <v>239.76</v>
      </c>
      <c r="R169" s="88">
        <f t="shared" si="15"/>
        <v>419.58000000000004</v>
      </c>
      <c r="S169" s="87">
        <f t="shared" si="16"/>
        <v>569.42999999999995</v>
      </c>
      <c r="T169" s="69" t="s">
        <v>8195</v>
      </c>
    </row>
    <row r="170" spans="1:20" x14ac:dyDescent="0.25">
      <c r="A170" s="15" t="s">
        <v>7982</v>
      </c>
      <c r="B170" s="22"/>
      <c r="C170" s="115" t="s">
        <v>7945</v>
      </c>
      <c r="D170" s="115"/>
      <c r="E170" s="115"/>
      <c r="F170" s="101"/>
      <c r="G170" s="102">
        <v>70551</v>
      </c>
      <c r="H170" s="103"/>
      <c r="I170" s="107">
        <v>1538</v>
      </c>
      <c r="J170" s="108"/>
      <c r="K170" s="109"/>
      <c r="L170" s="15"/>
      <c r="M170" s="41" t="s">
        <v>7946</v>
      </c>
      <c r="N170" s="22"/>
      <c r="O170" s="87">
        <f t="shared" si="12"/>
        <v>1230.4000000000001</v>
      </c>
      <c r="P170" s="87">
        <f t="shared" si="13"/>
        <v>1153.5</v>
      </c>
      <c r="Q170" s="94">
        <f t="shared" si="14"/>
        <v>246.08</v>
      </c>
      <c r="R170" s="88">
        <f t="shared" si="15"/>
        <v>430.64000000000004</v>
      </c>
      <c r="S170" s="87">
        <f t="shared" si="16"/>
        <v>584.44000000000005</v>
      </c>
      <c r="T170" s="69" t="s">
        <v>8196</v>
      </c>
    </row>
    <row r="171" spans="1:20" x14ac:dyDescent="0.25">
      <c r="A171" s="15" t="s">
        <v>7983</v>
      </c>
      <c r="B171" s="22"/>
      <c r="C171" s="115" t="s">
        <v>7945</v>
      </c>
      <c r="D171" s="115"/>
      <c r="E171" s="115"/>
      <c r="F171" s="101"/>
      <c r="G171" s="102">
        <v>70552</v>
      </c>
      <c r="H171" s="103"/>
      <c r="I171" s="107">
        <v>1866</v>
      </c>
      <c r="J171" s="108"/>
      <c r="K171" s="109"/>
      <c r="L171" s="15"/>
      <c r="M171" s="41" t="s">
        <v>7946</v>
      </c>
      <c r="N171" s="22"/>
      <c r="O171" s="87">
        <f t="shared" si="12"/>
        <v>1492.8000000000002</v>
      </c>
      <c r="P171" s="87">
        <f t="shared" si="13"/>
        <v>1399.5</v>
      </c>
      <c r="Q171" s="94">
        <f t="shared" si="14"/>
        <v>298.56</v>
      </c>
      <c r="R171" s="88">
        <f t="shared" si="15"/>
        <v>522.48</v>
      </c>
      <c r="S171" s="87">
        <f t="shared" si="16"/>
        <v>709.08</v>
      </c>
      <c r="T171" s="69" t="s">
        <v>8196</v>
      </c>
    </row>
    <row r="172" spans="1:20" x14ac:dyDescent="0.25">
      <c r="A172" s="15" t="s">
        <v>7984</v>
      </c>
      <c r="B172" s="22"/>
      <c r="C172" s="115" t="s">
        <v>7945</v>
      </c>
      <c r="D172" s="115"/>
      <c r="E172" s="115"/>
      <c r="F172" s="101"/>
      <c r="G172" s="102">
        <v>70553</v>
      </c>
      <c r="H172" s="103"/>
      <c r="I172" s="107">
        <v>2356.5</v>
      </c>
      <c r="J172" s="108"/>
      <c r="K172" s="109"/>
      <c r="L172" s="15"/>
      <c r="M172" s="41" t="s">
        <v>7946</v>
      </c>
      <c r="N172" s="22"/>
      <c r="O172" s="87">
        <f t="shared" si="12"/>
        <v>1885.2</v>
      </c>
      <c r="P172" s="87">
        <f t="shared" si="13"/>
        <v>1767.375</v>
      </c>
      <c r="Q172" s="94">
        <f t="shared" si="14"/>
        <v>377.04</v>
      </c>
      <c r="R172" s="88">
        <f t="shared" si="15"/>
        <v>659.82</v>
      </c>
      <c r="S172" s="87">
        <f t="shared" si="16"/>
        <v>895.47</v>
      </c>
      <c r="T172" s="69" t="s">
        <v>8196</v>
      </c>
    </row>
    <row r="173" spans="1:20" x14ac:dyDescent="0.25">
      <c r="A173" s="15" t="s">
        <v>7985</v>
      </c>
      <c r="B173" s="22"/>
      <c r="C173" s="115" t="s">
        <v>7945</v>
      </c>
      <c r="D173" s="115"/>
      <c r="E173" s="115"/>
      <c r="F173" s="101"/>
      <c r="G173" s="102">
        <v>72141</v>
      </c>
      <c r="H173" s="103"/>
      <c r="I173" s="107">
        <v>1538</v>
      </c>
      <c r="J173" s="108"/>
      <c r="K173" s="109"/>
      <c r="L173" s="15"/>
      <c r="M173" s="41" t="s">
        <v>7946</v>
      </c>
      <c r="N173" s="22"/>
      <c r="O173" s="87">
        <f t="shared" si="12"/>
        <v>1230.4000000000001</v>
      </c>
      <c r="P173" s="87">
        <f t="shared" si="13"/>
        <v>1153.5</v>
      </c>
      <c r="Q173" s="94">
        <f t="shared" si="14"/>
        <v>246.08</v>
      </c>
      <c r="R173" s="88">
        <f t="shared" si="15"/>
        <v>430.64000000000004</v>
      </c>
      <c r="S173" s="87">
        <f t="shared" si="16"/>
        <v>584.44000000000005</v>
      </c>
      <c r="T173" s="69" t="s">
        <v>8196</v>
      </c>
    </row>
    <row r="174" spans="1:20" x14ac:dyDescent="0.25">
      <c r="A174" s="15" t="s">
        <v>7986</v>
      </c>
      <c r="B174" s="22"/>
      <c r="C174" s="115" t="s">
        <v>7945</v>
      </c>
      <c r="D174" s="115"/>
      <c r="E174" s="115"/>
      <c r="F174" s="101"/>
      <c r="G174" s="102">
        <v>72142</v>
      </c>
      <c r="H174" s="103"/>
      <c r="I174" s="107">
        <v>1866</v>
      </c>
      <c r="J174" s="108"/>
      <c r="K174" s="109"/>
      <c r="L174" s="15"/>
      <c r="M174" s="41" t="s">
        <v>7946</v>
      </c>
      <c r="N174" s="22"/>
      <c r="O174" s="87">
        <f t="shared" si="12"/>
        <v>1492.8000000000002</v>
      </c>
      <c r="P174" s="87">
        <f t="shared" si="13"/>
        <v>1399.5</v>
      </c>
      <c r="Q174" s="94">
        <f t="shared" si="14"/>
        <v>298.56</v>
      </c>
      <c r="R174" s="88">
        <f t="shared" si="15"/>
        <v>522.48</v>
      </c>
      <c r="S174" s="87">
        <f t="shared" si="16"/>
        <v>709.08</v>
      </c>
      <c r="T174" s="69" t="s">
        <v>8196</v>
      </c>
    </row>
    <row r="175" spans="1:20" x14ac:dyDescent="0.25">
      <c r="A175" s="15" t="s">
        <v>7987</v>
      </c>
      <c r="B175" s="22"/>
      <c r="C175" s="115" t="s">
        <v>7945</v>
      </c>
      <c r="D175" s="115"/>
      <c r="E175" s="115"/>
      <c r="F175" s="101"/>
      <c r="G175" s="102">
        <v>72156</v>
      </c>
      <c r="H175" s="103"/>
      <c r="I175" s="107">
        <v>2356.5</v>
      </c>
      <c r="J175" s="108"/>
      <c r="K175" s="109"/>
      <c r="L175" s="15"/>
      <c r="M175" s="41" t="s">
        <v>7946</v>
      </c>
      <c r="N175" s="22"/>
      <c r="O175" s="87">
        <f t="shared" si="12"/>
        <v>1885.2</v>
      </c>
      <c r="P175" s="87">
        <f t="shared" si="13"/>
        <v>1767.375</v>
      </c>
      <c r="Q175" s="94">
        <f t="shared" si="14"/>
        <v>377.04</v>
      </c>
      <c r="R175" s="88">
        <f t="shared" si="15"/>
        <v>659.82</v>
      </c>
      <c r="S175" s="87">
        <f t="shared" si="16"/>
        <v>895.47</v>
      </c>
      <c r="T175" s="69" t="s">
        <v>8196</v>
      </c>
    </row>
    <row r="176" spans="1:20" x14ac:dyDescent="0.25">
      <c r="A176" s="15" t="s">
        <v>7988</v>
      </c>
      <c r="B176" s="22"/>
      <c r="C176" s="115" t="s">
        <v>7945</v>
      </c>
      <c r="D176" s="115"/>
      <c r="E176" s="115"/>
      <c r="F176" s="101"/>
      <c r="G176" s="102">
        <v>71550</v>
      </c>
      <c r="H176" s="103"/>
      <c r="I176" s="107">
        <v>1538</v>
      </c>
      <c r="J176" s="108"/>
      <c r="K176" s="109"/>
      <c r="L176" s="15"/>
      <c r="M176" s="41" t="s">
        <v>7946</v>
      </c>
      <c r="N176" s="22"/>
      <c r="O176" s="87">
        <f t="shared" si="12"/>
        <v>1230.4000000000001</v>
      </c>
      <c r="P176" s="87">
        <f t="shared" si="13"/>
        <v>1153.5</v>
      </c>
      <c r="Q176" s="94">
        <f t="shared" si="14"/>
        <v>246.08</v>
      </c>
      <c r="R176" s="88">
        <f t="shared" si="15"/>
        <v>430.64000000000004</v>
      </c>
      <c r="S176" s="87">
        <f t="shared" si="16"/>
        <v>584.44000000000005</v>
      </c>
      <c r="T176" s="69" t="s">
        <v>8196</v>
      </c>
    </row>
    <row r="177" spans="1:20" x14ac:dyDescent="0.25">
      <c r="A177" s="15" t="s">
        <v>7989</v>
      </c>
      <c r="B177" s="22"/>
      <c r="C177" s="115" t="s">
        <v>7945</v>
      </c>
      <c r="D177" s="115"/>
      <c r="E177" s="115"/>
      <c r="F177" s="101"/>
      <c r="G177" s="102">
        <v>71551</v>
      </c>
      <c r="H177" s="103"/>
      <c r="I177" s="107">
        <v>1866</v>
      </c>
      <c r="J177" s="108"/>
      <c r="K177" s="109"/>
      <c r="L177" s="15"/>
      <c r="M177" s="41" t="s">
        <v>7946</v>
      </c>
      <c r="N177" s="22"/>
      <c r="O177" s="87">
        <f t="shared" si="12"/>
        <v>1492.8000000000002</v>
      </c>
      <c r="P177" s="87">
        <f t="shared" si="13"/>
        <v>1399.5</v>
      </c>
      <c r="Q177" s="94">
        <f t="shared" si="14"/>
        <v>298.56</v>
      </c>
      <c r="R177" s="88">
        <f t="shared" si="15"/>
        <v>522.48</v>
      </c>
      <c r="S177" s="87">
        <f t="shared" si="16"/>
        <v>709.08</v>
      </c>
      <c r="T177" s="69" t="s">
        <v>8196</v>
      </c>
    </row>
    <row r="178" spans="1:20" x14ac:dyDescent="0.25">
      <c r="A178" s="15" t="s">
        <v>7990</v>
      </c>
      <c r="B178" s="22"/>
      <c r="C178" s="115" t="s">
        <v>7945</v>
      </c>
      <c r="D178" s="115"/>
      <c r="E178" s="115"/>
      <c r="F178" s="101"/>
      <c r="G178" s="102">
        <v>71552</v>
      </c>
      <c r="H178" s="103"/>
      <c r="I178" s="107">
        <v>2356.5</v>
      </c>
      <c r="J178" s="108"/>
      <c r="K178" s="109"/>
      <c r="L178" s="15"/>
      <c r="M178" s="41" t="s">
        <v>7946</v>
      </c>
      <c r="N178" s="22"/>
      <c r="O178" s="87">
        <f t="shared" si="12"/>
        <v>1885.2</v>
      </c>
      <c r="P178" s="87">
        <f t="shared" si="13"/>
        <v>1767.375</v>
      </c>
      <c r="Q178" s="94">
        <f t="shared" si="14"/>
        <v>377.04</v>
      </c>
      <c r="R178" s="88">
        <f t="shared" si="15"/>
        <v>659.82</v>
      </c>
      <c r="S178" s="87">
        <f t="shared" si="16"/>
        <v>895.47</v>
      </c>
      <c r="T178" s="69" t="s">
        <v>8196</v>
      </c>
    </row>
    <row r="179" spans="1:20" x14ac:dyDescent="0.25">
      <c r="A179" s="15" t="s">
        <v>7991</v>
      </c>
      <c r="B179" s="22"/>
      <c r="C179" s="115" t="s">
        <v>7945</v>
      </c>
      <c r="D179" s="115"/>
      <c r="E179" s="115"/>
      <c r="F179" s="101"/>
      <c r="G179" s="102">
        <v>74181</v>
      </c>
      <c r="H179" s="103"/>
      <c r="I179" s="107">
        <v>1538</v>
      </c>
      <c r="J179" s="108"/>
      <c r="K179" s="109"/>
      <c r="L179" s="15"/>
      <c r="M179" s="41" t="s">
        <v>7946</v>
      </c>
      <c r="N179" s="22"/>
      <c r="O179" s="87">
        <f t="shared" si="12"/>
        <v>1230.4000000000001</v>
      </c>
      <c r="P179" s="87">
        <f t="shared" si="13"/>
        <v>1153.5</v>
      </c>
      <c r="Q179" s="94">
        <f t="shared" si="14"/>
        <v>246.08</v>
      </c>
      <c r="R179" s="88">
        <f t="shared" si="15"/>
        <v>430.64000000000004</v>
      </c>
      <c r="S179" s="87">
        <f t="shared" si="16"/>
        <v>584.44000000000005</v>
      </c>
      <c r="T179" s="69" t="s">
        <v>8196</v>
      </c>
    </row>
    <row r="180" spans="1:20" x14ac:dyDescent="0.25">
      <c r="A180" s="15" t="s">
        <v>7992</v>
      </c>
      <c r="B180" s="22"/>
      <c r="C180" s="115" t="s">
        <v>7945</v>
      </c>
      <c r="D180" s="115"/>
      <c r="E180" s="115"/>
      <c r="F180" s="101"/>
      <c r="G180" s="102">
        <v>74182</v>
      </c>
      <c r="H180" s="103"/>
      <c r="I180" s="107">
        <v>1866</v>
      </c>
      <c r="J180" s="108"/>
      <c r="K180" s="109"/>
      <c r="L180" s="15"/>
      <c r="M180" s="41" t="s">
        <v>7946</v>
      </c>
      <c r="N180" s="22"/>
      <c r="O180" s="87">
        <f t="shared" si="12"/>
        <v>1492.8000000000002</v>
      </c>
      <c r="P180" s="87">
        <f t="shared" si="13"/>
        <v>1399.5</v>
      </c>
      <c r="Q180" s="94">
        <f t="shared" si="14"/>
        <v>298.56</v>
      </c>
      <c r="R180" s="88">
        <f t="shared" si="15"/>
        <v>522.48</v>
      </c>
      <c r="S180" s="87">
        <f t="shared" si="16"/>
        <v>709.08</v>
      </c>
      <c r="T180" s="69" t="s">
        <v>8196</v>
      </c>
    </row>
    <row r="181" spans="1:20" x14ac:dyDescent="0.25">
      <c r="A181" s="15" t="s">
        <v>7993</v>
      </c>
      <c r="B181" s="22"/>
      <c r="C181" s="115" t="s">
        <v>7945</v>
      </c>
      <c r="D181" s="115"/>
      <c r="E181" s="115"/>
      <c r="F181" s="101"/>
      <c r="G181" s="102">
        <v>74183</v>
      </c>
      <c r="H181" s="103"/>
      <c r="I181" s="107">
        <v>2356.5</v>
      </c>
      <c r="J181" s="108"/>
      <c r="K181" s="109"/>
      <c r="L181" s="15"/>
      <c r="M181" s="41" t="s">
        <v>7946</v>
      </c>
      <c r="N181" s="22"/>
      <c r="O181" s="87">
        <f t="shared" si="12"/>
        <v>1885.2</v>
      </c>
      <c r="P181" s="87">
        <f t="shared" si="13"/>
        <v>1767.375</v>
      </c>
      <c r="Q181" s="94">
        <f t="shared" si="14"/>
        <v>377.04</v>
      </c>
      <c r="R181" s="88">
        <f t="shared" si="15"/>
        <v>659.82</v>
      </c>
      <c r="S181" s="87">
        <f t="shared" si="16"/>
        <v>895.47</v>
      </c>
      <c r="T181" s="69" t="s">
        <v>8196</v>
      </c>
    </row>
    <row r="182" spans="1:20" x14ac:dyDescent="0.25">
      <c r="A182" s="15" t="s">
        <v>7996</v>
      </c>
      <c r="B182" s="22"/>
      <c r="C182" s="115" t="s">
        <v>7945</v>
      </c>
      <c r="D182" s="115"/>
      <c r="E182" s="115"/>
      <c r="F182" s="101"/>
      <c r="G182" s="102">
        <v>72148</v>
      </c>
      <c r="H182" s="103"/>
      <c r="I182" s="107">
        <v>1538</v>
      </c>
      <c r="J182" s="108"/>
      <c r="K182" s="109"/>
      <c r="L182" s="15"/>
      <c r="M182" s="41" t="s">
        <v>7946</v>
      </c>
      <c r="N182" s="22"/>
      <c r="O182" s="87">
        <f t="shared" si="12"/>
        <v>1230.4000000000001</v>
      </c>
      <c r="P182" s="87">
        <f t="shared" si="13"/>
        <v>1153.5</v>
      </c>
      <c r="Q182" s="94">
        <f t="shared" si="14"/>
        <v>246.08</v>
      </c>
      <c r="R182" s="88">
        <f t="shared" si="15"/>
        <v>430.64000000000004</v>
      </c>
      <c r="S182" s="87">
        <f t="shared" si="16"/>
        <v>584.44000000000005</v>
      </c>
      <c r="T182" s="69" t="s">
        <v>8196</v>
      </c>
    </row>
    <row r="183" spans="1:20" x14ac:dyDescent="0.25">
      <c r="A183" s="15" t="s">
        <v>7994</v>
      </c>
      <c r="B183" s="22"/>
      <c r="C183" s="115" t="s">
        <v>7945</v>
      </c>
      <c r="D183" s="115"/>
      <c r="E183" s="115"/>
      <c r="F183" s="101"/>
      <c r="G183" s="102">
        <v>72149</v>
      </c>
      <c r="H183" s="103"/>
      <c r="I183" s="107">
        <v>1866</v>
      </c>
      <c r="J183" s="108"/>
      <c r="K183" s="109"/>
      <c r="L183" s="15"/>
      <c r="M183" s="41" t="s">
        <v>7946</v>
      </c>
      <c r="N183" s="22"/>
      <c r="O183" s="87">
        <f t="shared" si="12"/>
        <v>1492.8000000000002</v>
      </c>
      <c r="P183" s="87">
        <f t="shared" si="13"/>
        <v>1399.5</v>
      </c>
      <c r="Q183" s="94">
        <f t="shared" si="14"/>
        <v>298.56</v>
      </c>
      <c r="R183" s="88">
        <f t="shared" si="15"/>
        <v>522.48</v>
      </c>
      <c r="S183" s="87">
        <f t="shared" si="16"/>
        <v>709.08</v>
      </c>
      <c r="T183" s="69" t="s">
        <v>8196</v>
      </c>
    </row>
    <row r="184" spans="1:20" x14ac:dyDescent="0.25">
      <c r="A184" s="15" t="s">
        <v>7995</v>
      </c>
      <c r="B184" s="22"/>
      <c r="C184" s="115" t="s">
        <v>7945</v>
      </c>
      <c r="D184" s="115"/>
      <c r="E184" s="115"/>
      <c r="F184" s="101"/>
      <c r="G184" s="102">
        <v>72158</v>
      </c>
      <c r="H184" s="103"/>
      <c r="I184" s="107">
        <v>2356.5</v>
      </c>
      <c r="J184" s="108"/>
      <c r="K184" s="109"/>
      <c r="L184" s="15"/>
      <c r="M184" s="41" t="s">
        <v>7946</v>
      </c>
      <c r="N184" s="22"/>
      <c r="O184" s="87">
        <f t="shared" si="12"/>
        <v>1885.2</v>
      </c>
      <c r="P184" s="87">
        <f t="shared" si="13"/>
        <v>1767.375</v>
      </c>
      <c r="Q184" s="94">
        <f t="shared" si="14"/>
        <v>377.04</v>
      </c>
      <c r="R184" s="88">
        <f t="shared" si="15"/>
        <v>659.82</v>
      </c>
      <c r="S184" s="87">
        <f t="shared" si="16"/>
        <v>895.47</v>
      </c>
      <c r="T184" s="69" t="s">
        <v>8196</v>
      </c>
    </row>
    <row r="185" spans="1:20" x14ac:dyDescent="0.25">
      <c r="A185" s="15" t="s">
        <v>7997</v>
      </c>
      <c r="B185" s="22"/>
      <c r="C185" s="115" t="s">
        <v>7945</v>
      </c>
      <c r="D185" s="115"/>
      <c r="E185" s="115"/>
      <c r="F185" s="101"/>
      <c r="G185" s="102">
        <v>72195</v>
      </c>
      <c r="H185" s="103"/>
      <c r="I185" s="107">
        <v>1538</v>
      </c>
      <c r="J185" s="108"/>
      <c r="K185" s="109"/>
      <c r="L185" s="15"/>
      <c r="M185" s="41" t="s">
        <v>7946</v>
      </c>
      <c r="N185" s="22"/>
      <c r="O185" s="87">
        <f t="shared" si="12"/>
        <v>1230.4000000000001</v>
      </c>
      <c r="P185" s="87">
        <f t="shared" si="13"/>
        <v>1153.5</v>
      </c>
      <c r="Q185" s="94">
        <f t="shared" si="14"/>
        <v>246.08</v>
      </c>
      <c r="R185" s="88">
        <f t="shared" si="15"/>
        <v>430.64000000000004</v>
      </c>
      <c r="S185" s="87">
        <f t="shared" si="16"/>
        <v>584.44000000000005</v>
      </c>
      <c r="T185" s="69" t="s">
        <v>8196</v>
      </c>
    </row>
    <row r="186" spans="1:20" x14ac:dyDescent="0.25">
      <c r="A186" s="15" t="s">
        <v>7998</v>
      </c>
      <c r="B186" s="22"/>
      <c r="C186" s="115" t="s">
        <v>7945</v>
      </c>
      <c r="D186" s="115"/>
      <c r="E186" s="115"/>
      <c r="F186" s="101"/>
      <c r="G186" s="102">
        <v>72196</v>
      </c>
      <c r="H186" s="103"/>
      <c r="I186" s="107">
        <v>1866</v>
      </c>
      <c r="J186" s="108"/>
      <c r="K186" s="109"/>
      <c r="L186" s="15"/>
      <c r="M186" s="41" t="s">
        <v>7946</v>
      </c>
      <c r="N186" s="22"/>
      <c r="O186" s="87">
        <f t="shared" si="12"/>
        <v>1492.8000000000002</v>
      </c>
      <c r="P186" s="87">
        <f t="shared" si="13"/>
        <v>1399.5</v>
      </c>
      <c r="Q186" s="94">
        <f t="shared" si="14"/>
        <v>298.56</v>
      </c>
      <c r="R186" s="88">
        <f t="shared" si="15"/>
        <v>522.48</v>
      </c>
      <c r="S186" s="87">
        <f t="shared" si="16"/>
        <v>709.08</v>
      </c>
      <c r="T186" s="69" t="s">
        <v>8196</v>
      </c>
    </row>
    <row r="187" spans="1:20" x14ac:dyDescent="0.25">
      <c r="A187" s="15" t="s">
        <v>7999</v>
      </c>
      <c r="B187" s="22"/>
      <c r="C187" s="115" t="s">
        <v>7945</v>
      </c>
      <c r="D187" s="115"/>
      <c r="E187" s="115"/>
      <c r="F187" s="101"/>
      <c r="G187" s="102">
        <v>72197</v>
      </c>
      <c r="H187" s="103"/>
      <c r="I187" s="108">
        <v>2356.5</v>
      </c>
      <c r="J187" s="108"/>
      <c r="K187" s="109"/>
      <c r="L187" s="15"/>
      <c r="M187" s="41" t="s">
        <v>7946</v>
      </c>
      <c r="N187" s="22"/>
      <c r="O187" s="87">
        <f t="shared" si="12"/>
        <v>1885.2</v>
      </c>
      <c r="P187" s="87">
        <f t="shared" si="13"/>
        <v>1767.375</v>
      </c>
      <c r="Q187" s="94">
        <f t="shared" si="14"/>
        <v>377.04</v>
      </c>
      <c r="R187" s="88">
        <f t="shared" si="15"/>
        <v>659.82</v>
      </c>
      <c r="S187" s="87">
        <f t="shared" si="16"/>
        <v>895.47</v>
      </c>
      <c r="T187" s="69" t="s">
        <v>8196</v>
      </c>
    </row>
    <row r="188" spans="1:20" x14ac:dyDescent="0.25">
      <c r="A188" s="15" t="s">
        <v>8002</v>
      </c>
      <c r="B188" s="22"/>
      <c r="C188" s="115" t="s">
        <v>7945</v>
      </c>
      <c r="D188" s="115"/>
      <c r="E188" s="115"/>
      <c r="F188" s="101"/>
      <c r="G188" s="102">
        <v>72146</v>
      </c>
      <c r="H188" s="103"/>
      <c r="I188" s="107">
        <v>1538</v>
      </c>
      <c r="J188" s="108"/>
      <c r="K188" s="109"/>
      <c r="L188" s="15"/>
      <c r="M188" s="41" t="s">
        <v>7946</v>
      </c>
      <c r="N188" s="22"/>
      <c r="O188" s="87">
        <f t="shared" si="12"/>
        <v>1230.4000000000001</v>
      </c>
      <c r="P188" s="87">
        <f t="shared" si="13"/>
        <v>1153.5</v>
      </c>
      <c r="Q188" s="94">
        <f t="shared" si="14"/>
        <v>246.08</v>
      </c>
      <c r="R188" s="88">
        <f t="shared" si="15"/>
        <v>430.64000000000004</v>
      </c>
      <c r="S188" s="87">
        <f t="shared" si="16"/>
        <v>584.44000000000005</v>
      </c>
      <c r="T188" s="69" t="s">
        <v>8196</v>
      </c>
    </row>
    <row r="189" spans="1:20" x14ac:dyDescent="0.25">
      <c r="A189" s="15" t="s">
        <v>8000</v>
      </c>
      <c r="B189" s="22"/>
      <c r="C189" s="115" t="s">
        <v>7945</v>
      </c>
      <c r="D189" s="115"/>
      <c r="E189" s="115"/>
      <c r="F189" s="101"/>
      <c r="G189" s="102">
        <v>72147</v>
      </c>
      <c r="H189" s="103"/>
      <c r="I189" s="107">
        <v>1866</v>
      </c>
      <c r="J189" s="108"/>
      <c r="K189" s="109"/>
      <c r="L189" s="15"/>
      <c r="M189" s="41" t="s">
        <v>7946</v>
      </c>
      <c r="N189" s="22"/>
      <c r="O189" s="87">
        <f t="shared" si="12"/>
        <v>1492.8000000000002</v>
      </c>
      <c r="P189" s="87">
        <f t="shared" si="13"/>
        <v>1399.5</v>
      </c>
      <c r="Q189" s="94">
        <f t="shared" si="14"/>
        <v>298.56</v>
      </c>
      <c r="R189" s="88">
        <f t="shared" si="15"/>
        <v>522.48</v>
      </c>
      <c r="S189" s="87">
        <f t="shared" si="16"/>
        <v>709.08</v>
      </c>
      <c r="T189" s="69" t="s">
        <v>8196</v>
      </c>
    </row>
    <row r="190" spans="1:20" x14ac:dyDescent="0.25">
      <c r="A190" s="15" t="s">
        <v>8001</v>
      </c>
      <c r="B190" s="22"/>
      <c r="C190" s="115" t="s">
        <v>7945</v>
      </c>
      <c r="D190" s="115"/>
      <c r="E190" s="115"/>
      <c r="F190" s="101"/>
      <c r="G190" s="102">
        <v>72157</v>
      </c>
      <c r="H190" s="103"/>
      <c r="I190" s="107">
        <v>2356.5</v>
      </c>
      <c r="J190" s="108"/>
      <c r="K190" s="109"/>
      <c r="L190" s="15"/>
      <c r="M190" s="41" t="s">
        <v>7946</v>
      </c>
      <c r="N190" s="22"/>
      <c r="O190" s="87">
        <f t="shared" si="12"/>
        <v>1885.2</v>
      </c>
      <c r="P190" s="87">
        <f t="shared" si="13"/>
        <v>1767.375</v>
      </c>
      <c r="Q190" s="94">
        <f t="shared" si="14"/>
        <v>377.04</v>
      </c>
      <c r="R190" s="88">
        <f t="shared" si="15"/>
        <v>659.82</v>
      </c>
      <c r="S190" s="87">
        <f t="shared" si="16"/>
        <v>895.47</v>
      </c>
      <c r="T190" s="69" t="s">
        <v>8196</v>
      </c>
    </row>
    <row r="191" spans="1:20" x14ac:dyDescent="0.25">
      <c r="A191" s="15" t="s">
        <v>8004</v>
      </c>
      <c r="B191" s="22"/>
      <c r="C191" s="115" t="s">
        <v>7945</v>
      </c>
      <c r="D191" s="115"/>
      <c r="E191" s="115"/>
      <c r="F191" s="101"/>
      <c r="G191" s="102">
        <v>73721</v>
      </c>
      <c r="H191" s="103"/>
      <c r="I191" s="107">
        <v>1538</v>
      </c>
      <c r="J191" s="108"/>
      <c r="K191" s="109"/>
      <c r="L191" s="15"/>
      <c r="M191" s="41" t="s">
        <v>7946</v>
      </c>
      <c r="N191" s="22"/>
      <c r="O191" s="87">
        <f t="shared" si="12"/>
        <v>1230.4000000000001</v>
      </c>
      <c r="P191" s="87">
        <f t="shared" si="13"/>
        <v>1153.5</v>
      </c>
      <c r="Q191" s="94">
        <f t="shared" si="14"/>
        <v>246.08</v>
      </c>
      <c r="R191" s="88">
        <f t="shared" si="15"/>
        <v>430.64000000000004</v>
      </c>
      <c r="S191" s="87">
        <f t="shared" si="16"/>
        <v>584.44000000000005</v>
      </c>
      <c r="T191" s="69" t="s">
        <v>8196</v>
      </c>
    </row>
    <row r="192" spans="1:20" x14ac:dyDescent="0.25">
      <c r="A192" s="15" t="s">
        <v>8003</v>
      </c>
      <c r="B192" s="22"/>
      <c r="C192" s="115" t="s">
        <v>7945</v>
      </c>
      <c r="D192" s="115"/>
      <c r="E192" s="115"/>
      <c r="F192" s="101"/>
      <c r="G192" s="102">
        <v>73722</v>
      </c>
      <c r="H192" s="103"/>
      <c r="I192" s="107">
        <v>1866</v>
      </c>
      <c r="J192" s="108"/>
      <c r="K192" s="109"/>
      <c r="L192" s="15"/>
      <c r="M192" s="41" t="s">
        <v>7946</v>
      </c>
      <c r="N192" s="22"/>
      <c r="O192" s="87">
        <f t="shared" si="12"/>
        <v>1492.8000000000002</v>
      </c>
      <c r="P192" s="87">
        <f t="shared" si="13"/>
        <v>1399.5</v>
      </c>
      <c r="Q192" s="94">
        <f t="shared" si="14"/>
        <v>298.56</v>
      </c>
      <c r="R192" s="88">
        <f t="shared" si="15"/>
        <v>522.48</v>
      </c>
      <c r="S192" s="87">
        <f t="shared" si="16"/>
        <v>709.08</v>
      </c>
      <c r="T192" s="69" t="s">
        <v>8196</v>
      </c>
    </row>
    <row r="193" spans="1:20" x14ac:dyDescent="0.25">
      <c r="A193" s="15" t="s">
        <v>8005</v>
      </c>
      <c r="B193" s="22"/>
      <c r="C193" s="115" t="s">
        <v>7945</v>
      </c>
      <c r="D193" s="115"/>
      <c r="E193" s="115"/>
      <c r="F193" s="101"/>
      <c r="G193" s="102">
        <v>73723</v>
      </c>
      <c r="H193" s="103"/>
      <c r="I193" s="107">
        <v>2356.5</v>
      </c>
      <c r="J193" s="108"/>
      <c r="K193" s="109"/>
      <c r="L193" s="15"/>
      <c r="M193" s="41" t="s">
        <v>7946</v>
      </c>
      <c r="N193" s="22"/>
      <c r="O193" s="87">
        <f t="shared" si="12"/>
        <v>1885.2</v>
      </c>
      <c r="P193" s="87">
        <f t="shared" si="13"/>
        <v>1767.375</v>
      </c>
      <c r="Q193" s="94">
        <f t="shared" si="14"/>
        <v>377.04</v>
      </c>
      <c r="R193" s="88">
        <f t="shared" si="15"/>
        <v>659.82</v>
      </c>
      <c r="S193" s="87">
        <f t="shared" si="16"/>
        <v>895.47</v>
      </c>
      <c r="T193" s="69" t="s">
        <v>8196</v>
      </c>
    </row>
    <row r="194" spans="1:20" x14ac:dyDescent="0.25">
      <c r="A194" s="15" t="s">
        <v>8006</v>
      </c>
      <c r="B194" s="22"/>
      <c r="C194" s="115" t="s">
        <v>7945</v>
      </c>
      <c r="D194" s="115"/>
      <c r="E194" s="115"/>
      <c r="F194" s="101"/>
      <c r="G194" s="102">
        <v>73221</v>
      </c>
      <c r="H194" s="103"/>
      <c r="I194" s="107">
        <v>1538</v>
      </c>
      <c r="J194" s="108"/>
      <c r="K194" s="109"/>
      <c r="L194" s="15"/>
      <c r="M194" s="41" t="s">
        <v>7946</v>
      </c>
      <c r="N194" s="22"/>
      <c r="O194" s="87">
        <f t="shared" si="12"/>
        <v>1230.4000000000001</v>
      </c>
      <c r="P194" s="87">
        <f t="shared" si="13"/>
        <v>1153.5</v>
      </c>
      <c r="Q194" s="94">
        <f t="shared" si="14"/>
        <v>246.08</v>
      </c>
      <c r="R194" s="88">
        <f t="shared" si="15"/>
        <v>430.64000000000004</v>
      </c>
      <c r="S194" s="87">
        <f t="shared" si="16"/>
        <v>584.44000000000005</v>
      </c>
      <c r="T194" s="69" t="s">
        <v>8196</v>
      </c>
    </row>
    <row r="195" spans="1:20" x14ac:dyDescent="0.25">
      <c r="A195" s="15" t="s">
        <v>8007</v>
      </c>
      <c r="B195" s="22"/>
      <c r="C195" s="115" t="s">
        <v>7945</v>
      </c>
      <c r="D195" s="115"/>
      <c r="E195" s="115"/>
      <c r="F195" s="101"/>
      <c r="G195" s="102">
        <v>73222</v>
      </c>
      <c r="H195" s="103"/>
      <c r="I195" s="107">
        <v>1866</v>
      </c>
      <c r="J195" s="108"/>
      <c r="K195" s="109"/>
      <c r="L195" s="15"/>
      <c r="M195" s="41" t="s">
        <v>7946</v>
      </c>
      <c r="N195" s="22"/>
      <c r="O195" s="87">
        <f t="shared" si="12"/>
        <v>1492.8000000000002</v>
      </c>
      <c r="P195" s="87">
        <f t="shared" si="13"/>
        <v>1399.5</v>
      </c>
      <c r="Q195" s="94">
        <f t="shared" si="14"/>
        <v>298.56</v>
      </c>
      <c r="R195" s="88">
        <f t="shared" si="15"/>
        <v>522.48</v>
      </c>
      <c r="S195" s="87">
        <f t="shared" si="16"/>
        <v>709.08</v>
      </c>
      <c r="T195" s="69" t="s">
        <v>8196</v>
      </c>
    </row>
    <row r="196" spans="1:20" x14ac:dyDescent="0.25">
      <c r="A196" s="15" t="s">
        <v>8008</v>
      </c>
      <c r="B196" s="22"/>
      <c r="C196" s="115" t="s">
        <v>7945</v>
      </c>
      <c r="D196" s="115"/>
      <c r="E196" s="115"/>
      <c r="F196" s="101"/>
      <c r="G196" s="102">
        <v>73223</v>
      </c>
      <c r="H196" s="103"/>
      <c r="I196" s="107">
        <v>2356.5</v>
      </c>
      <c r="J196" s="108"/>
      <c r="K196" s="109"/>
      <c r="L196" s="15"/>
      <c r="M196" s="41" t="s">
        <v>7946</v>
      </c>
      <c r="N196" s="22"/>
      <c r="O196" s="87">
        <f t="shared" si="12"/>
        <v>1885.2</v>
      </c>
      <c r="P196" s="87">
        <f t="shared" si="13"/>
        <v>1767.375</v>
      </c>
      <c r="Q196" s="94">
        <f t="shared" si="14"/>
        <v>377.04</v>
      </c>
      <c r="R196" s="88">
        <f t="shared" si="15"/>
        <v>659.82</v>
      </c>
      <c r="S196" s="87">
        <f t="shared" si="16"/>
        <v>895.47</v>
      </c>
      <c r="T196" s="69" t="s">
        <v>8196</v>
      </c>
    </row>
    <row r="197" spans="1:20" x14ac:dyDescent="0.25">
      <c r="A197" s="15" t="s">
        <v>8009</v>
      </c>
      <c r="B197" s="22"/>
      <c r="C197" s="115" t="s">
        <v>7945</v>
      </c>
      <c r="D197" s="115"/>
      <c r="E197" s="115"/>
      <c r="F197" s="101"/>
      <c r="G197" s="102">
        <v>76641</v>
      </c>
      <c r="H197" s="103"/>
      <c r="I197" s="107">
        <v>275</v>
      </c>
      <c r="J197" s="108"/>
      <c r="K197" s="109"/>
      <c r="L197" s="15"/>
      <c r="M197" s="41" t="s">
        <v>7946</v>
      </c>
      <c r="N197" s="22"/>
      <c r="O197" s="87">
        <f t="shared" si="12"/>
        <v>220</v>
      </c>
      <c r="P197" s="87">
        <f t="shared" si="13"/>
        <v>206.25</v>
      </c>
      <c r="Q197" s="94">
        <f t="shared" si="14"/>
        <v>44</v>
      </c>
      <c r="R197" s="88">
        <f t="shared" si="15"/>
        <v>77.000000000000014</v>
      </c>
      <c r="S197" s="87">
        <f t="shared" si="16"/>
        <v>104.5</v>
      </c>
      <c r="T197" s="69" t="s">
        <v>8197</v>
      </c>
    </row>
    <row r="198" spans="1:20" x14ac:dyDescent="0.25">
      <c r="A198" s="15" t="s">
        <v>8010</v>
      </c>
      <c r="B198" s="22"/>
      <c r="C198" s="115" t="s">
        <v>7945</v>
      </c>
      <c r="D198" s="115"/>
      <c r="E198" s="115"/>
      <c r="F198" s="101"/>
      <c r="G198" s="102">
        <v>76801</v>
      </c>
      <c r="H198" s="103"/>
      <c r="I198" s="107">
        <v>440</v>
      </c>
      <c r="J198" s="108"/>
      <c r="K198" s="109"/>
      <c r="L198" s="15"/>
      <c r="M198" s="41" t="s">
        <v>7946</v>
      </c>
      <c r="N198" s="22"/>
      <c r="O198" s="87">
        <f t="shared" ref="O198:O240" si="17">0.8*I198</f>
        <v>352</v>
      </c>
      <c r="P198" s="87">
        <f t="shared" ref="P198:P240" si="18">0.75*I198</f>
        <v>330</v>
      </c>
      <c r="Q198" s="94">
        <f t="shared" ref="Q198:Q240" si="19">0.16*I198</f>
        <v>70.400000000000006</v>
      </c>
      <c r="R198" s="88">
        <f t="shared" ref="R198:R240" si="20">0.28*I198</f>
        <v>123.20000000000002</v>
      </c>
      <c r="S198" s="87">
        <f t="shared" si="16"/>
        <v>167.2</v>
      </c>
      <c r="T198" s="69" t="s">
        <v>8197</v>
      </c>
    </row>
    <row r="199" spans="1:20" x14ac:dyDescent="0.25">
      <c r="A199" s="15" t="s">
        <v>8011</v>
      </c>
      <c r="B199" s="22"/>
      <c r="C199" s="115" t="s">
        <v>7945</v>
      </c>
      <c r="D199" s="115"/>
      <c r="E199" s="115"/>
      <c r="F199" s="101"/>
      <c r="G199" s="102">
        <v>76805</v>
      </c>
      <c r="H199" s="103"/>
      <c r="I199" s="107">
        <v>428</v>
      </c>
      <c r="J199" s="108"/>
      <c r="K199" s="109"/>
      <c r="L199" s="15"/>
      <c r="M199" s="41" t="s">
        <v>7946</v>
      </c>
      <c r="N199" s="22"/>
      <c r="O199" s="87">
        <f t="shared" si="17"/>
        <v>342.40000000000003</v>
      </c>
      <c r="P199" s="87">
        <f t="shared" si="18"/>
        <v>321</v>
      </c>
      <c r="Q199" s="94">
        <f t="shared" si="19"/>
        <v>68.48</v>
      </c>
      <c r="R199" s="88">
        <f t="shared" si="20"/>
        <v>119.84000000000002</v>
      </c>
      <c r="S199" s="87">
        <f t="shared" ref="S199:S206" si="21">0.38*I199</f>
        <v>162.64000000000001</v>
      </c>
      <c r="T199" s="69" t="s">
        <v>8197</v>
      </c>
    </row>
    <row r="200" spans="1:20" x14ac:dyDescent="0.25">
      <c r="A200" s="15" t="s">
        <v>8012</v>
      </c>
      <c r="B200" s="22"/>
      <c r="C200" s="115" t="s">
        <v>7945</v>
      </c>
      <c r="D200" s="115"/>
      <c r="E200" s="115"/>
      <c r="F200" s="101"/>
      <c r="G200" s="102">
        <v>76642</v>
      </c>
      <c r="H200" s="103"/>
      <c r="I200" s="107">
        <v>115</v>
      </c>
      <c r="J200" s="108"/>
      <c r="K200" s="109"/>
      <c r="L200" s="15"/>
      <c r="M200" s="41" t="s">
        <v>7946</v>
      </c>
      <c r="N200" s="22"/>
      <c r="O200" s="87">
        <f t="shared" si="17"/>
        <v>92</v>
      </c>
      <c r="P200" s="87">
        <f t="shared" si="18"/>
        <v>86.25</v>
      </c>
      <c r="Q200" s="94">
        <f t="shared" si="19"/>
        <v>18.400000000000002</v>
      </c>
      <c r="R200" s="88">
        <f t="shared" si="20"/>
        <v>32.200000000000003</v>
      </c>
      <c r="S200" s="87">
        <f t="shared" si="21"/>
        <v>43.7</v>
      </c>
      <c r="T200" s="69" t="s">
        <v>8197</v>
      </c>
    </row>
    <row r="201" spans="1:20" x14ac:dyDescent="0.25">
      <c r="A201" s="15" t="s">
        <v>8013</v>
      </c>
      <c r="B201" s="22"/>
      <c r="C201" s="115" t="s">
        <v>7945</v>
      </c>
      <c r="D201" s="115"/>
      <c r="E201" s="115"/>
      <c r="F201" s="101"/>
      <c r="G201" s="102">
        <v>76705</v>
      </c>
      <c r="H201" s="103"/>
      <c r="I201" s="107">
        <v>428</v>
      </c>
      <c r="J201" s="108"/>
      <c r="K201" s="109"/>
      <c r="L201" s="15"/>
      <c r="M201" s="41" t="s">
        <v>7946</v>
      </c>
      <c r="N201" s="22"/>
      <c r="O201" s="87">
        <f t="shared" si="17"/>
        <v>342.40000000000003</v>
      </c>
      <c r="P201" s="87">
        <f t="shared" si="18"/>
        <v>321</v>
      </c>
      <c r="Q201" s="94">
        <f t="shared" si="19"/>
        <v>68.48</v>
      </c>
      <c r="R201" s="88">
        <f t="shared" si="20"/>
        <v>119.84000000000002</v>
      </c>
      <c r="S201" s="87">
        <f t="shared" si="21"/>
        <v>162.64000000000001</v>
      </c>
      <c r="T201" s="69" t="s">
        <v>8197</v>
      </c>
    </row>
    <row r="202" spans="1:20" x14ac:dyDescent="0.25">
      <c r="A202" s="15" t="s">
        <v>8014</v>
      </c>
      <c r="B202" s="22"/>
      <c r="C202" s="115" t="s">
        <v>7945</v>
      </c>
      <c r="D202" s="115"/>
      <c r="E202" s="115"/>
      <c r="F202" s="101"/>
      <c r="G202" s="102">
        <v>76700</v>
      </c>
      <c r="H202" s="103"/>
      <c r="I202" s="107">
        <v>428</v>
      </c>
      <c r="J202" s="108"/>
      <c r="K202" s="109"/>
      <c r="L202" s="15"/>
      <c r="M202" s="41" t="s">
        <v>7946</v>
      </c>
      <c r="N202" s="22"/>
      <c r="O202" s="87">
        <f t="shared" si="17"/>
        <v>342.40000000000003</v>
      </c>
      <c r="P202" s="87">
        <f t="shared" si="18"/>
        <v>321</v>
      </c>
      <c r="Q202" s="94">
        <f t="shared" si="19"/>
        <v>68.48</v>
      </c>
      <c r="R202" s="88">
        <f t="shared" si="20"/>
        <v>119.84000000000002</v>
      </c>
      <c r="S202" s="87">
        <f t="shared" si="21"/>
        <v>162.64000000000001</v>
      </c>
      <c r="T202" s="69" t="s">
        <v>8197</v>
      </c>
    </row>
    <row r="203" spans="1:20" x14ac:dyDescent="0.25">
      <c r="A203" s="15" t="s">
        <v>8015</v>
      </c>
      <c r="B203" s="22"/>
      <c r="C203" s="115" t="s">
        <v>7945</v>
      </c>
      <c r="D203" s="115"/>
      <c r="E203" s="115"/>
      <c r="F203" s="101"/>
      <c r="G203" s="102">
        <v>76856</v>
      </c>
      <c r="H203" s="103"/>
      <c r="I203" s="107">
        <v>428</v>
      </c>
      <c r="J203" s="108"/>
      <c r="K203" s="109"/>
      <c r="L203" s="15"/>
      <c r="M203" s="41" t="s">
        <v>7946</v>
      </c>
      <c r="N203" s="22"/>
      <c r="O203" s="87">
        <f t="shared" si="17"/>
        <v>342.40000000000003</v>
      </c>
      <c r="P203" s="87">
        <f t="shared" si="18"/>
        <v>321</v>
      </c>
      <c r="Q203" s="94">
        <f t="shared" si="19"/>
        <v>68.48</v>
      </c>
      <c r="R203" s="88">
        <f t="shared" si="20"/>
        <v>119.84000000000002</v>
      </c>
      <c r="S203" s="87">
        <f t="shared" si="21"/>
        <v>162.64000000000001</v>
      </c>
      <c r="T203" s="69" t="s">
        <v>8197</v>
      </c>
    </row>
    <row r="204" spans="1:20" x14ac:dyDescent="0.25">
      <c r="A204" s="15" t="s">
        <v>8016</v>
      </c>
      <c r="B204" s="22"/>
      <c r="C204" s="115" t="s">
        <v>7945</v>
      </c>
      <c r="D204" s="115"/>
      <c r="E204" s="115"/>
      <c r="F204" s="101"/>
      <c r="G204" s="102">
        <v>76857</v>
      </c>
      <c r="H204" s="103"/>
      <c r="I204" s="107">
        <v>275</v>
      </c>
      <c r="J204" s="108"/>
      <c r="K204" s="109"/>
      <c r="L204" s="15"/>
      <c r="M204" s="41" t="s">
        <v>7946</v>
      </c>
      <c r="N204" s="22"/>
      <c r="O204" s="87">
        <f t="shared" si="17"/>
        <v>220</v>
      </c>
      <c r="P204" s="87">
        <f t="shared" si="18"/>
        <v>206.25</v>
      </c>
      <c r="Q204" s="94">
        <f t="shared" si="19"/>
        <v>44</v>
      </c>
      <c r="R204" s="88">
        <f t="shared" si="20"/>
        <v>77.000000000000014</v>
      </c>
      <c r="S204" s="87">
        <f t="shared" si="21"/>
        <v>104.5</v>
      </c>
      <c r="T204" s="69" t="s">
        <v>8197</v>
      </c>
    </row>
    <row r="205" spans="1:20" x14ac:dyDescent="0.25">
      <c r="A205" s="15" t="s">
        <v>8017</v>
      </c>
      <c r="B205" s="22"/>
      <c r="C205" s="115" t="s">
        <v>7945</v>
      </c>
      <c r="D205" s="115"/>
      <c r="E205" s="115"/>
      <c r="F205" s="101"/>
      <c r="G205" s="102">
        <v>76775</v>
      </c>
      <c r="H205" s="103"/>
      <c r="I205" s="107">
        <v>428</v>
      </c>
      <c r="J205" s="108"/>
      <c r="K205" s="109"/>
      <c r="L205" s="15"/>
      <c r="M205" s="41" t="s">
        <v>7946</v>
      </c>
      <c r="N205" s="22"/>
      <c r="O205" s="87">
        <f t="shared" si="17"/>
        <v>342.40000000000003</v>
      </c>
      <c r="P205" s="87">
        <f t="shared" si="18"/>
        <v>321</v>
      </c>
      <c r="Q205" s="94">
        <f t="shared" si="19"/>
        <v>68.48</v>
      </c>
      <c r="R205" s="88">
        <f t="shared" si="20"/>
        <v>119.84000000000002</v>
      </c>
      <c r="S205" s="87">
        <f t="shared" si="21"/>
        <v>162.64000000000001</v>
      </c>
      <c r="T205" s="69" t="s">
        <v>8197</v>
      </c>
    </row>
    <row r="206" spans="1:20" x14ac:dyDescent="0.25">
      <c r="A206" s="15" t="s">
        <v>8018</v>
      </c>
      <c r="B206" s="22"/>
      <c r="C206" s="115" t="s">
        <v>7945</v>
      </c>
      <c r="D206" s="115"/>
      <c r="E206" s="115"/>
      <c r="F206" s="101"/>
      <c r="G206" s="102">
        <v>76881</v>
      </c>
      <c r="H206" s="103"/>
      <c r="I206" s="107">
        <v>428</v>
      </c>
      <c r="J206" s="108"/>
      <c r="K206" s="109"/>
      <c r="L206" s="15"/>
      <c r="M206" s="41" t="s">
        <v>7946</v>
      </c>
      <c r="N206" s="22"/>
      <c r="O206" s="87">
        <f t="shared" si="17"/>
        <v>342.40000000000003</v>
      </c>
      <c r="P206" s="87">
        <f t="shared" si="18"/>
        <v>321</v>
      </c>
      <c r="Q206" s="94">
        <f t="shared" si="19"/>
        <v>68.48</v>
      </c>
      <c r="R206" s="88">
        <f t="shared" si="20"/>
        <v>119.84000000000002</v>
      </c>
      <c r="S206" s="87">
        <f t="shared" si="21"/>
        <v>162.64000000000001</v>
      </c>
      <c r="T206" s="69" t="s">
        <v>8197</v>
      </c>
    </row>
    <row r="207" spans="1:20" x14ac:dyDescent="0.25">
      <c r="A207" s="15" t="s">
        <v>8023</v>
      </c>
      <c r="B207" s="22"/>
      <c r="C207" s="115" t="s">
        <v>7945</v>
      </c>
      <c r="D207" s="115"/>
      <c r="E207" s="115"/>
      <c r="F207" s="101"/>
      <c r="G207" s="102">
        <v>72110</v>
      </c>
      <c r="H207" s="103"/>
      <c r="I207" s="107">
        <v>331.5</v>
      </c>
      <c r="J207" s="108"/>
      <c r="K207" s="109"/>
      <c r="L207" s="15"/>
      <c r="M207" s="41" t="s">
        <v>7946</v>
      </c>
      <c r="N207" s="22"/>
      <c r="O207" s="87">
        <f t="shared" si="17"/>
        <v>265.2</v>
      </c>
      <c r="P207" s="87">
        <f t="shared" si="18"/>
        <v>248.625</v>
      </c>
      <c r="Q207" s="94">
        <f t="shared" si="19"/>
        <v>53.04</v>
      </c>
      <c r="R207" s="88">
        <f t="shared" si="20"/>
        <v>92.820000000000007</v>
      </c>
      <c r="S207" s="93">
        <f>0.21*I207</f>
        <v>69.614999999999995</v>
      </c>
      <c r="T207" s="69" t="s">
        <v>8188</v>
      </c>
    </row>
    <row r="208" spans="1:20" x14ac:dyDescent="0.25">
      <c r="A208" s="15" t="s">
        <v>8019</v>
      </c>
      <c r="B208" s="22"/>
      <c r="C208" s="115" t="s">
        <v>7945</v>
      </c>
      <c r="D208" s="115"/>
      <c r="E208" s="115"/>
      <c r="F208" s="101"/>
      <c r="G208" s="102">
        <v>73600</v>
      </c>
      <c r="H208" s="103"/>
      <c r="I208" s="107">
        <v>198</v>
      </c>
      <c r="J208" s="108"/>
      <c r="K208" s="109"/>
      <c r="L208" s="15"/>
      <c r="M208" s="41" t="s">
        <v>7946</v>
      </c>
      <c r="N208" s="22"/>
      <c r="O208" s="87">
        <f t="shared" si="17"/>
        <v>158.4</v>
      </c>
      <c r="P208" s="87">
        <f t="shared" si="18"/>
        <v>148.5</v>
      </c>
      <c r="Q208" s="94">
        <f t="shared" si="19"/>
        <v>31.68</v>
      </c>
      <c r="R208" s="88">
        <f t="shared" si="20"/>
        <v>55.440000000000005</v>
      </c>
      <c r="S208" s="93">
        <f t="shared" ref="S208:S240" si="22">0.21*I208</f>
        <v>41.58</v>
      </c>
      <c r="T208" s="69" t="s">
        <v>8188</v>
      </c>
    </row>
    <row r="209" spans="1:20" x14ac:dyDescent="0.25">
      <c r="A209" s="15" t="s">
        <v>8020</v>
      </c>
      <c r="B209" s="22"/>
      <c r="C209" s="115" t="s">
        <v>7945</v>
      </c>
      <c r="D209" s="115"/>
      <c r="E209" s="115"/>
      <c r="F209" s="101"/>
      <c r="G209" s="102">
        <v>73630</v>
      </c>
      <c r="H209" s="103"/>
      <c r="I209" s="107">
        <v>198</v>
      </c>
      <c r="J209" s="108"/>
      <c r="K209" s="109"/>
      <c r="L209" s="15"/>
      <c r="M209" s="41" t="s">
        <v>7946</v>
      </c>
      <c r="N209" s="22"/>
      <c r="O209" s="87">
        <f t="shared" si="17"/>
        <v>158.4</v>
      </c>
      <c r="P209" s="87">
        <f t="shared" si="18"/>
        <v>148.5</v>
      </c>
      <c r="Q209" s="94">
        <f t="shared" si="19"/>
        <v>31.68</v>
      </c>
      <c r="R209" s="88">
        <f t="shared" si="20"/>
        <v>55.440000000000005</v>
      </c>
      <c r="S209" s="93">
        <f t="shared" si="22"/>
        <v>41.58</v>
      </c>
      <c r="T209" s="69" t="s">
        <v>8188</v>
      </c>
    </row>
    <row r="210" spans="1:20" x14ac:dyDescent="0.25">
      <c r="A210" s="15" t="s">
        <v>8021</v>
      </c>
      <c r="B210" s="22"/>
      <c r="C210" s="115" t="s">
        <v>7945</v>
      </c>
      <c r="D210" s="115"/>
      <c r="E210" s="115"/>
      <c r="F210" s="101"/>
      <c r="G210" s="102">
        <v>73551</v>
      </c>
      <c r="H210" s="103"/>
      <c r="I210" s="107">
        <v>198</v>
      </c>
      <c r="J210" s="108"/>
      <c r="K210" s="109"/>
      <c r="L210" s="15"/>
      <c r="M210" s="41" t="s">
        <v>7946</v>
      </c>
      <c r="N210" s="22"/>
      <c r="O210" s="87">
        <f t="shared" si="17"/>
        <v>158.4</v>
      </c>
      <c r="P210" s="87">
        <f t="shared" si="18"/>
        <v>148.5</v>
      </c>
      <c r="Q210" s="94">
        <f t="shared" si="19"/>
        <v>31.68</v>
      </c>
      <c r="R210" s="88">
        <f t="shared" si="20"/>
        <v>55.440000000000005</v>
      </c>
      <c r="S210" s="93">
        <f t="shared" si="22"/>
        <v>41.58</v>
      </c>
      <c r="T210" s="69" t="s">
        <v>8188</v>
      </c>
    </row>
    <row r="211" spans="1:20" x14ac:dyDescent="0.25">
      <c r="A211" s="15" t="s">
        <v>8022</v>
      </c>
      <c r="B211" s="22"/>
      <c r="C211" s="115" t="s">
        <v>7945</v>
      </c>
      <c r="D211" s="115"/>
      <c r="E211" s="115"/>
      <c r="F211" s="101"/>
      <c r="G211" s="102">
        <v>73080</v>
      </c>
      <c r="H211" s="103"/>
      <c r="I211" s="107">
        <v>198</v>
      </c>
      <c r="J211" s="108"/>
      <c r="K211" s="109"/>
      <c r="L211" s="15"/>
      <c r="M211" s="41" t="s">
        <v>7946</v>
      </c>
      <c r="N211" s="22"/>
      <c r="O211" s="87">
        <f t="shared" si="17"/>
        <v>158.4</v>
      </c>
      <c r="P211" s="87">
        <f t="shared" si="18"/>
        <v>148.5</v>
      </c>
      <c r="Q211" s="94">
        <f t="shared" si="19"/>
        <v>31.68</v>
      </c>
      <c r="R211" s="88">
        <f t="shared" si="20"/>
        <v>55.440000000000005</v>
      </c>
      <c r="S211" s="93">
        <f t="shared" si="22"/>
        <v>41.58</v>
      </c>
      <c r="T211" s="69" t="s">
        <v>8188</v>
      </c>
    </row>
    <row r="212" spans="1:20" x14ac:dyDescent="0.25">
      <c r="A212" s="15" t="s">
        <v>8024</v>
      </c>
      <c r="B212" s="22"/>
      <c r="C212" s="115" t="s">
        <v>7945</v>
      </c>
      <c r="D212" s="115"/>
      <c r="E212" s="115"/>
      <c r="F212" s="101"/>
      <c r="G212" s="102">
        <v>73130</v>
      </c>
      <c r="H212" s="103"/>
      <c r="I212" s="107">
        <v>198</v>
      </c>
      <c r="J212" s="108"/>
      <c r="K212" s="109"/>
      <c r="L212" s="15"/>
      <c r="M212" s="41" t="s">
        <v>7946</v>
      </c>
      <c r="N212" s="22"/>
      <c r="O212" s="87">
        <f t="shared" si="17"/>
        <v>158.4</v>
      </c>
      <c r="P212" s="87">
        <f t="shared" si="18"/>
        <v>148.5</v>
      </c>
      <c r="Q212" s="94">
        <f t="shared" si="19"/>
        <v>31.68</v>
      </c>
      <c r="R212" s="88">
        <f t="shared" si="20"/>
        <v>55.440000000000005</v>
      </c>
      <c r="S212" s="93">
        <f t="shared" si="22"/>
        <v>41.58</v>
      </c>
      <c r="T212" s="69" t="s">
        <v>8188</v>
      </c>
    </row>
    <row r="213" spans="1:20" x14ac:dyDescent="0.25">
      <c r="A213" s="15" t="s">
        <v>8026</v>
      </c>
      <c r="B213" s="22"/>
      <c r="C213" s="115" t="s">
        <v>7945</v>
      </c>
      <c r="D213" s="115"/>
      <c r="E213" s="115"/>
      <c r="F213" s="101"/>
      <c r="G213" s="102">
        <v>73502</v>
      </c>
      <c r="H213" s="103"/>
      <c r="I213" s="107">
        <v>198</v>
      </c>
      <c r="J213" s="108"/>
      <c r="K213" s="109"/>
      <c r="L213" s="15"/>
      <c r="M213" s="41" t="s">
        <v>7946</v>
      </c>
      <c r="N213" s="22"/>
      <c r="O213" s="87">
        <f t="shared" si="17"/>
        <v>158.4</v>
      </c>
      <c r="P213" s="87">
        <f t="shared" si="18"/>
        <v>148.5</v>
      </c>
      <c r="Q213" s="94">
        <f t="shared" si="19"/>
        <v>31.68</v>
      </c>
      <c r="R213" s="88">
        <f t="shared" si="20"/>
        <v>55.440000000000005</v>
      </c>
      <c r="S213" s="93">
        <f t="shared" si="22"/>
        <v>41.58</v>
      </c>
      <c r="T213" s="69" t="s">
        <v>8188</v>
      </c>
    </row>
    <row r="214" spans="1:20" x14ac:dyDescent="0.25">
      <c r="A214" s="15" t="s">
        <v>8025</v>
      </c>
      <c r="B214" s="22"/>
      <c r="C214" s="115" t="s">
        <v>7945</v>
      </c>
      <c r="D214" s="115"/>
      <c r="E214" s="115"/>
      <c r="F214" s="101"/>
      <c r="G214" s="102">
        <v>73060</v>
      </c>
      <c r="H214" s="103"/>
      <c r="I214" s="107">
        <v>198</v>
      </c>
      <c r="J214" s="108"/>
      <c r="K214" s="109"/>
      <c r="L214" s="15"/>
      <c r="M214" s="41" t="s">
        <v>7946</v>
      </c>
      <c r="N214" s="22"/>
      <c r="O214" s="87">
        <f t="shared" si="17"/>
        <v>158.4</v>
      </c>
      <c r="P214" s="87">
        <f t="shared" si="18"/>
        <v>148.5</v>
      </c>
      <c r="Q214" s="94">
        <f t="shared" si="19"/>
        <v>31.68</v>
      </c>
      <c r="R214" s="88">
        <f t="shared" si="20"/>
        <v>55.440000000000005</v>
      </c>
      <c r="S214" s="93">
        <f t="shared" si="22"/>
        <v>41.58</v>
      </c>
      <c r="T214" s="69" t="s">
        <v>8188</v>
      </c>
    </row>
    <row r="215" spans="1:20" x14ac:dyDescent="0.25">
      <c r="A215" s="15" t="s">
        <v>8027</v>
      </c>
      <c r="B215" s="22"/>
      <c r="C215" s="115" t="s">
        <v>7945</v>
      </c>
      <c r="D215" s="115"/>
      <c r="E215" s="115"/>
      <c r="F215" s="101"/>
      <c r="G215" s="102">
        <v>73564</v>
      </c>
      <c r="H215" s="103"/>
      <c r="I215" s="107">
        <v>198</v>
      </c>
      <c r="J215" s="108"/>
      <c r="K215" s="109"/>
      <c r="L215" s="15"/>
      <c r="M215" s="41" t="s">
        <v>7946</v>
      </c>
      <c r="N215" s="22"/>
      <c r="O215" s="87">
        <f t="shared" si="17"/>
        <v>158.4</v>
      </c>
      <c r="P215" s="87">
        <f t="shared" si="18"/>
        <v>148.5</v>
      </c>
      <c r="Q215" s="94">
        <f t="shared" si="19"/>
        <v>31.68</v>
      </c>
      <c r="R215" s="88">
        <f t="shared" si="20"/>
        <v>55.440000000000005</v>
      </c>
      <c r="S215" s="93">
        <f t="shared" si="22"/>
        <v>41.58</v>
      </c>
      <c r="T215" s="69" t="s">
        <v>8188</v>
      </c>
    </row>
    <row r="216" spans="1:20" x14ac:dyDescent="0.25">
      <c r="A216" s="15" t="s">
        <v>8028</v>
      </c>
      <c r="B216" s="22"/>
      <c r="C216" s="115" t="s">
        <v>7945</v>
      </c>
      <c r="D216" s="115"/>
      <c r="E216" s="115"/>
      <c r="F216" s="101"/>
      <c r="G216" s="102">
        <v>73030</v>
      </c>
      <c r="H216" s="103"/>
      <c r="I216" s="107">
        <v>198</v>
      </c>
      <c r="J216" s="108"/>
      <c r="K216" s="109"/>
      <c r="L216" s="15"/>
      <c r="M216" s="41" t="s">
        <v>7946</v>
      </c>
      <c r="N216" s="22"/>
      <c r="O216" s="87">
        <f t="shared" si="17"/>
        <v>158.4</v>
      </c>
      <c r="P216" s="87">
        <f t="shared" si="18"/>
        <v>148.5</v>
      </c>
      <c r="Q216" s="94">
        <f t="shared" si="19"/>
        <v>31.68</v>
      </c>
      <c r="R216" s="88">
        <f t="shared" si="20"/>
        <v>55.440000000000005</v>
      </c>
      <c r="S216" s="93">
        <f t="shared" si="22"/>
        <v>41.58</v>
      </c>
      <c r="T216" s="69" t="s">
        <v>8188</v>
      </c>
    </row>
    <row r="217" spans="1:20" x14ac:dyDescent="0.25">
      <c r="A217" s="15" t="s">
        <v>8029</v>
      </c>
      <c r="B217" s="22"/>
      <c r="C217" s="115" t="s">
        <v>7945</v>
      </c>
      <c r="D217" s="115"/>
      <c r="E217" s="115"/>
      <c r="F217" s="101"/>
      <c r="G217" s="102">
        <v>74241</v>
      </c>
      <c r="H217" s="103"/>
      <c r="I217" s="107">
        <v>385</v>
      </c>
      <c r="J217" s="108"/>
      <c r="K217" s="109"/>
      <c r="L217" s="15"/>
      <c r="M217" s="41" t="s">
        <v>7946</v>
      </c>
      <c r="N217" s="22"/>
      <c r="O217" s="87">
        <f t="shared" si="17"/>
        <v>308</v>
      </c>
      <c r="P217" s="87">
        <f t="shared" si="18"/>
        <v>288.75</v>
      </c>
      <c r="Q217" s="94">
        <f t="shared" si="19"/>
        <v>61.6</v>
      </c>
      <c r="R217" s="88">
        <f t="shared" si="20"/>
        <v>107.80000000000001</v>
      </c>
      <c r="S217" s="93">
        <f t="shared" si="22"/>
        <v>80.849999999999994</v>
      </c>
      <c r="T217" s="69" t="s">
        <v>8188</v>
      </c>
    </row>
    <row r="218" spans="1:20" x14ac:dyDescent="0.25">
      <c r="A218" s="15" t="s">
        <v>8030</v>
      </c>
      <c r="B218" s="22"/>
      <c r="C218" s="115" t="s">
        <v>7945</v>
      </c>
      <c r="D218" s="115"/>
      <c r="E218" s="115"/>
      <c r="F218" s="101"/>
      <c r="G218" s="102">
        <v>74240</v>
      </c>
      <c r="H218" s="103"/>
      <c r="I218" s="107">
        <v>385</v>
      </c>
      <c r="J218" s="108"/>
      <c r="K218" s="109"/>
      <c r="L218" s="15"/>
      <c r="M218" s="41" t="s">
        <v>7946</v>
      </c>
      <c r="N218" s="22"/>
      <c r="O218" s="87">
        <f t="shared" si="17"/>
        <v>308</v>
      </c>
      <c r="P218" s="87">
        <f t="shared" si="18"/>
        <v>288.75</v>
      </c>
      <c r="Q218" s="94">
        <f t="shared" si="19"/>
        <v>61.6</v>
      </c>
      <c r="R218" s="88">
        <f t="shared" si="20"/>
        <v>107.80000000000001</v>
      </c>
      <c r="S218" s="93">
        <f t="shared" si="22"/>
        <v>80.849999999999994</v>
      </c>
      <c r="T218" s="69" t="s">
        <v>8188</v>
      </c>
    </row>
    <row r="219" spans="1:20" x14ac:dyDescent="0.25">
      <c r="A219" s="15" t="s">
        <v>8031</v>
      </c>
      <c r="B219" s="22"/>
      <c r="C219" s="115" t="s">
        <v>7945</v>
      </c>
      <c r="D219" s="115"/>
      <c r="E219" s="115"/>
      <c r="F219" s="101"/>
      <c r="G219" s="102">
        <v>73100</v>
      </c>
      <c r="H219" s="103"/>
      <c r="I219" s="107">
        <v>198</v>
      </c>
      <c r="J219" s="108"/>
      <c r="K219" s="109"/>
      <c r="L219" s="15"/>
      <c r="M219" s="41" t="s">
        <v>7946</v>
      </c>
      <c r="N219" s="22"/>
      <c r="O219" s="87">
        <f t="shared" si="17"/>
        <v>158.4</v>
      </c>
      <c r="P219" s="87">
        <f t="shared" si="18"/>
        <v>148.5</v>
      </c>
      <c r="Q219" s="94">
        <f t="shared" si="19"/>
        <v>31.68</v>
      </c>
      <c r="R219" s="88">
        <f t="shared" si="20"/>
        <v>55.440000000000005</v>
      </c>
      <c r="S219" s="93">
        <f t="shared" si="22"/>
        <v>41.58</v>
      </c>
      <c r="T219" s="69" t="s">
        <v>8188</v>
      </c>
    </row>
    <row r="220" spans="1:20" x14ac:dyDescent="0.25">
      <c r="A220" s="15" t="s">
        <v>8033</v>
      </c>
      <c r="B220" s="22"/>
      <c r="C220" s="115" t="s">
        <v>7945</v>
      </c>
      <c r="D220" s="115"/>
      <c r="E220" s="115"/>
      <c r="F220" s="101"/>
      <c r="G220" s="102">
        <v>72040</v>
      </c>
      <c r="H220" s="103"/>
      <c r="I220" s="107">
        <v>198</v>
      </c>
      <c r="J220" s="108"/>
      <c r="K220" s="109"/>
      <c r="L220" s="15"/>
      <c r="M220" s="41" t="s">
        <v>7946</v>
      </c>
      <c r="N220" s="22"/>
      <c r="O220" s="87">
        <f t="shared" si="17"/>
        <v>158.4</v>
      </c>
      <c r="P220" s="87">
        <f t="shared" si="18"/>
        <v>148.5</v>
      </c>
      <c r="Q220" s="94">
        <f t="shared" si="19"/>
        <v>31.68</v>
      </c>
      <c r="R220" s="88">
        <f t="shared" si="20"/>
        <v>55.440000000000005</v>
      </c>
      <c r="S220" s="93">
        <f t="shared" si="22"/>
        <v>41.58</v>
      </c>
      <c r="T220" s="69" t="s">
        <v>8188</v>
      </c>
    </row>
    <row r="221" spans="1:20" x14ac:dyDescent="0.25">
      <c r="A221" s="15" t="s">
        <v>8032</v>
      </c>
      <c r="B221" s="22"/>
      <c r="C221" s="115" t="s">
        <v>7945</v>
      </c>
      <c r="D221" s="115"/>
      <c r="E221" s="115"/>
      <c r="F221" s="101"/>
      <c r="G221" s="102">
        <v>72074</v>
      </c>
      <c r="H221" s="103"/>
      <c r="I221" s="107">
        <v>198</v>
      </c>
      <c r="J221" s="108"/>
      <c r="K221" s="109"/>
      <c r="L221" s="15"/>
      <c r="M221" s="41" t="s">
        <v>7946</v>
      </c>
      <c r="N221" s="22"/>
      <c r="O221" s="87">
        <f t="shared" si="17"/>
        <v>158.4</v>
      </c>
      <c r="P221" s="87">
        <f t="shared" si="18"/>
        <v>148.5</v>
      </c>
      <c r="Q221" s="94">
        <f t="shared" si="19"/>
        <v>31.68</v>
      </c>
      <c r="R221" s="88">
        <f t="shared" si="20"/>
        <v>55.440000000000005</v>
      </c>
      <c r="S221" s="93">
        <f t="shared" si="22"/>
        <v>41.58</v>
      </c>
      <c r="T221" s="69" t="s">
        <v>8188</v>
      </c>
    </row>
    <row r="222" spans="1:20" x14ac:dyDescent="0.25">
      <c r="A222" s="15" t="s">
        <v>8034</v>
      </c>
      <c r="B222" s="22"/>
      <c r="C222" s="115" t="s">
        <v>7945</v>
      </c>
      <c r="D222" s="115"/>
      <c r="E222" s="115"/>
      <c r="F222" s="101"/>
      <c r="G222" s="102">
        <v>71120</v>
      </c>
      <c r="H222" s="103"/>
      <c r="I222" s="107">
        <v>198</v>
      </c>
      <c r="J222" s="108"/>
      <c r="K222" s="109"/>
      <c r="L222" s="15"/>
      <c r="M222" s="41" t="s">
        <v>7946</v>
      </c>
      <c r="N222" s="22"/>
      <c r="O222" s="87">
        <f t="shared" si="17"/>
        <v>158.4</v>
      </c>
      <c r="P222" s="87">
        <f t="shared" si="18"/>
        <v>148.5</v>
      </c>
      <c r="Q222" s="94">
        <f t="shared" si="19"/>
        <v>31.68</v>
      </c>
      <c r="R222" s="88">
        <f t="shared" si="20"/>
        <v>55.440000000000005</v>
      </c>
      <c r="S222" s="93">
        <f t="shared" si="22"/>
        <v>41.58</v>
      </c>
      <c r="T222" s="69" t="s">
        <v>8188</v>
      </c>
    </row>
    <row r="223" spans="1:20" x14ac:dyDescent="0.25">
      <c r="A223" s="15" t="s">
        <v>8035</v>
      </c>
      <c r="B223" s="22"/>
      <c r="C223" s="115" t="s">
        <v>7945</v>
      </c>
      <c r="D223" s="115"/>
      <c r="E223" s="115"/>
      <c r="F223" s="101"/>
      <c r="G223" s="102">
        <v>70210</v>
      </c>
      <c r="H223" s="103"/>
      <c r="I223" s="107">
        <v>198</v>
      </c>
      <c r="J223" s="108"/>
      <c r="K223" s="109"/>
      <c r="L223" s="15"/>
      <c r="M223" s="41" t="s">
        <v>7946</v>
      </c>
      <c r="N223" s="22"/>
      <c r="O223" s="87">
        <f t="shared" si="17"/>
        <v>158.4</v>
      </c>
      <c r="P223" s="87">
        <f t="shared" si="18"/>
        <v>148.5</v>
      </c>
      <c r="Q223" s="94">
        <f t="shared" si="19"/>
        <v>31.68</v>
      </c>
      <c r="R223" s="88">
        <f t="shared" si="20"/>
        <v>55.440000000000005</v>
      </c>
      <c r="S223" s="93">
        <f t="shared" si="22"/>
        <v>41.58</v>
      </c>
      <c r="T223" s="69" t="s">
        <v>8188</v>
      </c>
    </row>
    <row r="224" spans="1:20" x14ac:dyDescent="0.25">
      <c r="A224" s="15" t="s">
        <v>8036</v>
      </c>
      <c r="B224" s="22"/>
      <c r="C224" s="115" t="s">
        <v>7945</v>
      </c>
      <c r="D224" s="115"/>
      <c r="E224" s="115"/>
      <c r="F224" s="101"/>
      <c r="G224" s="102">
        <v>47531</v>
      </c>
      <c r="H224" s="103"/>
      <c r="I224" s="107">
        <v>925.5</v>
      </c>
      <c r="J224" s="108"/>
      <c r="K224" s="109"/>
      <c r="L224" s="15"/>
      <c r="M224" s="41" t="s">
        <v>7946</v>
      </c>
      <c r="N224" s="22"/>
      <c r="O224" s="87">
        <f t="shared" si="17"/>
        <v>740.40000000000009</v>
      </c>
      <c r="P224" s="87">
        <f t="shared" si="18"/>
        <v>694.125</v>
      </c>
      <c r="Q224" s="94">
        <f t="shared" si="19"/>
        <v>148.08000000000001</v>
      </c>
      <c r="R224" s="88">
        <f t="shared" si="20"/>
        <v>259.14000000000004</v>
      </c>
      <c r="S224" s="93">
        <f t="shared" si="22"/>
        <v>194.35499999999999</v>
      </c>
      <c r="T224" s="69" t="s">
        <v>8188</v>
      </c>
    </row>
    <row r="225" spans="1:20" x14ac:dyDescent="0.25">
      <c r="A225" s="15" t="s">
        <v>8037</v>
      </c>
      <c r="B225" s="22"/>
      <c r="C225" s="115" t="s">
        <v>7945</v>
      </c>
      <c r="D225" s="115"/>
      <c r="E225" s="115"/>
      <c r="F225" s="101"/>
      <c r="G225" s="102">
        <v>73590</v>
      </c>
      <c r="H225" s="103"/>
      <c r="I225" s="107">
        <v>198</v>
      </c>
      <c r="J225" s="108"/>
      <c r="K225" s="109"/>
      <c r="L225" s="15"/>
      <c r="M225" s="41" t="s">
        <v>7946</v>
      </c>
      <c r="N225" s="22"/>
      <c r="O225" s="87">
        <f t="shared" si="17"/>
        <v>158.4</v>
      </c>
      <c r="P225" s="87">
        <f t="shared" si="18"/>
        <v>148.5</v>
      </c>
      <c r="Q225" s="94">
        <f t="shared" si="19"/>
        <v>31.68</v>
      </c>
      <c r="R225" s="88">
        <f t="shared" si="20"/>
        <v>55.440000000000005</v>
      </c>
      <c r="S225" s="93">
        <f t="shared" si="22"/>
        <v>41.58</v>
      </c>
      <c r="T225" s="69" t="s">
        <v>8188</v>
      </c>
    </row>
    <row r="226" spans="1:20" x14ac:dyDescent="0.25">
      <c r="A226" s="15" t="s">
        <v>8038</v>
      </c>
      <c r="B226" s="22"/>
      <c r="C226" s="115" t="s">
        <v>7945</v>
      </c>
      <c r="D226" s="115"/>
      <c r="E226" s="115"/>
      <c r="F226" s="101"/>
      <c r="G226" s="102">
        <v>74019</v>
      </c>
      <c r="H226" s="103"/>
      <c r="I226" s="107">
        <v>198</v>
      </c>
      <c r="J226" s="108"/>
      <c r="K226" s="109"/>
      <c r="L226" s="15"/>
      <c r="M226" s="41" t="s">
        <v>7946</v>
      </c>
      <c r="N226" s="22"/>
      <c r="O226" s="87">
        <f t="shared" si="17"/>
        <v>158.4</v>
      </c>
      <c r="P226" s="87">
        <f t="shared" si="18"/>
        <v>148.5</v>
      </c>
      <c r="Q226" s="94">
        <f t="shared" si="19"/>
        <v>31.68</v>
      </c>
      <c r="R226" s="88">
        <f t="shared" si="20"/>
        <v>55.440000000000005</v>
      </c>
      <c r="S226" s="93">
        <f t="shared" si="22"/>
        <v>41.58</v>
      </c>
      <c r="T226" s="69" t="s">
        <v>8188</v>
      </c>
    </row>
    <row r="227" spans="1:20" x14ac:dyDescent="0.25">
      <c r="A227" s="15" t="s">
        <v>8039</v>
      </c>
      <c r="B227" s="22"/>
      <c r="C227" s="115" t="s">
        <v>7945</v>
      </c>
      <c r="D227" s="115"/>
      <c r="E227" s="115"/>
      <c r="F227" s="101"/>
      <c r="G227" s="102">
        <v>74270</v>
      </c>
      <c r="H227" s="103"/>
      <c r="I227" s="107">
        <v>385</v>
      </c>
      <c r="J227" s="108"/>
      <c r="K227" s="109"/>
      <c r="L227" s="15"/>
      <c r="M227" s="41" t="s">
        <v>7946</v>
      </c>
      <c r="N227" s="22"/>
      <c r="O227" s="87">
        <f t="shared" si="17"/>
        <v>308</v>
      </c>
      <c r="P227" s="87">
        <f t="shared" si="18"/>
        <v>288.75</v>
      </c>
      <c r="Q227" s="94">
        <f t="shared" si="19"/>
        <v>61.6</v>
      </c>
      <c r="R227" s="88">
        <f t="shared" si="20"/>
        <v>107.80000000000001</v>
      </c>
      <c r="S227" s="93">
        <f t="shared" si="22"/>
        <v>80.849999999999994</v>
      </c>
      <c r="T227" s="69" t="s">
        <v>8188</v>
      </c>
    </row>
    <row r="228" spans="1:20" x14ac:dyDescent="0.25">
      <c r="A228" s="15" t="s">
        <v>8040</v>
      </c>
      <c r="B228" s="22"/>
      <c r="C228" s="115" t="s">
        <v>7945</v>
      </c>
      <c r="D228" s="115"/>
      <c r="E228" s="115"/>
      <c r="F228" s="101"/>
      <c r="G228" s="102">
        <v>71046</v>
      </c>
      <c r="H228" s="103"/>
      <c r="I228" s="107">
        <v>198</v>
      </c>
      <c r="J228" s="108"/>
      <c r="K228" s="109"/>
      <c r="L228" s="15"/>
      <c r="M228" s="41" t="s">
        <v>7946</v>
      </c>
      <c r="N228" s="22"/>
      <c r="O228" s="87">
        <f t="shared" si="17"/>
        <v>158.4</v>
      </c>
      <c r="P228" s="87">
        <f t="shared" si="18"/>
        <v>148.5</v>
      </c>
      <c r="Q228" s="94">
        <f t="shared" si="19"/>
        <v>31.68</v>
      </c>
      <c r="R228" s="88">
        <f t="shared" si="20"/>
        <v>55.440000000000005</v>
      </c>
      <c r="S228" s="93">
        <f t="shared" si="22"/>
        <v>41.58</v>
      </c>
      <c r="T228" s="69" t="s">
        <v>8188</v>
      </c>
    </row>
    <row r="229" spans="1:20" x14ac:dyDescent="0.25">
      <c r="A229" s="15" t="s">
        <v>8041</v>
      </c>
      <c r="B229" s="22"/>
      <c r="C229" s="115" t="s">
        <v>7945</v>
      </c>
      <c r="D229" s="115"/>
      <c r="E229" s="115"/>
      <c r="F229" s="101"/>
      <c r="G229" s="102">
        <v>71035</v>
      </c>
      <c r="H229" s="103"/>
      <c r="I229" s="107">
        <v>198</v>
      </c>
      <c r="J229" s="108"/>
      <c r="K229" s="109"/>
      <c r="L229" s="15"/>
      <c r="M229" s="41" t="s">
        <v>7946</v>
      </c>
      <c r="N229" s="22"/>
      <c r="O229" s="87">
        <f t="shared" si="17"/>
        <v>158.4</v>
      </c>
      <c r="P229" s="87">
        <f t="shared" si="18"/>
        <v>148.5</v>
      </c>
      <c r="Q229" s="94">
        <f t="shared" si="19"/>
        <v>31.68</v>
      </c>
      <c r="R229" s="88">
        <f t="shared" si="20"/>
        <v>55.440000000000005</v>
      </c>
      <c r="S229" s="93">
        <f t="shared" si="22"/>
        <v>41.58</v>
      </c>
      <c r="T229" s="69" t="s">
        <v>8188</v>
      </c>
    </row>
    <row r="230" spans="1:20" x14ac:dyDescent="0.25">
      <c r="A230" s="15" t="s">
        <v>8042</v>
      </c>
      <c r="B230" s="22"/>
      <c r="C230" s="115" t="s">
        <v>7945</v>
      </c>
      <c r="D230" s="115"/>
      <c r="E230" s="115"/>
      <c r="F230" s="101"/>
      <c r="G230" s="102">
        <v>72220</v>
      </c>
      <c r="H230" s="103"/>
      <c r="I230" s="107">
        <v>198</v>
      </c>
      <c r="J230" s="108"/>
      <c r="K230" s="109"/>
      <c r="L230" s="15"/>
      <c r="M230" s="41" t="s">
        <v>7946</v>
      </c>
      <c r="N230" s="22"/>
      <c r="O230" s="87">
        <f t="shared" si="17"/>
        <v>158.4</v>
      </c>
      <c r="P230" s="87">
        <f t="shared" si="18"/>
        <v>148.5</v>
      </c>
      <c r="Q230" s="94">
        <f t="shared" si="19"/>
        <v>31.68</v>
      </c>
      <c r="R230" s="88">
        <f t="shared" si="20"/>
        <v>55.440000000000005</v>
      </c>
      <c r="S230" s="93">
        <f t="shared" si="22"/>
        <v>41.58</v>
      </c>
      <c r="T230" s="69" t="s">
        <v>8188</v>
      </c>
    </row>
    <row r="231" spans="1:20" x14ac:dyDescent="0.25">
      <c r="A231" s="15" t="s">
        <v>8043</v>
      </c>
      <c r="B231" s="22"/>
      <c r="C231" s="115" t="s">
        <v>7945</v>
      </c>
      <c r="D231" s="115"/>
      <c r="E231" s="115"/>
      <c r="F231" s="101"/>
      <c r="G231" s="102">
        <v>70360</v>
      </c>
      <c r="H231" s="103"/>
      <c r="I231" s="107">
        <v>198</v>
      </c>
      <c r="J231" s="108"/>
      <c r="K231" s="109"/>
      <c r="L231" s="15"/>
      <c r="M231" s="41" t="s">
        <v>7946</v>
      </c>
      <c r="N231" s="22"/>
      <c r="O231" s="87">
        <f t="shared" si="17"/>
        <v>158.4</v>
      </c>
      <c r="P231" s="87">
        <f t="shared" si="18"/>
        <v>148.5</v>
      </c>
      <c r="Q231" s="94">
        <f t="shared" si="19"/>
        <v>31.68</v>
      </c>
      <c r="R231" s="88">
        <f t="shared" si="20"/>
        <v>55.440000000000005</v>
      </c>
      <c r="S231" s="93">
        <f t="shared" si="22"/>
        <v>41.58</v>
      </c>
      <c r="T231" s="69" t="s">
        <v>8188</v>
      </c>
    </row>
    <row r="232" spans="1:20" x14ac:dyDescent="0.25">
      <c r="A232" s="15" t="s">
        <v>8044</v>
      </c>
      <c r="B232" s="22"/>
      <c r="C232" s="115" t="s">
        <v>7945</v>
      </c>
      <c r="D232" s="115"/>
      <c r="E232" s="115"/>
      <c r="F232" s="101"/>
      <c r="G232" s="102">
        <v>70200</v>
      </c>
      <c r="H232" s="103"/>
      <c r="I232" s="107">
        <v>198</v>
      </c>
      <c r="J232" s="108"/>
      <c r="K232" s="109"/>
      <c r="L232" s="15"/>
      <c r="M232" s="41" t="s">
        <v>7946</v>
      </c>
      <c r="N232" s="22"/>
      <c r="O232" s="87">
        <f t="shared" si="17"/>
        <v>158.4</v>
      </c>
      <c r="P232" s="87">
        <f t="shared" si="18"/>
        <v>148.5</v>
      </c>
      <c r="Q232" s="94">
        <f t="shared" si="19"/>
        <v>31.68</v>
      </c>
      <c r="R232" s="88">
        <f t="shared" si="20"/>
        <v>55.440000000000005</v>
      </c>
      <c r="S232" s="93">
        <f t="shared" si="22"/>
        <v>41.58</v>
      </c>
      <c r="T232" s="69" t="s">
        <v>8188</v>
      </c>
    </row>
    <row r="233" spans="1:20" x14ac:dyDescent="0.25">
      <c r="A233" s="15" t="s">
        <v>8045</v>
      </c>
      <c r="B233" s="22"/>
      <c r="C233" s="115" t="s">
        <v>7945</v>
      </c>
      <c r="D233" s="115"/>
      <c r="E233" s="115"/>
      <c r="F233" s="101"/>
      <c r="G233" s="102">
        <v>71110</v>
      </c>
      <c r="H233" s="103"/>
      <c r="I233" s="107">
        <v>198</v>
      </c>
      <c r="J233" s="108"/>
      <c r="K233" s="109"/>
      <c r="L233" s="15"/>
      <c r="M233" s="41" t="s">
        <v>7946</v>
      </c>
      <c r="N233" s="22"/>
      <c r="O233" s="87">
        <f t="shared" si="17"/>
        <v>158.4</v>
      </c>
      <c r="P233" s="87">
        <f t="shared" si="18"/>
        <v>148.5</v>
      </c>
      <c r="Q233" s="94">
        <f t="shared" si="19"/>
        <v>31.68</v>
      </c>
      <c r="R233" s="88">
        <f t="shared" si="20"/>
        <v>55.440000000000005</v>
      </c>
      <c r="S233" s="93">
        <f t="shared" si="22"/>
        <v>41.58</v>
      </c>
      <c r="T233" s="69" t="s">
        <v>8188</v>
      </c>
    </row>
    <row r="234" spans="1:20" x14ac:dyDescent="0.25">
      <c r="A234" s="15" t="s">
        <v>8046</v>
      </c>
      <c r="B234" s="22"/>
      <c r="C234" s="115" t="s">
        <v>7945</v>
      </c>
      <c r="D234" s="115"/>
      <c r="E234" s="115"/>
      <c r="F234" s="101"/>
      <c r="G234" s="102">
        <v>71111</v>
      </c>
      <c r="H234" s="103"/>
      <c r="I234" s="107">
        <v>331.5</v>
      </c>
      <c r="J234" s="108"/>
      <c r="K234" s="109"/>
      <c r="L234" s="15"/>
      <c r="M234" s="41" t="s">
        <v>7946</v>
      </c>
      <c r="N234" s="22"/>
      <c r="O234" s="87">
        <f t="shared" si="17"/>
        <v>265.2</v>
      </c>
      <c r="P234" s="87">
        <f t="shared" si="18"/>
        <v>248.625</v>
      </c>
      <c r="Q234" s="94">
        <f t="shared" si="19"/>
        <v>53.04</v>
      </c>
      <c r="R234" s="88">
        <f t="shared" si="20"/>
        <v>92.820000000000007</v>
      </c>
      <c r="S234" s="93">
        <f t="shared" si="22"/>
        <v>69.614999999999995</v>
      </c>
      <c r="T234" s="69" t="s">
        <v>8188</v>
      </c>
    </row>
    <row r="235" spans="1:20" x14ac:dyDescent="0.25">
      <c r="A235" s="15" t="s">
        <v>8047</v>
      </c>
      <c r="B235" s="22"/>
      <c r="C235" s="115" t="s">
        <v>7945</v>
      </c>
      <c r="D235" s="115"/>
      <c r="E235" s="115"/>
      <c r="F235" s="101"/>
      <c r="G235" s="102">
        <v>72202</v>
      </c>
      <c r="H235" s="103"/>
      <c r="I235" s="107">
        <v>198</v>
      </c>
      <c r="J235" s="108"/>
      <c r="K235" s="109"/>
      <c r="L235" s="15"/>
      <c r="M235" s="41" t="s">
        <v>7946</v>
      </c>
      <c r="N235" s="22"/>
      <c r="O235" s="87">
        <f t="shared" si="17"/>
        <v>158.4</v>
      </c>
      <c r="P235" s="87">
        <f t="shared" si="18"/>
        <v>148.5</v>
      </c>
      <c r="Q235" s="94">
        <f t="shared" si="19"/>
        <v>31.68</v>
      </c>
      <c r="R235" s="88">
        <f t="shared" si="20"/>
        <v>55.440000000000005</v>
      </c>
      <c r="S235" s="93">
        <f t="shared" si="22"/>
        <v>41.58</v>
      </c>
      <c r="T235" s="69" t="s">
        <v>8188</v>
      </c>
    </row>
    <row r="236" spans="1:20" x14ac:dyDescent="0.25">
      <c r="A236" s="15" t="s">
        <v>8048</v>
      </c>
      <c r="B236" s="22"/>
      <c r="C236" s="115" t="s">
        <v>7945</v>
      </c>
      <c r="D236" s="115"/>
      <c r="E236" s="115"/>
      <c r="F236" s="101"/>
      <c r="G236" s="102">
        <v>70260</v>
      </c>
      <c r="H236" s="103"/>
      <c r="I236" s="107">
        <v>331.5</v>
      </c>
      <c r="J236" s="108"/>
      <c r="K236" s="109"/>
      <c r="L236" s="15"/>
      <c r="M236" s="41" t="s">
        <v>7946</v>
      </c>
      <c r="N236" s="22"/>
      <c r="O236" s="87">
        <f t="shared" si="17"/>
        <v>265.2</v>
      </c>
      <c r="P236" s="87">
        <f t="shared" si="18"/>
        <v>248.625</v>
      </c>
      <c r="Q236" s="94">
        <f t="shared" si="19"/>
        <v>53.04</v>
      </c>
      <c r="R236" s="88">
        <f t="shared" si="20"/>
        <v>92.820000000000007</v>
      </c>
      <c r="S236" s="93">
        <f t="shared" si="22"/>
        <v>69.614999999999995</v>
      </c>
      <c r="T236" s="69" t="s">
        <v>8188</v>
      </c>
    </row>
    <row r="237" spans="1:20" x14ac:dyDescent="0.25">
      <c r="A237" s="15" t="s">
        <v>8049</v>
      </c>
      <c r="B237" s="22"/>
      <c r="C237" s="115" t="s">
        <v>7945</v>
      </c>
      <c r="D237" s="115"/>
      <c r="E237" s="115"/>
      <c r="F237" s="101"/>
      <c r="G237" s="102">
        <v>70110</v>
      </c>
      <c r="H237" s="103"/>
      <c r="I237" s="107">
        <v>198</v>
      </c>
      <c r="J237" s="108"/>
      <c r="K237" s="109"/>
      <c r="L237" s="15"/>
      <c r="M237" s="41" t="s">
        <v>7946</v>
      </c>
      <c r="N237" s="22"/>
      <c r="O237" s="87">
        <f t="shared" si="17"/>
        <v>158.4</v>
      </c>
      <c r="P237" s="87">
        <f t="shared" si="18"/>
        <v>148.5</v>
      </c>
      <c r="Q237" s="94">
        <f t="shared" si="19"/>
        <v>31.68</v>
      </c>
      <c r="R237" s="88">
        <f t="shared" si="20"/>
        <v>55.440000000000005</v>
      </c>
      <c r="S237" s="93">
        <f t="shared" si="22"/>
        <v>41.58</v>
      </c>
      <c r="T237" s="69" t="s">
        <v>8188</v>
      </c>
    </row>
    <row r="238" spans="1:20" x14ac:dyDescent="0.25">
      <c r="A238" s="15" t="s">
        <v>8050</v>
      </c>
      <c r="B238" s="22"/>
      <c r="C238" s="115" t="s">
        <v>7945</v>
      </c>
      <c r="D238" s="115"/>
      <c r="E238" s="115"/>
      <c r="F238" s="101"/>
      <c r="G238" s="102">
        <v>74250</v>
      </c>
      <c r="H238" s="103"/>
      <c r="I238" s="107">
        <v>385</v>
      </c>
      <c r="J238" s="108"/>
      <c r="K238" s="109"/>
      <c r="L238" s="15"/>
      <c r="M238" s="41" t="s">
        <v>7946</v>
      </c>
      <c r="N238" s="22"/>
      <c r="O238" s="87">
        <f t="shared" si="17"/>
        <v>308</v>
      </c>
      <c r="P238" s="87">
        <f t="shared" si="18"/>
        <v>288.75</v>
      </c>
      <c r="Q238" s="94">
        <f t="shared" si="19"/>
        <v>61.6</v>
      </c>
      <c r="R238" s="88">
        <f t="shared" si="20"/>
        <v>107.80000000000001</v>
      </c>
      <c r="S238" s="93">
        <f t="shared" si="22"/>
        <v>80.849999999999994</v>
      </c>
      <c r="T238" s="69" t="s">
        <v>8188</v>
      </c>
    </row>
    <row r="239" spans="1:20" x14ac:dyDescent="0.25">
      <c r="A239" s="15" t="s">
        <v>8051</v>
      </c>
      <c r="B239" s="22"/>
      <c r="C239" s="115" t="s">
        <v>7945</v>
      </c>
      <c r="D239" s="115"/>
      <c r="E239" s="115"/>
      <c r="F239" s="101"/>
      <c r="G239" s="102">
        <v>70160</v>
      </c>
      <c r="H239" s="103"/>
      <c r="I239" s="107">
        <v>198</v>
      </c>
      <c r="J239" s="108"/>
      <c r="K239" s="109"/>
      <c r="L239" s="15"/>
      <c r="M239" s="41" t="s">
        <v>7946</v>
      </c>
      <c r="N239" s="22"/>
      <c r="O239" s="87">
        <f t="shared" si="17"/>
        <v>158.4</v>
      </c>
      <c r="P239" s="87">
        <f t="shared" si="18"/>
        <v>148.5</v>
      </c>
      <c r="Q239" s="94">
        <f t="shared" si="19"/>
        <v>31.68</v>
      </c>
      <c r="R239" s="88">
        <f t="shared" si="20"/>
        <v>55.440000000000005</v>
      </c>
      <c r="S239" s="93">
        <f t="shared" si="22"/>
        <v>41.58</v>
      </c>
      <c r="T239" s="69" t="s">
        <v>8188</v>
      </c>
    </row>
    <row r="240" spans="1:20" x14ac:dyDescent="0.25">
      <c r="A240" s="43" t="s">
        <v>8052</v>
      </c>
      <c r="B240" s="22"/>
      <c r="C240" s="115" t="s">
        <v>7945</v>
      </c>
      <c r="D240" s="115"/>
      <c r="E240" s="115"/>
      <c r="F240" s="101"/>
      <c r="G240" s="102">
        <v>77080</v>
      </c>
      <c r="H240" s="103"/>
      <c r="I240" s="107">
        <v>319</v>
      </c>
      <c r="J240" s="108"/>
      <c r="K240" s="109"/>
      <c r="L240" s="15"/>
      <c r="M240" s="41" t="s">
        <v>7946</v>
      </c>
      <c r="N240" s="22"/>
      <c r="O240" s="87">
        <f t="shared" si="17"/>
        <v>255.20000000000002</v>
      </c>
      <c r="P240" s="87">
        <f t="shared" si="18"/>
        <v>239.25</v>
      </c>
      <c r="Q240" s="94">
        <f t="shared" si="19"/>
        <v>51.04</v>
      </c>
      <c r="R240" s="88">
        <f t="shared" si="20"/>
        <v>89.320000000000007</v>
      </c>
      <c r="S240" s="93">
        <f t="shared" si="22"/>
        <v>66.989999999999995</v>
      </c>
      <c r="T240" s="69" t="s">
        <v>8188</v>
      </c>
    </row>
    <row r="241" spans="1:20" x14ac:dyDescent="0.25">
      <c r="A241" s="10"/>
      <c r="B241" s="7"/>
      <c r="C241" s="47" t="s">
        <v>8066</v>
      </c>
      <c r="D241" s="48"/>
      <c r="E241" s="48"/>
      <c r="F241" s="49"/>
      <c r="G241" s="19"/>
      <c r="H241" s="7"/>
      <c r="I241" s="20" t="s">
        <v>7810</v>
      </c>
      <c r="J241" s="19"/>
      <c r="K241" s="7"/>
      <c r="L241" s="20" t="s">
        <v>7941</v>
      </c>
      <c r="M241" s="19"/>
      <c r="N241" s="7"/>
      <c r="O241" s="68" t="s">
        <v>8173</v>
      </c>
      <c r="P241" s="68" t="s">
        <v>8173</v>
      </c>
      <c r="Q241" s="68" t="s">
        <v>8173</v>
      </c>
      <c r="R241" s="68" t="s">
        <v>8173</v>
      </c>
      <c r="S241" s="69" t="s">
        <v>8173</v>
      </c>
      <c r="T241" s="69" t="s">
        <v>8173</v>
      </c>
    </row>
    <row r="242" spans="1:20" x14ac:dyDescent="0.25">
      <c r="A242" s="9" t="s">
        <v>7807</v>
      </c>
      <c r="B242" s="8"/>
      <c r="C242" s="5" t="s">
        <v>8053</v>
      </c>
      <c r="D242" s="5"/>
      <c r="E242" s="5"/>
      <c r="F242" s="8"/>
      <c r="G242" s="110" t="s">
        <v>7813</v>
      </c>
      <c r="H242" s="111"/>
      <c r="I242" s="5" t="s">
        <v>7809</v>
      </c>
      <c r="J242" s="5"/>
      <c r="K242" s="8"/>
      <c r="L242" s="9" t="s">
        <v>7942</v>
      </c>
      <c r="M242" s="5"/>
      <c r="N242" s="8"/>
      <c r="O242" s="68" t="s">
        <v>8173</v>
      </c>
      <c r="P242" s="68" t="s">
        <v>8173</v>
      </c>
      <c r="Q242" s="68" t="s">
        <v>8173</v>
      </c>
      <c r="R242" s="68" t="s">
        <v>8173</v>
      </c>
      <c r="S242" s="69" t="s">
        <v>8173</v>
      </c>
      <c r="T242" s="69" t="s">
        <v>8173</v>
      </c>
    </row>
    <row r="243" spans="1:20" ht="18.75" x14ac:dyDescent="0.3">
      <c r="A243" s="112" t="s">
        <v>8053</v>
      </c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4"/>
      <c r="O243" s="68" t="s">
        <v>8173</v>
      </c>
      <c r="P243" s="68" t="s">
        <v>8173</v>
      </c>
      <c r="Q243" s="68" t="s">
        <v>8173</v>
      </c>
      <c r="R243" s="68" t="s">
        <v>8173</v>
      </c>
      <c r="S243" s="69" t="s">
        <v>8173</v>
      </c>
      <c r="T243" s="69" t="s">
        <v>8173</v>
      </c>
    </row>
    <row r="244" spans="1:20" x14ac:dyDescent="0.25">
      <c r="A244" s="15" t="s">
        <v>8054</v>
      </c>
      <c r="B244" s="22"/>
      <c r="C244" s="119" t="s">
        <v>8053</v>
      </c>
      <c r="D244" s="119"/>
      <c r="E244" s="119"/>
      <c r="F244" s="103"/>
      <c r="G244" s="100">
        <v>93880</v>
      </c>
      <c r="H244" s="101"/>
      <c r="I244" s="120">
        <v>449</v>
      </c>
      <c r="J244" s="121"/>
      <c r="K244" s="122"/>
      <c r="L244" s="15"/>
      <c r="M244" s="41" t="s">
        <v>7981</v>
      </c>
      <c r="N244" s="22"/>
      <c r="O244" s="87">
        <f t="shared" ref="O244:O256" si="23">0.8*I244</f>
        <v>359.20000000000005</v>
      </c>
      <c r="P244" s="87">
        <f t="shared" ref="P244:P256" si="24">0.75*I244</f>
        <v>336.75</v>
      </c>
      <c r="Q244" s="94">
        <f t="shared" ref="Q244:Q256" si="25">0.16*I244</f>
        <v>71.84</v>
      </c>
      <c r="R244" s="88">
        <f t="shared" ref="R244:R256" si="26">0.28*I244</f>
        <v>125.72000000000001</v>
      </c>
      <c r="S244" s="87">
        <f t="shared" ref="S244:S256" si="27">0.38*I244</f>
        <v>170.62</v>
      </c>
      <c r="T244" s="69" t="s">
        <v>8222</v>
      </c>
    </row>
    <row r="245" spans="1:20" x14ac:dyDescent="0.25">
      <c r="A245" s="15" t="s">
        <v>8055</v>
      </c>
      <c r="B245" s="22"/>
      <c r="C245" s="119" t="s">
        <v>8053</v>
      </c>
      <c r="D245" s="119"/>
      <c r="E245" s="119"/>
      <c r="F245" s="103"/>
      <c r="G245" s="102">
        <v>93925</v>
      </c>
      <c r="H245" s="103"/>
      <c r="I245" s="107">
        <v>962.5</v>
      </c>
      <c r="J245" s="108"/>
      <c r="K245" s="109"/>
      <c r="L245" s="15"/>
      <c r="M245" s="44" t="s">
        <v>7981</v>
      </c>
      <c r="N245" s="22"/>
      <c r="O245" s="87">
        <f t="shared" si="23"/>
        <v>770</v>
      </c>
      <c r="P245" s="87">
        <f t="shared" si="24"/>
        <v>721.875</v>
      </c>
      <c r="Q245" s="94">
        <f t="shared" si="25"/>
        <v>154</v>
      </c>
      <c r="R245" s="88">
        <f t="shared" si="26"/>
        <v>269.5</v>
      </c>
      <c r="S245" s="87">
        <f t="shared" si="27"/>
        <v>365.75</v>
      </c>
      <c r="T245" s="69" t="s">
        <v>8222</v>
      </c>
    </row>
    <row r="246" spans="1:20" x14ac:dyDescent="0.25">
      <c r="A246" s="15" t="s">
        <v>8056</v>
      </c>
      <c r="B246" s="22"/>
      <c r="C246" s="119" t="s">
        <v>8053</v>
      </c>
      <c r="D246" s="119"/>
      <c r="E246" s="119"/>
      <c r="F246" s="103"/>
      <c r="G246" s="102">
        <v>93926</v>
      </c>
      <c r="H246" s="103"/>
      <c r="I246" s="107">
        <v>482</v>
      </c>
      <c r="J246" s="108"/>
      <c r="K246" s="109"/>
      <c r="L246" s="15"/>
      <c r="M246" s="44" t="s">
        <v>7981</v>
      </c>
      <c r="N246" s="22"/>
      <c r="O246" s="87">
        <f t="shared" si="23"/>
        <v>385.6</v>
      </c>
      <c r="P246" s="87">
        <f t="shared" si="24"/>
        <v>361.5</v>
      </c>
      <c r="Q246" s="94">
        <f t="shared" si="25"/>
        <v>77.12</v>
      </c>
      <c r="R246" s="88">
        <f t="shared" si="26"/>
        <v>134.96</v>
      </c>
      <c r="S246" s="87">
        <f t="shared" si="27"/>
        <v>183.16</v>
      </c>
      <c r="T246" s="69" t="s">
        <v>8222</v>
      </c>
    </row>
    <row r="247" spans="1:20" x14ac:dyDescent="0.25">
      <c r="A247" s="15" t="s">
        <v>8057</v>
      </c>
      <c r="B247" s="22"/>
      <c r="C247" s="119" t="s">
        <v>8053</v>
      </c>
      <c r="D247" s="119"/>
      <c r="E247" s="119"/>
      <c r="F247" s="103"/>
      <c r="G247" s="102">
        <v>93926</v>
      </c>
      <c r="H247" s="103"/>
      <c r="I247" s="107">
        <v>482</v>
      </c>
      <c r="J247" s="108"/>
      <c r="K247" s="109"/>
      <c r="L247" s="15"/>
      <c r="M247" s="44" t="s">
        <v>7981</v>
      </c>
      <c r="N247" s="22"/>
      <c r="O247" s="87">
        <f t="shared" si="23"/>
        <v>385.6</v>
      </c>
      <c r="P247" s="87">
        <f t="shared" si="24"/>
        <v>361.5</v>
      </c>
      <c r="Q247" s="94">
        <f t="shared" si="25"/>
        <v>77.12</v>
      </c>
      <c r="R247" s="88">
        <f t="shared" si="26"/>
        <v>134.96</v>
      </c>
      <c r="S247" s="87">
        <f t="shared" si="27"/>
        <v>183.16</v>
      </c>
      <c r="T247" s="69" t="s">
        <v>8222</v>
      </c>
    </row>
    <row r="248" spans="1:20" x14ac:dyDescent="0.25">
      <c r="A248" s="15" t="s">
        <v>8058</v>
      </c>
      <c r="B248" s="22"/>
      <c r="C248" s="119" t="s">
        <v>8053</v>
      </c>
      <c r="D248" s="119"/>
      <c r="E248" s="119"/>
      <c r="F248" s="103"/>
      <c r="G248" s="102">
        <v>93970</v>
      </c>
      <c r="H248" s="103"/>
      <c r="I248" s="107">
        <v>962.5</v>
      </c>
      <c r="J248" s="108"/>
      <c r="K248" s="109"/>
      <c r="L248" s="15"/>
      <c r="M248" s="44" t="s">
        <v>7981</v>
      </c>
      <c r="N248" s="22"/>
      <c r="O248" s="87">
        <f t="shared" si="23"/>
        <v>770</v>
      </c>
      <c r="P248" s="87">
        <f t="shared" si="24"/>
        <v>721.875</v>
      </c>
      <c r="Q248" s="94">
        <f t="shared" si="25"/>
        <v>154</v>
      </c>
      <c r="R248" s="88">
        <f t="shared" si="26"/>
        <v>269.5</v>
      </c>
      <c r="S248" s="87">
        <f t="shared" si="27"/>
        <v>365.75</v>
      </c>
      <c r="T248" s="69" t="s">
        <v>8222</v>
      </c>
    </row>
    <row r="249" spans="1:20" x14ac:dyDescent="0.25">
      <c r="A249" s="15" t="s">
        <v>8059</v>
      </c>
      <c r="B249" s="22"/>
      <c r="C249" s="119" t="s">
        <v>8053</v>
      </c>
      <c r="D249" s="119"/>
      <c r="E249" s="119"/>
      <c r="F249" s="103"/>
      <c r="G249" s="102">
        <v>93971</v>
      </c>
      <c r="H249" s="103"/>
      <c r="I249" s="107">
        <v>482</v>
      </c>
      <c r="J249" s="108"/>
      <c r="K249" s="109"/>
      <c r="L249" s="15"/>
      <c r="M249" s="44" t="s">
        <v>7981</v>
      </c>
      <c r="N249" s="22"/>
      <c r="O249" s="87">
        <f t="shared" si="23"/>
        <v>385.6</v>
      </c>
      <c r="P249" s="87">
        <f t="shared" si="24"/>
        <v>361.5</v>
      </c>
      <c r="Q249" s="94">
        <f t="shared" si="25"/>
        <v>77.12</v>
      </c>
      <c r="R249" s="88">
        <f t="shared" si="26"/>
        <v>134.96</v>
      </c>
      <c r="S249" s="87">
        <f t="shared" si="27"/>
        <v>183.16</v>
      </c>
      <c r="T249" s="69" t="s">
        <v>8222</v>
      </c>
    </row>
    <row r="250" spans="1:20" x14ac:dyDescent="0.25">
      <c r="A250" s="15" t="s">
        <v>8060</v>
      </c>
      <c r="B250" s="22"/>
      <c r="C250" s="119" t="s">
        <v>8053</v>
      </c>
      <c r="D250" s="119"/>
      <c r="E250" s="119"/>
      <c r="F250" s="103"/>
      <c r="G250" s="102">
        <v>93971</v>
      </c>
      <c r="H250" s="103"/>
      <c r="I250" s="107">
        <v>482</v>
      </c>
      <c r="J250" s="108"/>
      <c r="K250" s="109"/>
      <c r="L250" s="15"/>
      <c r="M250" s="44" t="s">
        <v>7981</v>
      </c>
      <c r="N250" s="22"/>
      <c r="O250" s="87">
        <f t="shared" si="23"/>
        <v>385.6</v>
      </c>
      <c r="P250" s="87">
        <f t="shared" si="24"/>
        <v>361.5</v>
      </c>
      <c r="Q250" s="94">
        <f t="shared" si="25"/>
        <v>77.12</v>
      </c>
      <c r="R250" s="88">
        <f t="shared" si="26"/>
        <v>134.96</v>
      </c>
      <c r="S250" s="87">
        <f t="shared" si="27"/>
        <v>183.16</v>
      </c>
      <c r="T250" s="69" t="s">
        <v>8222</v>
      </c>
    </row>
    <row r="251" spans="1:20" x14ac:dyDescent="0.25">
      <c r="A251" s="15" t="s">
        <v>8061</v>
      </c>
      <c r="B251" s="22"/>
      <c r="C251" s="119" t="s">
        <v>8053</v>
      </c>
      <c r="D251" s="119"/>
      <c r="E251" s="119"/>
      <c r="F251" s="103"/>
      <c r="G251" s="102" t="s">
        <v>2148</v>
      </c>
      <c r="H251" s="103"/>
      <c r="I251" s="107">
        <v>34</v>
      </c>
      <c r="J251" s="108"/>
      <c r="K251" s="109"/>
      <c r="L251" s="15"/>
      <c r="M251" s="44" t="s">
        <v>7981</v>
      </c>
      <c r="N251" s="22"/>
      <c r="O251" s="87">
        <f t="shared" si="23"/>
        <v>27.200000000000003</v>
      </c>
      <c r="P251" s="87">
        <f t="shared" si="24"/>
        <v>25.5</v>
      </c>
      <c r="Q251" s="94">
        <f t="shared" si="25"/>
        <v>5.44</v>
      </c>
      <c r="R251" s="88">
        <f t="shared" si="26"/>
        <v>9.5200000000000014</v>
      </c>
      <c r="S251" s="87">
        <f t="shared" si="27"/>
        <v>12.92</v>
      </c>
      <c r="T251" s="69" t="s">
        <v>8222</v>
      </c>
    </row>
    <row r="252" spans="1:20" x14ac:dyDescent="0.25">
      <c r="A252" s="15" t="s">
        <v>8062</v>
      </c>
      <c r="B252" s="22"/>
      <c r="C252" s="119" t="s">
        <v>8053</v>
      </c>
      <c r="D252" s="119"/>
      <c r="E252" s="119"/>
      <c r="F252" s="103"/>
      <c r="G252" s="102">
        <v>93225</v>
      </c>
      <c r="H252" s="103"/>
      <c r="I252" s="107">
        <v>30</v>
      </c>
      <c r="J252" s="108"/>
      <c r="K252" s="109"/>
      <c r="L252" s="15"/>
      <c r="M252" s="44" t="s">
        <v>7981</v>
      </c>
      <c r="N252" s="22"/>
      <c r="O252" s="87">
        <f t="shared" si="23"/>
        <v>24</v>
      </c>
      <c r="P252" s="87">
        <f t="shared" si="24"/>
        <v>22.5</v>
      </c>
      <c r="Q252" s="94">
        <f t="shared" si="25"/>
        <v>4.8</v>
      </c>
      <c r="R252" s="88">
        <f t="shared" si="26"/>
        <v>8.4</v>
      </c>
      <c r="S252" s="87">
        <f t="shared" si="27"/>
        <v>11.4</v>
      </c>
      <c r="T252" s="69" t="s">
        <v>8222</v>
      </c>
    </row>
    <row r="253" spans="1:20" x14ac:dyDescent="0.25">
      <c r="A253" s="15" t="s">
        <v>8063</v>
      </c>
      <c r="B253" s="22"/>
      <c r="C253" s="119" t="s">
        <v>8053</v>
      </c>
      <c r="D253" s="119"/>
      <c r="E253" s="119"/>
      <c r="F253" s="103"/>
      <c r="G253" s="102">
        <v>93226</v>
      </c>
      <c r="H253" s="103"/>
      <c r="I253" s="107">
        <v>266.5</v>
      </c>
      <c r="J253" s="108"/>
      <c r="K253" s="109"/>
      <c r="L253" s="15"/>
      <c r="M253" s="44" t="s">
        <v>7981</v>
      </c>
      <c r="N253" s="22"/>
      <c r="O253" s="87">
        <f t="shared" si="23"/>
        <v>213.20000000000002</v>
      </c>
      <c r="P253" s="87">
        <f t="shared" si="24"/>
        <v>199.875</v>
      </c>
      <c r="Q253" s="94">
        <f t="shared" si="25"/>
        <v>42.64</v>
      </c>
      <c r="R253" s="88">
        <f t="shared" si="26"/>
        <v>74.62</v>
      </c>
      <c r="S253" s="87">
        <f t="shared" si="27"/>
        <v>101.27</v>
      </c>
      <c r="T253" s="69" t="s">
        <v>8222</v>
      </c>
    </row>
    <row r="254" spans="1:20" x14ac:dyDescent="0.25">
      <c r="A254" s="15" t="s">
        <v>8064</v>
      </c>
      <c r="B254" s="22"/>
      <c r="C254" s="119" t="s">
        <v>8053</v>
      </c>
      <c r="D254" s="119"/>
      <c r="E254" s="119"/>
      <c r="F254" s="103"/>
      <c r="G254" s="102">
        <v>94060</v>
      </c>
      <c r="H254" s="103"/>
      <c r="I254" s="107">
        <v>266.5</v>
      </c>
      <c r="J254" s="108"/>
      <c r="K254" s="109"/>
      <c r="L254" s="15"/>
      <c r="M254" s="44" t="s">
        <v>7981</v>
      </c>
      <c r="N254" s="22"/>
      <c r="O254" s="87">
        <f t="shared" si="23"/>
        <v>213.20000000000002</v>
      </c>
      <c r="P254" s="87">
        <f t="shared" si="24"/>
        <v>199.875</v>
      </c>
      <c r="Q254" s="94">
        <f t="shared" si="25"/>
        <v>42.64</v>
      </c>
      <c r="R254" s="88">
        <f t="shared" si="26"/>
        <v>74.62</v>
      </c>
      <c r="S254" s="87">
        <f t="shared" si="27"/>
        <v>101.27</v>
      </c>
      <c r="T254" s="69" t="s">
        <v>8222</v>
      </c>
    </row>
    <row r="255" spans="1:20" x14ac:dyDescent="0.25">
      <c r="A255" s="15" t="s">
        <v>8074</v>
      </c>
      <c r="B255" s="22"/>
      <c r="C255" s="119" t="s">
        <v>8053</v>
      </c>
      <c r="D255" s="119"/>
      <c r="E255" s="119"/>
      <c r="F255" s="103"/>
      <c r="G255" s="102">
        <v>93005</v>
      </c>
      <c r="H255" s="103"/>
      <c r="I255" s="107">
        <v>202.5</v>
      </c>
      <c r="J255" s="108"/>
      <c r="K255" s="109"/>
      <c r="L255" s="15"/>
      <c r="M255" s="44" t="s">
        <v>7981</v>
      </c>
      <c r="N255" s="22"/>
      <c r="O255" s="87">
        <f t="shared" si="23"/>
        <v>162</v>
      </c>
      <c r="P255" s="87">
        <f t="shared" si="24"/>
        <v>151.875</v>
      </c>
      <c r="Q255" s="94">
        <f t="shared" si="25"/>
        <v>32.4</v>
      </c>
      <c r="R255" s="88">
        <f t="shared" si="26"/>
        <v>56.7</v>
      </c>
      <c r="S255" s="87">
        <f t="shared" si="27"/>
        <v>76.95</v>
      </c>
      <c r="T255" s="69" t="s">
        <v>8222</v>
      </c>
    </row>
    <row r="256" spans="1:20" x14ac:dyDescent="0.25">
      <c r="A256" s="43" t="s">
        <v>8065</v>
      </c>
      <c r="B256" s="30"/>
      <c r="C256" s="119" t="s">
        <v>8053</v>
      </c>
      <c r="D256" s="119"/>
      <c r="E256" s="119"/>
      <c r="F256" s="103"/>
      <c r="G256" s="102">
        <v>93922</v>
      </c>
      <c r="H256" s="103"/>
      <c r="I256" s="107">
        <v>137.5</v>
      </c>
      <c r="J256" s="108"/>
      <c r="K256" s="109"/>
      <c r="L256" s="15"/>
      <c r="M256" s="44" t="s">
        <v>7981</v>
      </c>
      <c r="N256" s="22"/>
      <c r="O256" s="87">
        <f t="shared" si="23"/>
        <v>110</v>
      </c>
      <c r="P256" s="87">
        <f t="shared" si="24"/>
        <v>103.125</v>
      </c>
      <c r="Q256" s="94">
        <f t="shared" si="25"/>
        <v>22</v>
      </c>
      <c r="R256" s="88">
        <f t="shared" si="26"/>
        <v>38.500000000000007</v>
      </c>
      <c r="S256" s="87">
        <f t="shared" si="27"/>
        <v>52.25</v>
      </c>
      <c r="T256" s="69" t="s">
        <v>8222</v>
      </c>
    </row>
    <row r="257" spans="1:20" x14ac:dyDescent="0.25">
      <c r="A257" s="10"/>
      <c r="B257" s="46"/>
      <c r="C257" s="23" t="s">
        <v>8067</v>
      </c>
      <c r="D257" s="24"/>
      <c r="E257" s="24"/>
      <c r="F257" s="18"/>
      <c r="G257" s="19"/>
      <c r="H257" s="7"/>
      <c r="I257" s="20" t="s">
        <v>7810</v>
      </c>
      <c r="J257" s="19"/>
      <c r="K257" s="7"/>
      <c r="L257" s="20" t="s">
        <v>7941</v>
      </c>
      <c r="M257" s="19"/>
      <c r="N257" s="7"/>
      <c r="O257" s="68" t="s">
        <v>8173</v>
      </c>
      <c r="P257" s="68" t="s">
        <v>8173</v>
      </c>
      <c r="Q257" s="68" t="s">
        <v>8173</v>
      </c>
      <c r="R257" s="68" t="s">
        <v>8173</v>
      </c>
      <c r="S257" s="69" t="s">
        <v>8173</v>
      </c>
      <c r="T257" s="69" t="s">
        <v>8173</v>
      </c>
    </row>
    <row r="258" spans="1:20" x14ac:dyDescent="0.25">
      <c r="A258" s="9" t="s">
        <v>7807</v>
      </c>
      <c r="B258" s="8"/>
      <c r="C258" s="5"/>
      <c r="D258" s="5"/>
      <c r="E258" s="5"/>
      <c r="F258" s="8"/>
      <c r="G258" s="110" t="s">
        <v>7813</v>
      </c>
      <c r="H258" s="111"/>
      <c r="I258" s="5" t="s">
        <v>7809</v>
      </c>
      <c r="J258" s="5"/>
      <c r="K258" s="8"/>
      <c r="L258" s="9" t="s">
        <v>7942</v>
      </c>
      <c r="M258" s="5"/>
      <c r="N258" s="8"/>
      <c r="O258" s="68" t="s">
        <v>8173</v>
      </c>
      <c r="P258" s="68" t="s">
        <v>8173</v>
      </c>
      <c r="Q258" s="68" t="s">
        <v>8173</v>
      </c>
      <c r="R258" s="68" t="s">
        <v>8173</v>
      </c>
      <c r="S258" s="69" t="s">
        <v>8173</v>
      </c>
      <c r="T258" s="69" t="s">
        <v>8173</v>
      </c>
    </row>
    <row r="259" spans="1:20" ht="18.75" x14ac:dyDescent="0.3">
      <c r="A259" s="112" t="s">
        <v>8069</v>
      </c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4"/>
      <c r="O259" s="69" t="s">
        <v>8173</v>
      </c>
      <c r="P259" s="69" t="s">
        <v>8173</v>
      </c>
      <c r="Q259" s="69" t="s">
        <v>8173</v>
      </c>
      <c r="R259" s="68" t="s">
        <v>8173</v>
      </c>
      <c r="S259" s="69" t="s">
        <v>8173</v>
      </c>
      <c r="T259" s="69" t="s">
        <v>8173</v>
      </c>
    </row>
    <row r="260" spans="1:20" x14ac:dyDescent="0.25">
      <c r="A260" s="15" t="s">
        <v>8068</v>
      </c>
      <c r="B260" s="22"/>
      <c r="C260" s="100" t="s">
        <v>8069</v>
      </c>
      <c r="D260" s="115"/>
      <c r="E260" s="115"/>
      <c r="F260" s="101"/>
      <c r="G260" s="100">
        <v>99203</v>
      </c>
      <c r="H260" s="101"/>
      <c r="I260" s="104">
        <v>164</v>
      </c>
      <c r="J260" s="105"/>
      <c r="K260" s="106"/>
      <c r="L260" s="15"/>
      <c r="M260" s="44" t="s">
        <v>7981</v>
      </c>
      <c r="N260" s="22"/>
      <c r="O260" s="96">
        <f>0.48*I260</f>
        <v>78.72</v>
      </c>
      <c r="P260" s="87">
        <f>0.75*I260</f>
        <v>123</v>
      </c>
      <c r="Q260" s="94">
        <f t="shared" ref="Q260:Q264" si="28">0.16*I260</f>
        <v>26.240000000000002</v>
      </c>
      <c r="R260" s="88">
        <f t="shared" ref="R260:R264" si="29">0.28*I260</f>
        <v>45.92</v>
      </c>
      <c r="S260" s="93">
        <f>0.51*I260</f>
        <v>83.64</v>
      </c>
      <c r="T260" s="79">
        <v>160.77000000000001</v>
      </c>
    </row>
    <row r="261" spans="1:20" x14ac:dyDescent="0.25">
      <c r="A261" s="15" t="s">
        <v>8070</v>
      </c>
      <c r="B261" s="22"/>
      <c r="C261" s="100" t="s">
        <v>8069</v>
      </c>
      <c r="D261" s="115"/>
      <c r="E261" s="115"/>
      <c r="F261" s="101"/>
      <c r="G261" s="102">
        <v>99204</v>
      </c>
      <c r="H261" s="103"/>
      <c r="I261" s="107">
        <v>216</v>
      </c>
      <c r="J261" s="108"/>
      <c r="K261" s="109"/>
      <c r="L261" s="15"/>
      <c r="M261" s="44" t="s">
        <v>7981</v>
      </c>
      <c r="N261" s="22"/>
      <c r="O261" s="96">
        <f t="shared" ref="O261:O264" si="30">0.48*I261</f>
        <v>103.67999999999999</v>
      </c>
      <c r="P261" s="87">
        <f t="shared" ref="P261:P264" si="31">0.75*I261</f>
        <v>162</v>
      </c>
      <c r="Q261" s="94">
        <f t="shared" si="28"/>
        <v>34.56</v>
      </c>
      <c r="R261" s="88">
        <f t="shared" si="29"/>
        <v>60.480000000000004</v>
      </c>
      <c r="S261" s="93">
        <f t="shared" ref="S261:S264" si="32">0.51*I261</f>
        <v>110.16</v>
      </c>
      <c r="T261" s="79">
        <v>160.77000000000001</v>
      </c>
    </row>
    <row r="262" spans="1:20" x14ac:dyDescent="0.25">
      <c r="A262" s="15" t="s">
        <v>8071</v>
      </c>
      <c r="B262" s="22"/>
      <c r="C262" s="100" t="s">
        <v>8069</v>
      </c>
      <c r="D262" s="115"/>
      <c r="E262" s="115"/>
      <c r="F262" s="101"/>
      <c r="G262" s="102">
        <v>99205</v>
      </c>
      <c r="H262" s="103"/>
      <c r="I262" s="107">
        <v>256</v>
      </c>
      <c r="J262" s="108"/>
      <c r="K262" s="109"/>
      <c r="L262" s="15"/>
      <c r="M262" s="44" t="s">
        <v>7981</v>
      </c>
      <c r="N262" s="22"/>
      <c r="O262" s="96">
        <f t="shared" si="30"/>
        <v>122.88</v>
      </c>
      <c r="P262" s="87">
        <f t="shared" si="31"/>
        <v>192</v>
      </c>
      <c r="Q262" s="94">
        <f t="shared" si="28"/>
        <v>40.96</v>
      </c>
      <c r="R262" s="88">
        <f t="shared" si="29"/>
        <v>71.680000000000007</v>
      </c>
      <c r="S262" s="93">
        <f t="shared" si="32"/>
        <v>130.56</v>
      </c>
      <c r="T262" s="79">
        <v>160.77000000000001</v>
      </c>
    </row>
    <row r="263" spans="1:20" x14ac:dyDescent="0.25">
      <c r="A263" s="15" t="s">
        <v>8072</v>
      </c>
      <c r="B263" s="22"/>
      <c r="C263" s="100" t="s">
        <v>8069</v>
      </c>
      <c r="D263" s="115"/>
      <c r="E263" s="115"/>
      <c r="F263" s="101"/>
      <c r="G263" s="102">
        <v>99385</v>
      </c>
      <c r="H263" s="103"/>
      <c r="I263" s="107">
        <v>168</v>
      </c>
      <c r="J263" s="108"/>
      <c r="K263" s="109"/>
      <c r="L263" s="15"/>
      <c r="M263" s="44" t="s">
        <v>7981</v>
      </c>
      <c r="N263" s="22"/>
      <c r="O263" s="96">
        <f t="shared" si="30"/>
        <v>80.64</v>
      </c>
      <c r="P263" s="87">
        <f t="shared" si="31"/>
        <v>126</v>
      </c>
      <c r="Q263" s="94">
        <f t="shared" si="28"/>
        <v>26.88</v>
      </c>
      <c r="R263" s="88">
        <f t="shared" si="29"/>
        <v>47.040000000000006</v>
      </c>
      <c r="S263" s="93">
        <f t="shared" si="32"/>
        <v>85.68</v>
      </c>
      <c r="T263" s="79">
        <v>160.77000000000001</v>
      </c>
    </row>
    <row r="264" spans="1:20" x14ac:dyDescent="0.25">
      <c r="A264" s="15" t="s">
        <v>8073</v>
      </c>
      <c r="B264" s="22"/>
      <c r="C264" s="100" t="s">
        <v>8069</v>
      </c>
      <c r="D264" s="115"/>
      <c r="E264" s="115"/>
      <c r="F264" s="101"/>
      <c r="G264" s="102">
        <v>99386</v>
      </c>
      <c r="H264" s="103"/>
      <c r="I264" s="107">
        <v>194</v>
      </c>
      <c r="J264" s="108"/>
      <c r="K264" s="109"/>
      <c r="L264" s="15"/>
      <c r="M264" s="44" t="s">
        <v>7981</v>
      </c>
      <c r="N264" s="22"/>
      <c r="O264" s="96">
        <f t="shared" si="30"/>
        <v>93.11999999999999</v>
      </c>
      <c r="P264" s="87">
        <f t="shared" si="31"/>
        <v>145.5</v>
      </c>
      <c r="Q264" s="94">
        <f t="shared" si="28"/>
        <v>31.04</v>
      </c>
      <c r="R264" s="88">
        <f t="shared" si="29"/>
        <v>54.320000000000007</v>
      </c>
      <c r="S264" s="93">
        <f t="shared" si="32"/>
        <v>98.94</v>
      </c>
      <c r="T264" s="79">
        <v>160.77000000000001</v>
      </c>
    </row>
    <row r="265" spans="1:20" x14ac:dyDescent="0.25">
      <c r="A265" s="10"/>
      <c r="B265" s="46"/>
      <c r="C265" s="23" t="s">
        <v>8075</v>
      </c>
      <c r="D265" s="24"/>
      <c r="E265" s="24"/>
      <c r="F265" s="18"/>
      <c r="G265" s="19"/>
      <c r="H265" s="7"/>
      <c r="I265" s="20" t="s">
        <v>7810</v>
      </c>
      <c r="J265" s="19"/>
      <c r="K265" s="7"/>
      <c r="L265" s="20" t="s">
        <v>7941</v>
      </c>
      <c r="M265" s="19"/>
      <c r="N265" s="7"/>
      <c r="O265" s="68" t="s">
        <v>8173</v>
      </c>
      <c r="P265" s="69" t="s">
        <v>8173</v>
      </c>
      <c r="Q265" s="69" t="s">
        <v>8173</v>
      </c>
      <c r="R265" s="69" t="s">
        <v>8173</v>
      </c>
      <c r="S265" s="69" t="s">
        <v>8173</v>
      </c>
      <c r="T265" s="69" t="s">
        <v>8173</v>
      </c>
    </row>
    <row r="266" spans="1:20" x14ac:dyDescent="0.25">
      <c r="A266" s="9" t="s">
        <v>7807</v>
      </c>
      <c r="B266" s="8"/>
      <c r="C266" s="5"/>
      <c r="D266" s="5"/>
      <c r="E266" s="5"/>
      <c r="F266" s="8"/>
      <c r="G266" s="110" t="s">
        <v>7813</v>
      </c>
      <c r="H266" s="111"/>
      <c r="I266" s="5" t="s">
        <v>7809</v>
      </c>
      <c r="J266" s="5"/>
      <c r="K266" s="8"/>
      <c r="L266" s="9" t="s">
        <v>7942</v>
      </c>
      <c r="M266" s="5"/>
      <c r="N266" s="8"/>
      <c r="O266" s="68" t="s">
        <v>8173</v>
      </c>
      <c r="P266" s="69" t="s">
        <v>8173</v>
      </c>
      <c r="Q266" s="69" t="s">
        <v>8173</v>
      </c>
      <c r="R266" s="69" t="s">
        <v>8173</v>
      </c>
      <c r="S266" s="69" t="s">
        <v>8173</v>
      </c>
      <c r="T266" s="69" t="s">
        <v>8173</v>
      </c>
    </row>
    <row r="267" spans="1:20" ht="18.75" x14ac:dyDescent="0.3">
      <c r="A267" s="112" t="s">
        <v>8075</v>
      </c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4"/>
      <c r="O267" s="68" t="s">
        <v>8173</v>
      </c>
      <c r="P267" s="69" t="s">
        <v>8173</v>
      </c>
      <c r="Q267" s="69" t="s">
        <v>8173</v>
      </c>
      <c r="R267" s="69" t="s">
        <v>8173</v>
      </c>
      <c r="S267" s="69" t="s">
        <v>8173</v>
      </c>
      <c r="T267" s="69" t="s">
        <v>8173</v>
      </c>
    </row>
    <row r="268" spans="1:20" x14ac:dyDescent="0.25">
      <c r="A268" s="15" t="s">
        <v>8076</v>
      </c>
      <c r="B268" s="22"/>
      <c r="C268" s="100" t="s">
        <v>8075</v>
      </c>
      <c r="D268" s="115"/>
      <c r="E268" s="115"/>
      <c r="F268" s="101"/>
      <c r="G268" s="100">
        <v>97161</v>
      </c>
      <c r="H268" s="101"/>
      <c r="I268" s="104">
        <v>210.5</v>
      </c>
      <c r="J268" s="105"/>
      <c r="K268" s="106"/>
      <c r="L268" s="15"/>
      <c r="M268" s="44" t="s">
        <v>7981</v>
      </c>
      <c r="N268" s="22"/>
      <c r="O268" s="87">
        <f t="shared" ref="O268:O277" si="33">0.8*I268</f>
        <v>168.4</v>
      </c>
      <c r="P268" s="87">
        <f t="shared" ref="P268:P277" si="34">0.75*I268</f>
        <v>157.875</v>
      </c>
      <c r="Q268" s="94">
        <f t="shared" ref="Q268:Q277" si="35">0.16*I268</f>
        <v>33.68</v>
      </c>
      <c r="R268" s="88">
        <f t="shared" ref="R268:R277" si="36">0.28*I268</f>
        <v>58.940000000000005</v>
      </c>
      <c r="S268" s="93">
        <f>0.42*I268</f>
        <v>88.41</v>
      </c>
      <c r="T268" s="69" t="s">
        <v>8186</v>
      </c>
    </row>
    <row r="269" spans="1:20" x14ac:dyDescent="0.25">
      <c r="A269" s="15" t="s">
        <v>8077</v>
      </c>
      <c r="B269" s="22"/>
      <c r="C269" s="100" t="s">
        <v>8075</v>
      </c>
      <c r="D269" s="115"/>
      <c r="E269" s="115"/>
      <c r="F269" s="101"/>
      <c r="G269" s="102">
        <v>97162</v>
      </c>
      <c r="H269" s="103"/>
      <c r="I269" s="107">
        <v>210.5</v>
      </c>
      <c r="J269" s="108"/>
      <c r="K269" s="109"/>
      <c r="L269" s="15"/>
      <c r="M269" s="44" t="s">
        <v>7981</v>
      </c>
      <c r="N269" s="22"/>
      <c r="O269" s="87">
        <f t="shared" si="33"/>
        <v>168.4</v>
      </c>
      <c r="P269" s="87">
        <f t="shared" si="34"/>
        <v>157.875</v>
      </c>
      <c r="Q269" s="94">
        <f t="shared" si="35"/>
        <v>33.68</v>
      </c>
      <c r="R269" s="88">
        <f t="shared" si="36"/>
        <v>58.940000000000005</v>
      </c>
      <c r="S269" s="93">
        <f t="shared" ref="S269:S277" si="37">0.42*I269</f>
        <v>88.41</v>
      </c>
      <c r="T269" s="69" t="s">
        <v>8186</v>
      </c>
    </row>
    <row r="270" spans="1:20" x14ac:dyDescent="0.25">
      <c r="A270" s="15" t="s">
        <v>8078</v>
      </c>
      <c r="B270" s="22"/>
      <c r="C270" s="100" t="s">
        <v>8075</v>
      </c>
      <c r="D270" s="115"/>
      <c r="E270" s="115"/>
      <c r="F270" s="101"/>
      <c r="G270" s="102">
        <v>97163</v>
      </c>
      <c r="H270" s="103"/>
      <c r="I270" s="107">
        <v>210.5</v>
      </c>
      <c r="J270" s="108"/>
      <c r="K270" s="109"/>
      <c r="L270" s="15"/>
      <c r="M270" s="44" t="s">
        <v>7981</v>
      </c>
      <c r="N270" s="22"/>
      <c r="O270" s="87">
        <f t="shared" si="33"/>
        <v>168.4</v>
      </c>
      <c r="P270" s="87">
        <f t="shared" si="34"/>
        <v>157.875</v>
      </c>
      <c r="Q270" s="94">
        <f t="shared" si="35"/>
        <v>33.68</v>
      </c>
      <c r="R270" s="88">
        <f t="shared" si="36"/>
        <v>58.940000000000005</v>
      </c>
      <c r="S270" s="93">
        <f t="shared" si="37"/>
        <v>88.41</v>
      </c>
      <c r="T270" s="69" t="s">
        <v>8186</v>
      </c>
    </row>
    <row r="271" spans="1:20" x14ac:dyDescent="0.25">
      <c r="A271" s="15" t="s">
        <v>8079</v>
      </c>
      <c r="B271" s="22"/>
      <c r="C271" s="100" t="s">
        <v>8075</v>
      </c>
      <c r="D271" s="115"/>
      <c r="E271" s="115"/>
      <c r="F271" s="101"/>
      <c r="G271" s="102">
        <v>97110</v>
      </c>
      <c r="H271" s="103"/>
      <c r="I271" s="107">
        <v>110</v>
      </c>
      <c r="J271" s="108"/>
      <c r="K271" s="109"/>
      <c r="L271" s="15"/>
      <c r="M271" s="44" t="s">
        <v>7981</v>
      </c>
      <c r="N271" s="22"/>
      <c r="O271" s="87">
        <f t="shared" si="33"/>
        <v>88</v>
      </c>
      <c r="P271" s="87">
        <f t="shared" si="34"/>
        <v>82.5</v>
      </c>
      <c r="Q271" s="94">
        <f t="shared" si="35"/>
        <v>17.600000000000001</v>
      </c>
      <c r="R271" s="88">
        <f t="shared" si="36"/>
        <v>30.800000000000004</v>
      </c>
      <c r="S271" s="93">
        <f t="shared" si="37"/>
        <v>46.199999999999996</v>
      </c>
      <c r="T271" s="69" t="s">
        <v>8186</v>
      </c>
    </row>
    <row r="272" spans="1:20" x14ac:dyDescent="0.25">
      <c r="A272" s="15" t="s">
        <v>8080</v>
      </c>
      <c r="B272" s="22"/>
      <c r="C272" s="100" t="s">
        <v>8075</v>
      </c>
      <c r="D272" s="115"/>
      <c r="E272" s="115"/>
      <c r="F272" s="101"/>
      <c r="G272" s="102">
        <v>97165</v>
      </c>
      <c r="H272" s="103"/>
      <c r="I272" s="116">
        <v>275</v>
      </c>
      <c r="J272" s="117"/>
      <c r="K272" s="118"/>
      <c r="L272" s="15"/>
      <c r="M272" s="44" t="s">
        <v>7981</v>
      </c>
      <c r="N272" s="22"/>
      <c r="O272" s="87">
        <f t="shared" si="33"/>
        <v>220</v>
      </c>
      <c r="P272" s="87">
        <f t="shared" si="34"/>
        <v>206.25</v>
      </c>
      <c r="Q272" s="94">
        <f t="shared" si="35"/>
        <v>44</v>
      </c>
      <c r="R272" s="88">
        <f t="shared" si="36"/>
        <v>77.000000000000014</v>
      </c>
      <c r="S272" s="93">
        <f t="shared" si="37"/>
        <v>115.5</v>
      </c>
      <c r="T272" s="69" t="s">
        <v>8186</v>
      </c>
    </row>
    <row r="273" spans="1:20" x14ac:dyDescent="0.25">
      <c r="A273" s="15" t="s">
        <v>8081</v>
      </c>
      <c r="B273" s="22"/>
      <c r="C273" s="100" t="s">
        <v>8075</v>
      </c>
      <c r="D273" s="115"/>
      <c r="E273" s="115"/>
      <c r="F273" s="101"/>
      <c r="G273" s="102">
        <v>97166</v>
      </c>
      <c r="H273" s="103"/>
      <c r="I273" s="107">
        <v>275</v>
      </c>
      <c r="J273" s="108"/>
      <c r="K273" s="109"/>
      <c r="L273" s="14"/>
      <c r="M273" s="44" t="s">
        <v>7981</v>
      </c>
      <c r="N273" s="22"/>
      <c r="O273" s="87">
        <f t="shared" si="33"/>
        <v>220</v>
      </c>
      <c r="P273" s="87">
        <f t="shared" si="34"/>
        <v>206.25</v>
      </c>
      <c r="Q273" s="94">
        <f t="shared" si="35"/>
        <v>44</v>
      </c>
      <c r="R273" s="88">
        <f t="shared" si="36"/>
        <v>77.000000000000014</v>
      </c>
      <c r="S273" s="93">
        <f t="shared" si="37"/>
        <v>115.5</v>
      </c>
      <c r="T273" s="69" t="s">
        <v>8186</v>
      </c>
    </row>
    <row r="274" spans="1:20" x14ac:dyDescent="0.25">
      <c r="A274" s="15" t="s">
        <v>8082</v>
      </c>
      <c r="B274" s="22"/>
      <c r="C274" s="100" t="s">
        <v>8075</v>
      </c>
      <c r="D274" s="115"/>
      <c r="E274" s="115"/>
      <c r="F274" s="101"/>
      <c r="G274" s="102">
        <v>97167</v>
      </c>
      <c r="H274" s="103"/>
      <c r="I274" s="107">
        <v>275</v>
      </c>
      <c r="J274" s="108"/>
      <c r="K274" s="109"/>
      <c r="L274" s="14"/>
      <c r="M274" s="44" t="s">
        <v>7981</v>
      </c>
      <c r="N274" s="22"/>
      <c r="O274" s="87">
        <f t="shared" si="33"/>
        <v>220</v>
      </c>
      <c r="P274" s="87">
        <f t="shared" si="34"/>
        <v>206.25</v>
      </c>
      <c r="Q274" s="94">
        <f t="shared" si="35"/>
        <v>44</v>
      </c>
      <c r="R274" s="88">
        <f t="shared" si="36"/>
        <v>77.000000000000014</v>
      </c>
      <c r="S274" s="93">
        <f t="shared" si="37"/>
        <v>115.5</v>
      </c>
      <c r="T274" s="69" t="s">
        <v>8186</v>
      </c>
    </row>
    <row r="275" spans="1:20" x14ac:dyDescent="0.25">
      <c r="A275" s="15" t="s">
        <v>8083</v>
      </c>
      <c r="B275" s="22"/>
      <c r="C275" s="100" t="s">
        <v>8075</v>
      </c>
      <c r="D275" s="115"/>
      <c r="E275" s="115"/>
      <c r="F275" s="101"/>
      <c r="G275" s="102">
        <v>97535</v>
      </c>
      <c r="H275" s="103"/>
      <c r="I275" s="107">
        <v>110</v>
      </c>
      <c r="J275" s="108"/>
      <c r="K275" s="109"/>
      <c r="L275" s="14"/>
      <c r="M275" s="44" t="s">
        <v>7981</v>
      </c>
      <c r="N275" s="22"/>
      <c r="O275" s="87">
        <f t="shared" si="33"/>
        <v>88</v>
      </c>
      <c r="P275" s="87">
        <f t="shared" si="34"/>
        <v>82.5</v>
      </c>
      <c r="Q275" s="94">
        <f t="shared" si="35"/>
        <v>17.600000000000001</v>
      </c>
      <c r="R275" s="88">
        <f t="shared" si="36"/>
        <v>30.800000000000004</v>
      </c>
      <c r="S275" s="93">
        <f t="shared" si="37"/>
        <v>46.199999999999996</v>
      </c>
      <c r="T275" s="69" t="s">
        <v>8186</v>
      </c>
    </row>
    <row r="276" spans="1:20" x14ac:dyDescent="0.25">
      <c r="A276" s="15" t="s">
        <v>8084</v>
      </c>
      <c r="B276" s="22"/>
      <c r="C276" s="100" t="s">
        <v>8075</v>
      </c>
      <c r="D276" s="115"/>
      <c r="E276" s="115"/>
      <c r="F276" s="101"/>
      <c r="G276" s="102">
        <v>92522</v>
      </c>
      <c r="H276" s="103"/>
      <c r="I276" s="107">
        <v>75</v>
      </c>
      <c r="J276" s="108"/>
      <c r="K276" s="109"/>
      <c r="L276" s="14"/>
      <c r="M276" s="44" t="s">
        <v>7981</v>
      </c>
      <c r="N276" s="22"/>
      <c r="O276" s="87">
        <f t="shared" si="33"/>
        <v>60</v>
      </c>
      <c r="P276" s="87">
        <f t="shared" si="34"/>
        <v>56.25</v>
      </c>
      <c r="Q276" s="94">
        <f t="shared" si="35"/>
        <v>12</v>
      </c>
      <c r="R276" s="88">
        <f t="shared" si="36"/>
        <v>21.000000000000004</v>
      </c>
      <c r="S276" s="93">
        <f t="shared" si="37"/>
        <v>31.5</v>
      </c>
      <c r="T276" s="69" t="s">
        <v>8186</v>
      </c>
    </row>
    <row r="277" spans="1:20" x14ac:dyDescent="0.25">
      <c r="A277" s="15" t="s">
        <v>8085</v>
      </c>
      <c r="B277" s="22"/>
      <c r="C277" s="100" t="s">
        <v>8075</v>
      </c>
      <c r="D277" s="115"/>
      <c r="E277" s="115"/>
      <c r="F277" s="101"/>
      <c r="G277" s="102">
        <v>92507</v>
      </c>
      <c r="H277" s="103"/>
      <c r="I277" s="107">
        <v>211.5</v>
      </c>
      <c r="J277" s="108"/>
      <c r="K277" s="109"/>
      <c r="L277" s="14"/>
      <c r="M277" s="44" t="s">
        <v>7981</v>
      </c>
      <c r="N277" s="22"/>
      <c r="O277" s="87">
        <f t="shared" si="33"/>
        <v>169.20000000000002</v>
      </c>
      <c r="P277" s="87">
        <f t="shared" si="34"/>
        <v>158.625</v>
      </c>
      <c r="Q277" s="94">
        <f t="shared" si="35"/>
        <v>33.840000000000003</v>
      </c>
      <c r="R277" s="88">
        <f t="shared" si="36"/>
        <v>59.220000000000006</v>
      </c>
      <c r="S277" s="93">
        <f t="shared" si="37"/>
        <v>88.83</v>
      </c>
      <c r="T277" s="69" t="s">
        <v>8186</v>
      </c>
    </row>
    <row r="278" spans="1:20" x14ac:dyDescent="0.25">
      <c r="A278" s="10"/>
      <c r="B278" s="46"/>
      <c r="C278" s="23"/>
      <c r="D278" s="24"/>
      <c r="E278" s="24"/>
      <c r="F278" s="18"/>
      <c r="G278" s="19"/>
      <c r="H278" s="7"/>
      <c r="I278" s="20" t="s">
        <v>7810</v>
      </c>
      <c r="J278" s="19"/>
      <c r="K278" s="7"/>
      <c r="L278" s="20" t="s">
        <v>7941</v>
      </c>
      <c r="M278" s="19"/>
      <c r="N278" s="7"/>
      <c r="O278" s="68" t="s">
        <v>8173</v>
      </c>
      <c r="P278" s="69" t="s">
        <v>8173</v>
      </c>
      <c r="Q278" s="68" t="s">
        <v>8173</v>
      </c>
      <c r="R278" s="69" t="s">
        <v>8173</v>
      </c>
      <c r="S278" s="68" t="s">
        <v>8173</v>
      </c>
      <c r="T278" s="69" t="s">
        <v>8173</v>
      </c>
    </row>
    <row r="279" spans="1:20" x14ac:dyDescent="0.25">
      <c r="A279" s="9" t="s">
        <v>7807</v>
      </c>
      <c r="B279" s="8"/>
      <c r="C279" s="5" t="s">
        <v>8086</v>
      </c>
      <c r="D279" s="5"/>
      <c r="E279" s="5"/>
      <c r="F279" s="8"/>
      <c r="G279" s="110" t="s">
        <v>7813</v>
      </c>
      <c r="H279" s="111"/>
      <c r="I279" s="5" t="s">
        <v>7809</v>
      </c>
      <c r="J279" s="5"/>
      <c r="K279" s="8"/>
      <c r="L279" s="9" t="s">
        <v>7942</v>
      </c>
      <c r="M279" s="5"/>
      <c r="N279" s="8"/>
      <c r="O279" s="68" t="s">
        <v>8173</v>
      </c>
      <c r="P279" s="69" t="s">
        <v>8173</v>
      </c>
      <c r="Q279" s="68" t="s">
        <v>8173</v>
      </c>
      <c r="R279" s="69" t="s">
        <v>8173</v>
      </c>
      <c r="S279" s="68" t="s">
        <v>8173</v>
      </c>
      <c r="T279" s="69" t="s">
        <v>8173</v>
      </c>
    </row>
    <row r="280" spans="1:20" ht="18.75" x14ac:dyDescent="0.3">
      <c r="A280" s="112" t="s">
        <v>8087</v>
      </c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4"/>
      <c r="O280" s="68" t="s">
        <v>8173</v>
      </c>
      <c r="P280" s="69" t="s">
        <v>8173</v>
      </c>
      <c r="Q280" s="68" t="s">
        <v>8173</v>
      </c>
      <c r="R280" s="69" t="s">
        <v>8173</v>
      </c>
      <c r="S280" s="68" t="s">
        <v>8173</v>
      </c>
      <c r="T280" s="69" t="s">
        <v>8173</v>
      </c>
    </row>
    <row r="281" spans="1:20" x14ac:dyDescent="0.25">
      <c r="A281" s="15" t="s">
        <v>8088</v>
      </c>
      <c r="B281" s="22"/>
      <c r="C281" s="14" t="s">
        <v>8090</v>
      </c>
      <c r="D281" s="14"/>
      <c r="E281" s="14"/>
      <c r="F281" s="22"/>
      <c r="G281" s="100">
        <v>20553</v>
      </c>
      <c r="H281" s="101"/>
      <c r="I281" s="104">
        <v>841.5</v>
      </c>
      <c r="J281" s="105"/>
      <c r="K281" s="106"/>
      <c r="L281" s="14"/>
      <c r="M281" s="45" t="s">
        <v>7981</v>
      </c>
      <c r="N281" s="22"/>
      <c r="O281" s="69" t="s">
        <v>8211</v>
      </c>
      <c r="P281" s="87">
        <f>0.75*I281</f>
        <v>631.125</v>
      </c>
      <c r="Q281" s="94">
        <f t="shared" ref="Q281:Q291" si="38">0.16*I281</f>
        <v>134.64000000000001</v>
      </c>
      <c r="R281" s="88">
        <f t="shared" ref="R281:R291" si="39">0.28*I281</f>
        <v>235.62000000000003</v>
      </c>
      <c r="S281" s="93">
        <f>0.46*I281</f>
        <v>387.09000000000003</v>
      </c>
      <c r="T281" s="69" t="s">
        <v>8186</v>
      </c>
    </row>
    <row r="282" spans="1:20" x14ac:dyDescent="0.25">
      <c r="A282" s="15" t="s">
        <v>8089</v>
      </c>
      <c r="B282" s="22"/>
      <c r="C282" s="14" t="s">
        <v>8091</v>
      </c>
      <c r="D282" s="14"/>
      <c r="E282" s="14"/>
      <c r="F282" s="22"/>
      <c r="G282" s="102">
        <v>20553</v>
      </c>
      <c r="H282" s="103"/>
      <c r="I282" s="107">
        <v>78</v>
      </c>
      <c r="J282" s="108"/>
      <c r="K282" s="109"/>
      <c r="L282" s="14"/>
      <c r="M282" s="45"/>
      <c r="N282" s="22"/>
      <c r="O282" s="69"/>
      <c r="P282" s="81">
        <f>0.5*I282</f>
        <v>39</v>
      </c>
      <c r="Q282" s="94">
        <f t="shared" si="38"/>
        <v>12.48</v>
      </c>
      <c r="R282" s="88">
        <f t="shared" si="39"/>
        <v>21.840000000000003</v>
      </c>
      <c r="S282" s="93">
        <f>0.35*I282</f>
        <v>27.299999999999997</v>
      </c>
      <c r="T282" s="69" t="s">
        <v>8186</v>
      </c>
    </row>
    <row r="283" spans="1:20" x14ac:dyDescent="0.25">
      <c r="A283" s="15"/>
      <c r="B283" s="22"/>
      <c r="C283" s="14"/>
      <c r="D283" s="14"/>
      <c r="E283" s="14"/>
      <c r="F283" s="22"/>
      <c r="G283" s="14"/>
      <c r="H283" s="22"/>
      <c r="I283" s="42"/>
      <c r="J283" s="42"/>
      <c r="K283" s="50"/>
      <c r="L283" s="14"/>
      <c r="M283" s="14"/>
      <c r="N283" s="22"/>
      <c r="O283" s="69"/>
      <c r="P283" s="68" t="s">
        <v>8173</v>
      </c>
      <c r="Q283" s="94">
        <f t="shared" si="38"/>
        <v>0</v>
      </c>
      <c r="R283" s="88">
        <f t="shared" si="39"/>
        <v>0</v>
      </c>
      <c r="S283" s="93">
        <f>0.5*I283</f>
        <v>0</v>
      </c>
      <c r="T283" s="69" t="s">
        <v>8186</v>
      </c>
    </row>
    <row r="284" spans="1:20" x14ac:dyDescent="0.25">
      <c r="A284" s="15" t="s">
        <v>8092</v>
      </c>
      <c r="B284" s="22"/>
      <c r="C284" s="14" t="s">
        <v>8090</v>
      </c>
      <c r="D284" s="14"/>
      <c r="E284" s="14"/>
      <c r="F284" s="22"/>
      <c r="G284" s="102">
        <v>27096</v>
      </c>
      <c r="H284" s="103"/>
      <c r="I284" s="107">
        <v>841.5</v>
      </c>
      <c r="J284" s="108"/>
      <c r="K284" s="109"/>
      <c r="L284" s="14"/>
      <c r="M284" s="51" t="s">
        <v>7946</v>
      </c>
      <c r="N284" s="22"/>
      <c r="O284" s="69" t="s">
        <v>8211</v>
      </c>
      <c r="P284" s="87">
        <f>0.75*I284</f>
        <v>631.125</v>
      </c>
      <c r="Q284" s="94">
        <f t="shared" si="38"/>
        <v>134.64000000000001</v>
      </c>
      <c r="R284" s="88">
        <f t="shared" si="39"/>
        <v>235.62000000000003</v>
      </c>
      <c r="S284" s="93">
        <f>0.46*I284</f>
        <v>387.09000000000003</v>
      </c>
      <c r="T284" s="69" t="s">
        <v>8186</v>
      </c>
    </row>
    <row r="285" spans="1:20" x14ac:dyDescent="0.25">
      <c r="A285" s="15" t="s">
        <v>8093</v>
      </c>
      <c r="B285" s="22"/>
      <c r="C285" s="14" t="s">
        <v>8091</v>
      </c>
      <c r="D285" s="14"/>
      <c r="E285" s="14"/>
      <c r="F285" s="22"/>
      <c r="G285" s="102">
        <v>27096</v>
      </c>
      <c r="H285" s="103"/>
      <c r="I285" s="107">
        <v>503</v>
      </c>
      <c r="J285" s="108"/>
      <c r="K285" s="109"/>
      <c r="L285" s="14"/>
      <c r="M285" s="14"/>
      <c r="N285" s="22"/>
      <c r="O285" s="69"/>
      <c r="P285" s="81">
        <f>0.5*I285</f>
        <v>251.5</v>
      </c>
      <c r="Q285" s="94">
        <f t="shared" si="38"/>
        <v>80.48</v>
      </c>
      <c r="R285" s="88">
        <f t="shared" si="39"/>
        <v>140.84</v>
      </c>
      <c r="S285" s="93">
        <f>0.35*I285</f>
        <v>176.04999999999998</v>
      </c>
      <c r="T285" s="69" t="s">
        <v>8186</v>
      </c>
    </row>
    <row r="286" spans="1:20" x14ac:dyDescent="0.25">
      <c r="A286" s="15"/>
      <c r="B286" s="22"/>
      <c r="C286" s="14"/>
      <c r="D286" s="14"/>
      <c r="E286" s="14"/>
      <c r="F286" s="22"/>
      <c r="G286" s="14"/>
      <c r="H286" s="22"/>
      <c r="I286" s="42"/>
      <c r="J286" s="42"/>
      <c r="K286" s="50"/>
      <c r="L286" s="14"/>
      <c r="M286" s="14"/>
      <c r="N286" s="22"/>
      <c r="O286" s="69"/>
      <c r="P286" s="68" t="s">
        <v>8173</v>
      </c>
      <c r="Q286" s="94">
        <f t="shared" si="38"/>
        <v>0</v>
      </c>
      <c r="R286" s="88">
        <f t="shared" si="39"/>
        <v>0</v>
      </c>
      <c r="S286" s="93">
        <f>0.5*I286</f>
        <v>0</v>
      </c>
      <c r="T286" s="69" t="s">
        <v>8186</v>
      </c>
    </row>
    <row r="287" spans="1:20" x14ac:dyDescent="0.25">
      <c r="A287" s="15" t="s">
        <v>8094</v>
      </c>
      <c r="B287" s="22"/>
      <c r="C287" s="14" t="s">
        <v>8090</v>
      </c>
      <c r="D287" s="14"/>
      <c r="E287" s="14"/>
      <c r="F287" s="22"/>
      <c r="G287" s="102">
        <v>62321</v>
      </c>
      <c r="H287" s="103"/>
      <c r="I287" s="107">
        <v>841.5</v>
      </c>
      <c r="J287" s="108"/>
      <c r="K287" s="109"/>
      <c r="L287" s="14"/>
      <c r="M287" s="51" t="s">
        <v>7946</v>
      </c>
      <c r="N287" s="22"/>
      <c r="O287" s="69" t="s">
        <v>8211</v>
      </c>
      <c r="P287" s="87">
        <f>0.75*I287</f>
        <v>631.125</v>
      </c>
      <c r="Q287" s="94">
        <f t="shared" si="38"/>
        <v>134.64000000000001</v>
      </c>
      <c r="R287" s="88">
        <f t="shared" si="39"/>
        <v>235.62000000000003</v>
      </c>
      <c r="S287" s="93">
        <f>0.46*I287</f>
        <v>387.09000000000003</v>
      </c>
      <c r="T287" s="69" t="s">
        <v>8186</v>
      </c>
    </row>
    <row r="288" spans="1:20" x14ac:dyDescent="0.25">
      <c r="A288" s="15" t="s">
        <v>8095</v>
      </c>
      <c r="B288" s="22"/>
      <c r="C288" s="14" t="s">
        <v>8091</v>
      </c>
      <c r="D288" s="14"/>
      <c r="E288" s="14"/>
      <c r="F288" s="22"/>
      <c r="G288" s="102">
        <v>62321</v>
      </c>
      <c r="H288" s="103"/>
      <c r="I288" s="107">
        <v>326</v>
      </c>
      <c r="J288" s="108"/>
      <c r="K288" s="109"/>
      <c r="L288" s="14"/>
      <c r="M288" s="14"/>
      <c r="N288" s="22"/>
      <c r="O288" s="69"/>
      <c r="P288" s="81">
        <f>0.5*I288</f>
        <v>163</v>
      </c>
      <c r="Q288" s="94">
        <f t="shared" si="38"/>
        <v>52.160000000000004</v>
      </c>
      <c r="R288" s="88">
        <f t="shared" si="39"/>
        <v>91.280000000000015</v>
      </c>
      <c r="S288" s="93">
        <f>0.35*I288</f>
        <v>114.1</v>
      </c>
      <c r="T288" s="69" t="s">
        <v>8186</v>
      </c>
    </row>
    <row r="289" spans="1:20" x14ac:dyDescent="0.25">
      <c r="A289" s="15"/>
      <c r="B289" s="22"/>
      <c r="C289" s="14"/>
      <c r="D289" s="14"/>
      <c r="E289" s="14"/>
      <c r="F289" s="22"/>
      <c r="G289" s="14"/>
      <c r="H289" s="22"/>
      <c r="I289" s="42"/>
      <c r="J289" s="42"/>
      <c r="K289" s="50"/>
      <c r="L289" s="14"/>
      <c r="M289" s="14"/>
      <c r="N289" s="22"/>
      <c r="O289" s="69"/>
      <c r="P289" s="68" t="s">
        <v>8173</v>
      </c>
      <c r="Q289" s="94">
        <f t="shared" si="38"/>
        <v>0</v>
      </c>
      <c r="R289" s="88">
        <f t="shared" si="39"/>
        <v>0</v>
      </c>
      <c r="S289" s="93">
        <f>0.5*I289</f>
        <v>0</v>
      </c>
      <c r="T289" s="69" t="s">
        <v>8186</v>
      </c>
    </row>
    <row r="290" spans="1:20" x14ac:dyDescent="0.25">
      <c r="A290" s="15" t="s">
        <v>8096</v>
      </c>
      <c r="B290" s="22"/>
      <c r="C290" s="14" t="s">
        <v>8090</v>
      </c>
      <c r="D290" s="14"/>
      <c r="E290" s="14"/>
      <c r="F290" s="22"/>
      <c r="G290" s="102">
        <v>62323</v>
      </c>
      <c r="H290" s="103"/>
      <c r="I290" s="107">
        <v>841.5</v>
      </c>
      <c r="J290" s="108"/>
      <c r="K290" s="109"/>
      <c r="L290" s="14"/>
      <c r="M290" s="51" t="s">
        <v>7946</v>
      </c>
      <c r="N290" s="22"/>
      <c r="O290" s="69" t="s">
        <v>8211</v>
      </c>
      <c r="P290" s="87">
        <f>0.75*I290</f>
        <v>631.125</v>
      </c>
      <c r="Q290" s="94">
        <f t="shared" si="38"/>
        <v>134.64000000000001</v>
      </c>
      <c r="R290" s="88">
        <f t="shared" si="39"/>
        <v>235.62000000000003</v>
      </c>
      <c r="S290" s="93">
        <f>0.46*I290</f>
        <v>387.09000000000003</v>
      </c>
      <c r="T290" s="69" t="s">
        <v>8186</v>
      </c>
    </row>
    <row r="291" spans="1:20" x14ac:dyDescent="0.25">
      <c r="A291" s="15" t="s">
        <v>8097</v>
      </c>
      <c r="B291" s="22"/>
      <c r="C291" s="14" t="s">
        <v>8091</v>
      </c>
      <c r="D291" s="14"/>
      <c r="E291" s="14"/>
      <c r="F291" s="22"/>
      <c r="G291" s="102">
        <v>62323</v>
      </c>
      <c r="H291" s="103"/>
      <c r="I291" s="107">
        <v>319</v>
      </c>
      <c r="J291" s="108"/>
      <c r="K291" s="109"/>
      <c r="L291" s="14"/>
      <c r="M291" s="14"/>
      <c r="N291" s="22"/>
      <c r="P291" s="81">
        <f>0.5*I291</f>
        <v>159.5</v>
      </c>
      <c r="Q291" s="94">
        <f t="shared" si="38"/>
        <v>51.04</v>
      </c>
      <c r="R291" s="88">
        <f t="shared" si="39"/>
        <v>89.320000000000007</v>
      </c>
      <c r="S291" s="93">
        <f>0.35*I291</f>
        <v>111.64999999999999</v>
      </c>
      <c r="T291" s="69" t="s">
        <v>8186</v>
      </c>
    </row>
    <row r="292" spans="1:20" x14ac:dyDescent="0.25">
      <c r="A292" s="15"/>
      <c r="B292" s="22"/>
      <c r="C292" s="14"/>
      <c r="D292" s="14"/>
      <c r="E292" s="14"/>
      <c r="F292" s="22"/>
      <c r="G292" s="14"/>
      <c r="H292" s="22"/>
      <c r="I292" s="14"/>
      <c r="J292" s="14"/>
      <c r="K292" s="22"/>
      <c r="L292" s="14"/>
      <c r="M292" s="14"/>
      <c r="N292" s="22"/>
      <c r="O292" s="69" t="s">
        <v>8173</v>
      </c>
      <c r="P292" s="68" t="s">
        <v>8173</v>
      </c>
      <c r="Q292" s="68" t="s">
        <v>8173</v>
      </c>
      <c r="R292" s="68" t="s">
        <v>8173</v>
      </c>
      <c r="S292" s="69" t="s">
        <v>8173</v>
      </c>
      <c r="T292" s="69" t="s">
        <v>8173</v>
      </c>
    </row>
    <row r="293" spans="1:20" x14ac:dyDescent="0.25">
      <c r="A293" s="10"/>
      <c r="B293" s="46"/>
      <c r="C293" s="23"/>
      <c r="D293" s="24"/>
      <c r="E293" s="24"/>
      <c r="F293" s="18"/>
      <c r="G293" s="19"/>
      <c r="H293" s="7"/>
      <c r="I293" s="20" t="s">
        <v>7810</v>
      </c>
      <c r="J293" s="19"/>
      <c r="K293" s="7"/>
      <c r="L293" s="20" t="s">
        <v>7941</v>
      </c>
      <c r="M293" s="19"/>
      <c r="N293" s="7"/>
      <c r="O293" s="68" t="s">
        <v>8173</v>
      </c>
      <c r="P293" s="69" t="s">
        <v>8173</v>
      </c>
      <c r="Q293" s="68" t="s">
        <v>8173</v>
      </c>
      <c r="R293" s="68" t="s">
        <v>8173</v>
      </c>
      <c r="S293" s="69" t="s">
        <v>8173</v>
      </c>
      <c r="T293" s="69" t="s">
        <v>8173</v>
      </c>
    </row>
    <row r="294" spans="1:20" x14ac:dyDescent="0.25">
      <c r="A294" s="9" t="s">
        <v>7807</v>
      </c>
      <c r="B294" s="8"/>
      <c r="C294" s="5" t="s">
        <v>8098</v>
      </c>
      <c r="D294" s="5"/>
      <c r="E294" s="5"/>
      <c r="F294" s="8"/>
      <c r="G294" s="110" t="s">
        <v>7813</v>
      </c>
      <c r="H294" s="111"/>
      <c r="I294" s="5" t="s">
        <v>7809</v>
      </c>
      <c r="J294" s="5"/>
      <c r="K294" s="8"/>
      <c r="L294" s="9" t="s">
        <v>7942</v>
      </c>
      <c r="M294" s="5"/>
      <c r="N294" s="8"/>
      <c r="O294" s="68" t="s">
        <v>8173</v>
      </c>
      <c r="P294" s="69" t="s">
        <v>8173</v>
      </c>
      <c r="Q294" s="68" t="s">
        <v>8173</v>
      </c>
      <c r="R294" s="68" t="s">
        <v>8173</v>
      </c>
      <c r="S294" s="69" t="s">
        <v>8173</v>
      </c>
      <c r="T294" s="69" t="s">
        <v>8173</v>
      </c>
    </row>
    <row r="295" spans="1:20" ht="18.75" x14ac:dyDescent="0.3">
      <c r="A295" s="112" t="s">
        <v>8098</v>
      </c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4"/>
      <c r="O295" s="68" t="s">
        <v>8173</v>
      </c>
      <c r="P295" s="69" t="s">
        <v>8173</v>
      </c>
      <c r="Q295" s="68" t="s">
        <v>8173</v>
      </c>
      <c r="R295" s="68" t="s">
        <v>8173</v>
      </c>
      <c r="S295" s="69" t="s">
        <v>8173</v>
      </c>
      <c r="T295" s="69" t="s">
        <v>8173</v>
      </c>
    </row>
    <row r="296" spans="1:20" x14ac:dyDescent="0.25">
      <c r="A296" s="15" t="s">
        <v>8099</v>
      </c>
      <c r="B296" s="22"/>
      <c r="C296" s="14" t="s">
        <v>8100</v>
      </c>
      <c r="D296" s="14"/>
      <c r="E296" s="14"/>
      <c r="F296" s="22"/>
      <c r="G296" s="100">
        <v>55700</v>
      </c>
      <c r="H296" s="101"/>
      <c r="I296" s="104">
        <v>1156.5</v>
      </c>
      <c r="J296" s="105"/>
      <c r="K296" s="106"/>
      <c r="L296" s="14"/>
      <c r="M296" s="52" t="s">
        <v>7981</v>
      </c>
      <c r="N296" s="22"/>
      <c r="O296" s="94">
        <f>0.38*I296</f>
        <v>439.47</v>
      </c>
      <c r="P296" s="87">
        <f>0.75*I296</f>
        <v>867.375</v>
      </c>
      <c r="Q296" s="94">
        <f t="shared" ref="Q296:Q298" si="40">0.16*I296</f>
        <v>185.04</v>
      </c>
      <c r="R296" s="88">
        <f t="shared" ref="R296:R298" si="41">0.28*I296</f>
        <v>323.82000000000005</v>
      </c>
      <c r="S296" s="93">
        <f>0.46*I296</f>
        <v>531.99</v>
      </c>
      <c r="T296" s="90">
        <f>0.35*I296</f>
        <v>404.77499999999998</v>
      </c>
    </row>
    <row r="297" spans="1:20" x14ac:dyDescent="0.25">
      <c r="A297" s="15"/>
      <c r="B297" s="22"/>
      <c r="C297" s="14" t="s">
        <v>8101</v>
      </c>
      <c r="D297" s="14"/>
      <c r="E297" s="14"/>
      <c r="F297" s="22"/>
      <c r="G297" s="102">
        <v>55700</v>
      </c>
      <c r="H297" s="103"/>
      <c r="I297" s="107">
        <v>295</v>
      </c>
      <c r="J297" s="108"/>
      <c r="K297" s="109"/>
      <c r="L297" s="14"/>
      <c r="M297" s="52" t="s">
        <v>7981</v>
      </c>
      <c r="N297" s="22"/>
      <c r="O297" s="81">
        <f>0.43*I297</f>
        <v>126.85</v>
      </c>
      <c r="P297" s="87">
        <f>0.5*I297</f>
        <v>147.5</v>
      </c>
      <c r="Q297" s="94">
        <f t="shared" si="40"/>
        <v>47.2</v>
      </c>
      <c r="R297" s="88">
        <f t="shared" si="41"/>
        <v>82.600000000000009</v>
      </c>
      <c r="S297" s="93">
        <f>0.35*I297</f>
        <v>103.25</v>
      </c>
      <c r="T297" s="90">
        <f>0.23*297</f>
        <v>68.31</v>
      </c>
    </row>
    <row r="298" spans="1:20" x14ac:dyDescent="0.25">
      <c r="A298" s="15"/>
      <c r="B298" s="22"/>
      <c r="C298" s="14" t="s">
        <v>8102</v>
      </c>
      <c r="D298" s="14"/>
      <c r="E298" s="14"/>
      <c r="F298" s="22"/>
      <c r="G298" s="98">
        <v>902</v>
      </c>
      <c r="H298" s="99"/>
      <c r="I298" s="107">
        <v>540</v>
      </c>
      <c r="J298" s="108"/>
      <c r="K298" s="109"/>
      <c r="L298" s="14"/>
      <c r="M298" s="52" t="s">
        <v>7981</v>
      </c>
      <c r="N298" s="22"/>
      <c r="O298" s="81">
        <f>0.5*I298</f>
        <v>270</v>
      </c>
      <c r="P298" s="87">
        <f>0.4*I298</f>
        <v>216</v>
      </c>
      <c r="Q298" s="94">
        <f t="shared" si="40"/>
        <v>86.4</v>
      </c>
      <c r="R298" s="88">
        <f t="shared" si="41"/>
        <v>151.20000000000002</v>
      </c>
      <c r="S298" s="93">
        <f>0.5*I298</f>
        <v>270</v>
      </c>
      <c r="T298" s="88">
        <f>0.57*O298</f>
        <v>153.89999999999998</v>
      </c>
    </row>
    <row r="299" spans="1:20" x14ac:dyDescent="0.25">
      <c r="A299" s="43"/>
      <c r="B299" s="30"/>
      <c r="C299" s="54" t="s">
        <v>8103</v>
      </c>
      <c r="D299" s="54"/>
      <c r="E299" s="54"/>
      <c r="F299" s="30"/>
      <c r="G299" s="54"/>
      <c r="H299" s="30"/>
      <c r="I299" s="54"/>
      <c r="J299" s="54"/>
      <c r="K299" s="30"/>
      <c r="L299" s="54"/>
      <c r="M299" s="55" t="s">
        <v>7946</v>
      </c>
      <c r="N299" s="30"/>
      <c r="O299" s="76" t="s">
        <v>8173</v>
      </c>
      <c r="P299" s="68" t="s">
        <v>8173</v>
      </c>
      <c r="Q299" s="68" t="s">
        <v>8173</v>
      </c>
      <c r="R299" s="68" t="s">
        <v>8173</v>
      </c>
      <c r="S299" s="69" t="s">
        <v>8173</v>
      </c>
      <c r="T299" s="78" t="s">
        <v>8173</v>
      </c>
    </row>
    <row r="300" spans="1:20" x14ac:dyDescent="0.25">
      <c r="A300" s="15" t="s">
        <v>8104</v>
      </c>
      <c r="B300" s="22"/>
      <c r="C300" s="14" t="s">
        <v>8100</v>
      </c>
      <c r="D300" s="14"/>
      <c r="E300" s="14"/>
      <c r="F300" s="22"/>
      <c r="G300" s="100">
        <v>52601</v>
      </c>
      <c r="H300" s="101"/>
      <c r="I300" s="104">
        <v>1156.5</v>
      </c>
      <c r="J300" s="105"/>
      <c r="K300" s="106"/>
      <c r="L300" s="14"/>
      <c r="M300" s="52" t="s">
        <v>7981</v>
      </c>
      <c r="N300" s="22"/>
      <c r="O300" s="94">
        <f>0.38*I300</f>
        <v>439.47</v>
      </c>
      <c r="P300" s="87">
        <f>0.75*I300</f>
        <v>867.375</v>
      </c>
      <c r="Q300" s="94">
        <f t="shared" ref="Q300:Q302" si="42">0.16*I300</f>
        <v>185.04</v>
      </c>
      <c r="R300" s="88">
        <f t="shared" ref="R300:R306" si="43">0.28*I300</f>
        <v>323.82000000000005</v>
      </c>
      <c r="S300" s="93">
        <f>0.46*I300</f>
        <v>531.99</v>
      </c>
      <c r="T300" s="90">
        <f>0.35*I300</f>
        <v>404.77499999999998</v>
      </c>
    </row>
    <row r="301" spans="1:20" x14ac:dyDescent="0.25">
      <c r="A301" s="15" t="s">
        <v>8105</v>
      </c>
      <c r="B301" s="22"/>
      <c r="C301" s="14" t="s">
        <v>8101</v>
      </c>
      <c r="D301" s="14"/>
      <c r="E301" s="14"/>
      <c r="F301" s="22"/>
      <c r="G301" s="102">
        <v>52601</v>
      </c>
      <c r="H301" s="103"/>
      <c r="I301" s="107">
        <v>1155</v>
      </c>
      <c r="J301" s="108"/>
      <c r="K301" s="109"/>
      <c r="L301" s="14"/>
      <c r="M301" s="52" t="s">
        <v>7981</v>
      </c>
      <c r="N301" s="22"/>
      <c r="O301" s="81">
        <f>0.43*I301</f>
        <v>496.65</v>
      </c>
      <c r="P301" s="87">
        <f>0.5*I301</f>
        <v>577.5</v>
      </c>
      <c r="Q301" s="94">
        <f t="shared" si="42"/>
        <v>184.8</v>
      </c>
      <c r="R301" s="88">
        <f t="shared" si="43"/>
        <v>323.40000000000003</v>
      </c>
      <c r="S301" s="93">
        <f>0.35*I301</f>
        <v>404.25</v>
      </c>
      <c r="T301" s="88">
        <f>0.57*O301</f>
        <v>283.09049999999996</v>
      </c>
    </row>
    <row r="302" spans="1:20" x14ac:dyDescent="0.25">
      <c r="A302" s="15"/>
      <c r="B302" s="22"/>
      <c r="C302" s="14" t="s">
        <v>8102</v>
      </c>
      <c r="D302" s="14"/>
      <c r="E302" s="14"/>
      <c r="F302" s="22"/>
      <c r="G302" s="98">
        <v>914</v>
      </c>
      <c r="H302" s="99"/>
      <c r="I302" s="107">
        <v>796.5</v>
      </c>
      <c r="J302" s="108"/>
      <c r="K302" s="109"/>
      <c r="L302" s="14"/>
      <c r="M302" s="52" t="s">
        <v>7981</v>
      </c>
      <c r="N302" s="22"/>
      <c r="O302" s="81">
        <f>0.5*I302</f>
        <v>398.25</v>
      </c>
      <c r="P302" s="87">
        <f>0.4*I302</f>
        <v>318.60000000000002</v>
      </c>
      <c r="Q302" s="94">
        <f t="shared" si="42"/>
        <v>127.44</v>
      </c>
      <c r="R302" s="88">
        <f t="shared" si="43"/>
        <v>223.02</v>
      </c>
      <c r="S302" s="93">
        <f>0.5*I302</f>
        <v>398.25</v>
      </c>
      <c r="T302" s="88">
        <f>0.57*O302</f>
        <v>227.00249999999997</v>
      </c>
    </row>
    <row r="303" spans="1:20" x14ac:dyDescent="0.25">
      <c r="A303" s="43"/>
      <c r="B303" s="30"/>
      <c r="C303" s="54" t="s">
        <v>8103</v>
      </c>
      <c r="D303" s="54"/>
      <c r="E303" s="54"/>
      <c r="F303" s="30"/>
      <c r="G303" s="54"/>
      <c r="H303" s="30"/>
      <c r="I303" s="54"/>
      <c r="J303" s="54"/>
      <c r="K303" s="30"/>
      <c r="L303" s="54"/>
      <c r="M303" s="55" t="s">
        <v>7981</v>
      </c>
      <c r="N303" s="30"/>
      <c r="O303" s="76" t="s">
        <v>8173</v>
      </c>
      <c r="P303" s="68" t="s">
        <v>8173</v>
      </c>
      <c r="Q303" s="68" t="s">
        <v>8173</v>
      </c>
      <c r="R303" s="68" t="s">
        <v>8173</v>
      </c>
      <c r="S303" s="69" t="s">
        <v>8173</v>
      </c>
      <c r="T303" s="78" t="s">
        <v>8173</v>
      </c>
    </row>
    <row r="304" spans="1:20" x14ac:dyDescent="0.25">
      <c r="A304" s="15" t="s">
        <v>8106</v>
      </c>
      <c r="B304" s="22"/>
      <c r="C304" s="14" t="s">
        <v>8100</v>
      </c>
      <c r="D304" s="14"/>
      <c r="E304" s="14"/>
      <c r="F304" s="22"/>
      <c r="G304" s="100">
        <v>52351</v>
      </c>
      <c r="H304" s="101"/>
      <c r="I304" s="104">
        <v>1418</v>
      </c>
      <c r="J304" s="105"/>
      <c r="K304" s="106"/>
      <c r="L304" s="14"/>
      <c r="M304" s="52" t="s">
        <v>7981</v>
      </c>
      <c r="N304" s="22"/>
      <c r="O304" s="94">
        <f>0.38*I304</f>
        <v>538.84</v>
      </c>
      <c r="P304" s="87">
        <f>0.75*I304</f>
        <v>1063.5</v>
      </c>
      <c r="Q304" s="94">
        <f t="shared" ref="Q304:Q306" si="44">0.16*I304</f>
        <v>226.88</v>
      </c>
      <c r="R304" s="88">
        <f t="shared" si="43"/>
        <v>397.04</v>
      </c>
      <c r="S304" s="93">
        <f>0.46*I304</f>
        <v>652.28</v>
      </c>
      <c r="T304" s="90">
        <f>0.35*I304</f>
        <v>496.29999999999995</v>
      </c>
    </row>
    <row r="305" spans="1:20" x14ac:dyDescent="0.25">
      <c r="A305" s="15" t="s">
        <v>8107</v>
      </c>
      <c r="B305" s="22"/>
      <c r="C305" s="14" t="s">
        <v>8101</v>
      </c>
      <c r="D305" s="14"/>
      <c r="E305" s="14"/>
      <c r="F305" s="22"/>
      <c r="G305" s="102">
        <v>52351</v>
      </c>
      <c r="H305" s="103"/>
      <c r="I305" s="107">
        <v>429</v>
      </c>
      <c r="J305" s="108"/>
      <c r="K305" s="109"/>
      <c r="L305" s="14"/>
      <c r="M305" s="52" t="s">
        <v>7981</v>
      </c>
      <c r="N305" s="22"/>
      <c r="O305" s="81">
        <f>0.43*I305</f>
        <v>184.47</v>
      </c>
      <c r="P305" s="87">
        <f>0.5*I305</f>
        <v>214.5</v>
      </c>
      <c r="Q305" s="94">
        <f t="shared" si="44"/>
        <v>68.64</v>
      </c>
      <c r="R305" s="88">
        <f t="shared" si="43"/>
        <v>120.12</v>
      </c>
      <c r="S305" s="93">
        <f>0.35*I305</f>
        <v>150.14999999999998</v>
      </c>
      <c r="T305" s="88">
        <f>0.57*O305</f>
        <v>105.14789999999999</v>
      </c>
    </row>
    <row r="306" spans="1:20" x14ac:dyDescent="0.25">
      <c r="A306" s="15"/>
      <c r="B306" s="22"/>
      <c r="C306" s="14" t="s">
        <v>8102</v>
      </c>
      <c r="D306" s="14"/>
      <c r="E306" s="14"/>
      <c r="F306" s="22"/>
      <c r="G306" s="98">
        <v>910</v>
      </c>
      <c r="H306" s="99"/>
      <c r="I306" s="107">
        <v>499.5</v>
      </c>
      <c r="J306" s="108"/>
      <c r="K306" s="109"/>
      <c r="L306" s="14"/>
      <c r="M306" s="52" t="s">
        <v>7981</v>
      </c>
      <c r="N306" s="22"/>
      <c r="O306" s="81">
        <f>0.5*I306</f>
        <v>249.75</v>
      </c>
      <c r="P306" s="87">
        <f>0.4*I306</f>
        <v>199.8</v>
      </c>
      <c r="Q306" s="94">
        <f t="shared" si="44"/>
        <v>79.92</v>
      </c>
      <c r="R306" s="88">
        <f t="shared" si="43"/>
        <v>139.86000000000001</v>
      </c>
      <c r="S306" s="93">
        <f>0.5*I306</f>
        <v>249.75</v>
      </c>
      <c r="T306" s="88">
        <f>0.57*O306</f>
        <v>142.35749999999999</v>
      </c>
    </row>
    <row r="307" spans="1:20" x14ac:dyDescent="0.25">
      <c r="A307" s="43"/>
      <c r="B307" s="30"/>
      <c r="C307" s="54" t="s">
        <v>8103</v>
      </c>
      <c r="D307" s="54"/>
      <c r="E307" s="54"/>
      <c r="F307" s="30"/>
      <c r="G307" s="54"/>
      <c r="H307" s="30"/>
      <c r="I307" s="54"/>
      <c r="J307" s="54"/>
      <c r="K307" s="30"/>
      <c r="L307" s="54"/>
      <c r="M307" s="55" t="s">
        <v>7981</v>
      </c>
      <c r="N307" s="30"/>
      <c r="P307" s="68" t="s">
        <v>8173</v>
      </c>
      <c r="Q307" s="68" t="s">
        <v>8173</v>
      </c>
      <c r="R307" s="68" t="s">
        <v>8173</v>
      </c>
      <c r="S307" s="69" t="s">
        <v>8173</v>
      </c>
      <c r="T307" s="78" t="s">
        <v>8173</v>
      </c>
    </row>
    <row r="308" spans="1:20" x14ac:dyDescent="0.25">
      <c r="A308" s="15" t="s">
        <v>8108</v>
      </c>
      <c r="B308" s="22"/>
      <c r="C308" s="14" t="s">
        <v>8100</v>
      </c>
      <c r="D308" s="14"/>
      <c r="E308" s="14"/>
      <c r="F308" s="22"/>
      <c r="G308" s="100">
        <v>52281</v>
      </c>
      <c r="H308" s="101"/>
      <c r="I308" s="104">
        <v>841.5</v>
      </c>
      <c r="J308" s="105"/>
      <c r="K308" s="106"/>
      <c r="L308" s="14"/>
      <c r="M308" s="52" t="s">
        <v>7981</v>
      </c>
      <c r="N308" s="22"/>
      <c r="O308" s="94">
        <f>0.38*I308</f>
        <v>319.77</v>
      </c>
      <c r="P308" s="87">
        <f>0.75*I308</f>
        <v>631.125</v>
      </c>
      <c r="Q308" s="94">
        <f t="shared" ref="Q308:Q309" si="45">0.16*I308</f>
        <v>134.64000000000001</v>
      </c>
      <c r="R308" s="88">
        <f t="shared" ref="R308:R309" si="46">0.28*I308</f>
        <v>235.62000000000003</v>
      </c>
      <c r="S308" s="93">
        <f>0.46*I308</f>
        <v>387.09000000000003</v>
      </c>
      <c r="T308" s="90">
        <f>0.35*I308</f>
        <v>294.52499999999998</v>
      </c>
    </row>
    <row r="309" spans="1:20" x14ac:dyDescent="0.25">
      <c r="A309" s="15" t="s">
        <v>8109</v>
      </c>
      <c r="B309" s="22"/>
      <c r="C309" s="14" t="s">
        <v>8101</v>
      </c>
      <c r="D309" s="14"/>
      <c r="E309" s="14"/>
      <c r="F309" s="22"/>
      <c r="G309" s="102">
        <v>52281</v>
      </c>
      <c r="H309" s="103"/>
      <c r="I309" s="107">
        <v>357.5</v>
      </c>
      <c r="J309" s="108"/>
      <c r="K309" s="109"/>
      <c r="L309" s="14"/>
      <c r="M309" s="52" t="s">
        <v>7981</v>
      </c>
      <c r="N309" s="22"/>
      <c r="O309" s="81">
        <f>0.43*I309</f>
        <v>153.72499999999999</v>
      </c>
      <c r="P309" s="87">
        <f>0.4*I309</f>
        <v>143</v>
      </c>
      <c r="Q309" s="94">
        <f t="shared" si="45"/>
        <v>57.2</v>
      </c>
      <c r="R309" s="88">
        <f t="shared" si="46"/>
        <v>100.10000000000001</v>
      </c>
      <c r="S309" s="93">
        <f>0.35*I309</f>
        <v>125.12499999999999</v>
      </c>
      <c r="T309" s="88">
        <f>0.57*O309</f>
        <v>87.623249999999985</v>
      </c>
    </row>
    <row r="310" spans="1:20" x14ac:dyDescent="0.25">
      <c r="A310" s="15"/>
      <c r="B310" s="22"/>
      <c r="C310" s="14" t="s">
        <v>8102</v>
      </c>
      <c r="D310" s="14"/>
      <c r="E310" s="14"/>
      <c r="F310" s="22"/>
      <c r="G310" s="102" t="s">
        <v>8110</v>
      </c>
      <c r="H310" s="103"/>
      <c r="I310" s="14"/>
      <c r="J310" s="14"/>
      <c r="K310" s="22"/>
      <c r="L310" s="14"/>
      <c r="M310" s="52" t="s">
        <v>7981</v>
      </c>
      <c r="N310" s="22"/>
      <c r="O310" s="76" t="s">
        <v>8173</v>
      </c>
      <c r="P310" s="68" t="s">
        <v>8173</v>
      </c>
      <c r="Q310" s="68" t="s">
        <v>8173</v>
      </c>
      <c r="R310" s="68" t="s">
        <v>8173</v>
      </c>
      <c r="S310" s="69" t="s">
        <v>8173</v>
      </c>
      <c r="T310" s="78" t="s">
        <v>8173</v>
      </c>
    </row>
    <row r="311" spans="1:20" x14ac:dyDescent="0.25">
      <c r="A311" s="43"/>
      <c r="B311" s="30"/>
      <c r="C311" s="54" t="s">
        <v>8103</v>
      </c>
      <c r="D311" s="54"/>
      <c r="E311" s="54"/>
      <c r="F311" s="30"/>
      <c r="G311" s="54"/>
      <c r="H311" s="30"/>
      <c r="I311" s="54"/>
      <c r="J311" s="54"/>
      <c r="K311" s="30"/>
      <c r="L311" s="54"/>
      <c r="M311" s="55" t="s">
        <v>7981</v>
      </c>
      <c r="N311" s="30"/>
      <c r="O311" s="77" t="s">
        <v>8173</v>
      </c>
      <c r="P311" s="68" t="s">
        <v>8173</v>
      </c>
      <c r="Q311" s="68" t="s">
        <v>8173</v>
      </c>
      <c r="R311" s="68" t="s">
        <v>8173</v>
      </c>
      <c r="S311" s="69" t="s">
        <v>8173</v>
      </c>
      <c r="T311" s="78" t="s">
        <v>8173</v>
      </c>
    </row>
    <row r="312" spans="1:20" x14ac:dyDescent="0.25">
      <c r="A312" s="15" t="s">
        <v>8111</v>
      </c>
      <c r="B312" s="22"/>
      <c r="C312" s="14" t="s">
        <v>8100</v>
      </c>
      <c r="D312" s="14"/>
      <c r="E312" s="14"/>
      <c r="F312" s="22"/>
      <c r="G312" s="100">
        <v>55550</v>
      </c>
      <c r="H312" s="101"/>
      <c r="I312" s="104">
        <v>1418</v>
      </c>
      <c r="J312" s="105"/>
      <c r="K312" s="106"/>
      <c r="L312" s="14"/>
      <c r="M312" s="52" t="s">
        <v>7981</v>
      </c>
      <c r="N312" s="22"/>
      <c r="O312" s="94">
        <f>0.38*I312</f>
        <v>538.84</v>
      </c>
      <c r="P312" s="87">
        <f>0.75*I312</f>
        <v>1063.5</v>
      </c>
      <c r="Q312" s="94">
        <f t="shared" ref="Q312:Q314" si="47">0.16*I312</f>
        <v>226.88</v>
      </c>
      <c r="R312" s="88">
        <f t="shared" ref="R312:R314" si="48">0.28*I312</f>
        <v>397.04</v>
      </c>
      <c r="S312" s="93">
        <f>0.46*I312</f>
        <v>652.28</v>
      </c>
      <c r="T312" s="90">
        <f>0.35*I312</f>
        <v>496.29999999999995</v>
      </c>
    </row>
    <row r="313" spans="1:20" x14ac:dyDescent="0.25">
      <c r="A313" s="15" t="s">
        <v>8112</v>
      </c>
      <c r="B313" s="22"/>
      <c r="C313" s="14" t="s">
        <v>8101</v>
      </c>
      <c r="D313" s="14"/>
      <c r="E313" s="14"/>
      <c r="F313" s="22"/>
      <c r="G313" s="102">
        <v>55550</v>
      </c>
      <c r="H313" s="103"/>
      <c r="I313" s="107">
        <v>553</v>
      </c>
      <c r="J313" s="108"/>
      <c r="K313" s="109"/>
      <c r="L313" s="14"/>
      <c r="M313" s="52" t="s">
        <v>7981</v>
      </c>
      <c r="N313" s="22"/>
      <c r="O313" s="81">
        <f>0.43*I313</f>
        <v>237.79</v>
      </c>
      <c r="P313" s="87">
        <f>0.5*I313</f>
        <v>276.5</v>
      </c>
      <c r="Q313" s="94">
        <f t="shared" si="47"/>
        <v>88.48</v>
      </c>
      <c r="R313" s="88">
        <f t="shared" si="48"/>
        <v>154.84</v>
      </c>
      <c r="S313" s="93">
        <f>0.35*I313</f>
        <v>193.54999999999998</v>
      </c>
      <c r="T313" s="88">
        <f>0.57*O313</f>
        <v>135.54029999999997</v>
      </c>
    </row>
    <row r="314" spans="1:20" x14ac:dyDescent="0.25">
      <c r="A314" s="15"/>
      <c r="B314" s="22"/>
      <c r="C314" s="14" t="s">
        <v>8102</v>
      </c>
      <c r="D314" s="14"/>
      <c r="E314" s="14"/>
      <c r="F314" s="22"/>
      <c r="G314" s="98">
        <v>920</v>
      </c>
      <c r="H314" s="99"/>
      <c r="I314" s="107">
        <v>540</v>
      </c>
      <c r="J314" s="108"/>
      <c r="K314" s="109"/>
      <c r="L314" s="14"/>
      <c r="M314" s="52" t="s">
        <v>7981</v>
      </c>
      <c r="N314" s="22"/>
      <c r="O314" s="81">
        <f>0.5*I314</f>
        <v>270</v>
      </c>
      <c r="P314" s="87">
        <f>0.4*I314</f>
        <v>216</v>
      </c>
      <c r="Q314" s="94">
        <f t="shared" si="47"/>
        <v>86.4</v>
      </c>
      <c r="R314" s="88">
        <f t="shared" si="48"/>
        <v>151.20000000000002</v>
      </c>
      <c r="S314" s="93">
        <f>0.5*I314</f>
        <v>270</v>
      </c>
      <c r="T314" s="88">
        <f>0.57*O314</f>
        <v>153.89999999999998</v>
      </c>
    </row>
    <row r="315" spans="1:20" x14ac:dyDescent="0.25">
      <c r="A315" s="43"/>
      <c r="B315" s="30"/>
      <c r="C315" s="54" t="s">
        <v>8103</v>
      </c>
      <c r="D315" s="54"/>
      <c r="E315" s="54"/>
      <c r="F315" s="30"/>
      <c r="G315" s="54"/>
      <c r="H315" s="30"/>
      <c r="I315" s="54"/>
      <c r="J315" s="54"/>
      <c r="K315" s="30"/>
      <c r="L315" s="54"/>
      <c r="M315" s="55" t="s">
        <v>7981</v>
      </c>
      <c r="N315" s="30"/>
      <c r="O315" s="76" t="s">
        <v>8173</v>
      </c>
      <c r="P315" s="68" t="s">
        <v>8173</v>
      </c>
      <c r="Q315" s="68" t="s">
        <v>8173</v>
      </c>
      <c r="R315" s="68" t="s">
        <v>8173</v>
      </c>
      <c r="S315" s="69" t="s">
        <v>8173</v>
      </c>
      <c r="T315" s="78" t="s">
        <v>8173</v>
      </c>
    </row>
    <row r="316" spans="1:20" x14ac:dyDescent="0.25">
      <c r="A316" s="15" t="s">
        <v>8113</v>
      </c>
      <c r="B316" s="22"/>
      <c r="C316" s="14" t="s">
        <v>8100</v>
      </c>
      <c r="D316" s="14"/>
      <c r="E316" s="14"/>
      <c r="F316" s="22"/>
      <c r="G316" s="100">
        <v>52332</v>
      </c>
      <c r="H316" s="101"/>
      <c r="I316" s="104">
        <v>1156.5</v>
      </c>
      <c r="J316" s="105"/>
      <c r="K316" s="106"/>
      <c r="L316" s="14"/>
      <c r="M316" s="52" t="s">
        <v>7981</v>
      </c>
      <c r="N316" s="22"/>
      <c r="O316" s="94">
        <f>0.38*I316</f>
        <v>439.47</v>
      </c>
      <c r="P316" s="87">
        <f>0.75*I316</f>
        <v>867.375</v>
      </c>
      <c r="Q316" s="94">
        <f t="shared" ref="Q316:Q318" si="49">0.16*I316</f>
        <v>185.04</v>
      </c>
      <c r="R316" s="88">
        <f t="shared" ref="R316:R325" si="50">0.28*I316</f>
        <v>323.82000000000005</v>
      </c>
      <c r="S316" s="93">
        <f>0.46*I316</f>
        <v>531.99</v>
      </c>
      <c r="T316" s="90">
        <f>0.35*I316</f>
        <v>404.77499999999998</v>
      </c>
    </row>
    <row r="317" spans="1:20" x14ac:dyDescent="0.25">
      <c r="A317" s="15" t="s">
        <v>8114</v>
      </c>
      <c r="B317" s="22"/>
      <c r="C317" s="14" t="s">
        <v>8101</v>
      </c>
      <c r="D317" s="14"/>
      <c r="E317" s="14"/>
      <c r="F317" s="22"/>
      <c r="G317" s="102">
        <v>52332</v>
      </c>
      <c r="H317" s="103"/>
      <c r="I317" s="107">
        <v>641.5</v>
      </c>
      <c r="J317" s="108"/>
      <c r="K317" s="109"/>
      <c r="L317" s="14"/>
      <c r="M317" s="52" t="s">
        <v>7981</v>
      </c>
      <c r="N317" s="22"/>
      <c r="O317" s="81">
        <f>0.43*I317</f>
        <v>275.84499999999997</v>
      </c>
      <c r="P317" s="87">
        <f>0.5*I317</f>
        <v>320.75</v>
      </c>
      <c r="Q317" s="94">
        <f t="shared" si="49"/>
        <v>102.64</v>
      </c>
      <c r="R317" s="88">
        <f t="shared" si="50"/>
        <v>179.62</v>
      </c>
      <c r="S317" s="93">
        <f>0.35*I317</f>
        <v>224.52499999999998</v>
      </c>
      <c r="T317" s="88">
        <f>0.57*O317</f>
        <v>157.23164999999997</v>
      </c>
    </row>
    <row r="318" spans="1:20" x14ac:dyDescent="0.25">
      <c r="A318" s="15"/>
      <c r="B318" s="22"/>
      <c r="C318" s="14" t="s">
        <v>8102</v>
      </c>
      <c r="D318" s="14"/>
      <c r="E318" s="14"/>
      <c r="F318" s="22"/>
      <c r="G318" s="98">
        <v>910</v>
      </c>
      <c r="H318" s="99"/>
      <c r="I318" s="107">
        <v>405</v>
      </c>
      <c r="J318" s="108"/>
      <c r="K318" s="109"/>
      <c r="L318" s="14"/>
      <c r="M318" s="52" t="s">
        <v>7981</v>
      </c>
      <c r="N318" s="22"/>
      <c r="O318" s="81">
        <f>0.5*I318</f>
        <v>202.5</v>
      </c>
      <c r="P318" s="87">
        <f>0.4*I318</f>
        <v>162</v>
      </c>
      <c r="Q318" s="94">
        <f t="shared" si="49"/>
        <v>64.8</v>
      </c>
      <c r="R318" s="88">
        <f t="shared" si="50"/>
        <v>113.4</v>
      </c>
      <c r="S318" s="93">
        <f>0.5*I318</f>
        <v>202.5</v>
      </c>
      <c r="T318" s="88">
        <f>0.57*O318</f>
        <v>115.425</v>
      </c>
    </row>
    <row r="319" spans="1:20" x14ac:dyDescent="0.25">
      <c r="A319" s="43"/>
      <c r="B319" s="30"/>
      <c r="C319" s="54" t="s">
        <v>8103</v>
      </c>
      <c r="D319" s="54"/>
      <c r="E319" s="54"/>
      <c r="F319" s="30"/>
      <c r="G319" s="54"/>
      <c r="H319" s="30"/>
      <c r="I319" s="54"/>
      <c r="J319" s="54"/>
      <c r="K319" s="30"/>
      <c r="L319" s="54"/>
      <c r="M319" s="55" t="s">
        <v>7981</v>
      </c>
      <c r="N319" s="30"/>
      <c r="O319" s="76" t="s">
        <v>8173</v>
      </c>
      <c r="P319" s="68" t="s">
        <v>8173</v>
      </c>
      <c r="Q319" s="68" t="s">
        <v>8173</v>
      </c>
      <c r="R319" s="68" t="s">
        <v>8173</v>
      </c>
      <c r="S319" s="69" t="s">
        <v>8173</v>
      </c>
      <c r="T319" s="78" t="s">
        <v>8173</v>
      </c>
    </row>
    <row r="320" spans="1:20" x14ac:dyDescent="0.25">
      <c r="A320" s="15" t="s">
        <v>8115</v>
      </c>
      <c r="B320" s="22"/>
      <c r="C320" s="14" t="s">
        <v>8100</v>
      </c>
      <c r="D320" s="14"/>
      <c r="E320" s="14"/>
      <c r="F320" s="22"/>
      <c r="G320" s="100">
        <v>57288</v>
      </c>
      <c r="H320" s="101"/>
      <c r="I320" s="104">
        <v>1156.5</v>
      </c>
      <c r="J320" s="105"/>
      <c r="K320" s="106"/>
      <c r="L320" s="14"/>
      <c r="M320" s="52" t="s">
        <v>7981</v>
      </c>
      <c r="N320" s="22"/>
      <c r="O320" s="94">
        <f>0.38*I320</f>
        <v>439.47</v>
      </c>
      <c r="P320" s="87">
        <f>0.75*I320</f>
        <v>867.375</v>
      </c>
      <c r="Q320" s="94">
        <f t="shared" ref="Q320:Q322" si="51">0.16*I320</f>
        <v>185.04</v>
      </c>
      <c r="R320" s="88">
        <f t="shared" si="50"/>
        <v>323.82000000000005</v>
      </c>
      <c r="S320" s="93">
        <f>0.46*I320</f>
        <v>531.99</v>
      </c>
      <c r="T320" s="90">
        <f>0.35*I320</f>
        <v>404.77499999999998</v>
      </c>
    </row>
    <row r="321" spans="1:20" x14ac:dyDescent="0.25">
      <c r="A321" s="15"/>
      <c r="B321" s="22"/>
      <c r="C321" s="14" t="s">
        <v>8101</v>
      </c>
      <c r="D321" s="14"/>
      <c r="E321" s="14"/>
      <c r="F321" s="22"/>
      <c r="G321" s="102">
        <v>57288</v>
      </c>
      <c r="H321" s="103"/>
      <c r="I321" s="107">
        <v>990</v>
      </c>
      <c r="J321" s="108"/>
      <c r="K321" s="109"/>
      <c r="L321" s="14"/>
      <c r="M321" s="52" t="s">
        <v>7981</v>
      </c>
      <c r="N321" s="22"/>
      <c r="O321" s="81">
        <f>0.43*I321</f>
        <v>425.7</v>
      </c>
      <c r="P321" s="87">
        <f>0.5*I321</f>
        <v>495</v>
      </c>
      <c r="Q321" s="94">
        <f t="shared" si="51"/>
        <v>158.4</v>
      </c>
      <c r="R321" s="88">
        <f t="shared" si="50"/>
        <v>277.20000000000005</v>
      </c>
      <c r="S321" s="93">
        <f>0.35*I321</f>
        <v>346.5</v>
      </c>
      <c r="T321" s="88">
        <f>0.57*O321</f>
        <v>242.64899999999997</v>
      </c>
    </row>
    <row r="322" spans="1:20" x14ac:dyDescent="0.25">
      <c r="A322" s="15"/>
      <c r="B322" s="22"/>
      <c r="C322" s="14" t="s">
        <v>8102</v>
      </c>
      <c r="D322" s="14"/>
      <c r="E322" s="14"/>
      <c r="F322" s="22"/>
      <c r="G322" s="98">
        <v>940</v>
      </c>
      <c r="H322" s="99"/>
      <c r="I322" s="107">
        <v>742.5</v>
      </c>
      <c r="J322" s="108"/>
      <c r="K322" s="109"/>
      <c r="L322" s="14"/>
      <c r="M322" s="52" t="s">
        <v>7981</v>
      </c>
      <c r="N322" s="22"/>
      <c r="O322" s="81">
        <f>0.5*I322</f>
        <v>371.25</v>
      </c>
      <c r="P322" s="87">
        <f>0.4*I322</f>
        <v>297</v>
      </c>
      <c r="Q322" s="94">
        <f t="shared" si="51"/>
        <v>118.8</v>
      </c>
      <c r="R322" s="88">
        <f t="shared" si="50"/>
        <v>207.9</v>
      </c>
      <c r="S322" s="93">
        <f>0.5*I322</f>
        <v>371.25</v>
      </c>
      <c r="T322" s="88">
        <f>0.57*O322</f>
        <v>211.61249999999998</v>
      </c>
    </row>
    <row r="323" spans="1:20" x14ac:dyDescent="0.25">
      <c r="A323" s="43"/>
      <c r="B323" s="30"/>
      <c r="C323" s="54" t="s">
        <v>8103</v>
      </c>
      <c r="D323" s="54"/>
      <c r="E323" s="54"/>
      <c r="F323" s="30"/>
      <c r="G323" s="43"/>
      <c r="H323" s="30"/>
      <c r="I323" s="54"/>
      <c r="J323" s="54"/>
      <c r="K323" s="30"/>
      <c r="L323" s="54"/>
      <c r="M323" s="55" t="s">
        <v>7981</v>
      </c>
      <c r="N323" s="30"/>
      <c r="O323" s="76" t="s">
        <v>8173</v>
      </c>
      <c r="P323" s="68" t="s">
        <v>8173</v>
      </c>
      <c r="Q323" s="68" t="s">
        <v>8173</v>
      </c>
      <c r="R323" s="68" t="s">
        <v>8173</v>
      </c>
      <c r="S323" s="69" t="s">
        <v>8173</v>
      </c>
      <c r="T323" s="78" t="s">
        <v>8173</v>
      </c>
    </row>
    <row r="324" spans="1:20" x14ac:dyDescent="0.25">
      <c r="A324" s="15" t="s">
        <v>8116</v>
      </c>
      <c r="B324" s="22"/>
      <c r="C324" s="14" t="s">
        <v>8100</v>
      </c>
      <c r="D324" s="14"/>
      <c r="E324" s="14"/>
      <c r="F324" s="22"/>
      <c r="G324" s="100">
        <v>65461</v>
      </c>
      <c r="H324" s="101"/>
      <c r="I324" s="104">
        <v>841.5</v>
      </c>
      <c r="J324" s="105"/>
      <c r="K324" s="106"/>
      <c r="L324" s="14"/>
      <c r="M324" s="53" t="s">
        <v>7981</v>
      </c>
      <c r="N324" s="22"/>
      <c r="O324" s="94">
        <f>0.38*I324</f>
        <v>319.77</v>
      </c>
      <c r="P324" s="87">
        <f>0.75*I324</f>
        <v>631.125</v>
      </c>
      <c r="Q324" s="94">
        <f t="shared" ref="Q324:Q325" si="52">0.16*I324</f>
        <v>134.64000000000001</v>
      </c>
      <c r="R324" s="88">
        <f t="shared" si="50"/>
        <v>235.62000000000003</v>
      </c>
      <c r="S324" s="93">
        <f>0.46*I324</f>
        <v>387.09000000000003</v>
      </c>
      <c r="T324" s="90">
        <f>0.35*I324</f>
        <v>294.52499999999998</v>
      </c>
    </row>
    <row r="325" spans="1:20" x14ac:dyDescent="0.25">
      <c r="A325" s="15" t="s">
        <v>8117</v>
      </c>
      <c r="B325" s="22"/>
      <c r="C325" s="14" t="s">
        <v>8101</v>
      </c>
      <c r="D325" s="14"/>
      <c r="E325" s="14"/>
      <c r="F325" s="22"/>
      <c r="G325" s="102">
        <v>65461</v>
      </c>
      <c r="H325" s="103"/>
      <c r="I325" s="107">
        <v>1054</v>
      </c>
      <c r="J325" s="108"/>
      <c r="K325" s="109"/>
      <c r="L325" s="14"/>
      <c r="M325" s="53" t="s">
        <v>7981</v>
      </c>
      <c r="N325" s="22"/>
      <c r="O325" s="81">
        <f>0.43*I325</f>
        <v>453.21999999999997</v>
      </c>
      <c r="P325" s="87">
        <f>0.5*I325</f>
        <v>527</v>
      </c>
      <c r="Q325" s="94">
        <f t="shared" si="52"/>
        <v>168.64000000000001</v>
      </c>
      <c r="R325" s="88">
        <f t="shared" si="50"/>
        <v>295.12</v>
      </c>
      <c r="S325" s="93">
        <f>0.35*I325</f>
        <v>368.9</v>
      </c>
      <c r="T325" s="88">
        <f>0.57*O325</f>
        <v>258.33539999999994</v>
      </c>
    </row>
    <row r="326" spans="1:20" x14ac:dyDescent="0.25">
      <c r="A326" s="15" t="s">
        <v>8118</v>
      </c>
      <c r="B326" s="22"/>
      <c r="C326" s="14" t="s">
        <v>8102</v>
      </c>
      <c r="D326" s="14"/>
      <c r="E326" s="14"/>
      <c r="F326" s="22"/>
      <c r="G326" s="102" t="s">
        <v>8110</v>
      </c>
      <c r="H326" s="103"/>
      <c r="I326" s="14"/>
      <c r="J326" s="14"/>
      <c r="K326" s="22"/>
      <c r="L326" s="14"/>
      <c r="M326" s="53" t="s">
        <v>7981</v>
      </c>
      <c r="N326" s="22"/>
      <c r="O326" s="76" t="s">
        <v>8173</v>
      </c>
      <c r="P326" s="68" t="s">
        <v>8173</v>
      </c>
      <c r="Q326" s="68" t="s">
        <v>8173</v>
      </c>
      <c r="R326" s="68" t="s">
        <v>8173</v>
      </c>
      <c r="S326" s="69" t="s">
        <v>8173</v>
      </c>
      <c r="T326" s="78" t="s">
        <v>8173</v>
      </c>
    </row>
    <row r="327" spans="1:20" x14ac:dyDescent="0.25">
      <c r="A327" s="43"/>
      <c r="B327" s="30"/>
      <c r="C327" s="54" t="s">
        <v>8103</v>
      </c>
      <c r="D327" s="54"/>
      <c r="E327" s="54"/>
      <c r="F327" s="30"/>
      <c r="G327" s="43"/>
      <c r="H327" s="30"/>
      <c r="I327" s="54"/>
      <c r="J327" s="54"/>
      <c r="K327" s="30"/>
      <c r="L327" s="54"/>
      <c r="M327" s="55" t="s">
        <v>7981</v>
      </c>
      <c r="N327" s="30"/>
      <c r="O327" s="76" t="s">
        <v>8173</v>
      </c>
      <c r="P327" s="68" t="s">
        <v>8173</v>
      </c>
      <c r="Q327" s="68" t="s">
        <v>8173</v>
      </c>
      <c r="R327" s="68" t="s">
        <v>8173</v>
      </c>
      <c r="S327" s="69" t="s">
        <v>8173</v>
      </c>
      <c r="T327" s="78" t="s">
        <v>8173</v>
      </c>
    </row>
    <row r="328" spans="1:20" x14ac:dyDescent="0.25">
      <c r="A328" s="15" t="s">
        <v>8119</v>
      </c>
      <c r="B328" s="22"/>
      <c r="C328" s="14" t="s">
        <v>8100</v>
      </c>
      <c r="D328" s="14"/>
      <c r="E328" s="14"/>
      <c r="F328" s="22"/>
      <c r="G328" s="100">
        <v>28820</v>
      </c>
      <c r="H328" s="101"/>
      <c r="I328" s="104">
        <v>1156.5</v>
      </c>
      <c r="J328" s="105"/>
      <c r="K328" s="106"/>
      <c r="L328" s="14"/>
      <c r="M328" s="53" t="s">
        <v>7981</v>
      </c>
      <c r="N328" s="22"/>
      <c r="O328" s="94">
        <f>0.38*I328</f>
        <v>439.47</v>
      </c>
      <c r="P328" s="87">
        <f>0.75*I328</f>
        <v>867.375</v>
      </c>
      <c r="Q328" s="94">
        <f t="shared" ref="Q328:Q330" si="53">0.16*I328</f>
        <v>185.04</v>
      </c>
      <c r="R328" s="88">
        <f t="shared" ref="R328:R330" si="54">0.28*I328</f>
        <v>323.82000000000005</v>
      </c>
      <c r="S328" s="93">
        <f>0.46*I328</f>
        <v>531.99</v>
      </c>
      <c r="T328" s="90">
        <f>0.35*I328</f>
        <v>404.77499999999998</v>
      </c>
    </row>
    <row r="329" spans="1:20" x14ac:dyDescent="0.25">
      <c r="A329" s="15"/>
      <c r="B329" s="22"/>
      <c r="C329" s="14" t="s">
        <v>8101</v>
      </c>
      <c r="D329" s="14"/>
      <c r="E329" s="14"/>
      <c r="F329" s="22"/>
      <c r="G329" s="102">
        <v>28820</v>
      </c>
      <c r="H329" s="103"/>
      <c r="I329" s="107">
        <v>689</v>
      </c>
      <c r="J329" s="108"/>
      <c r="K329" s="109"/>
      <c r="L329" s="14"/>
      <c r="M329" s="53" t="s">
        <v>7981</v>
      </c>
      <c r="N329" s="22"/>
      <c r="O329" s="81">
        <f>0.43*I329</f>
        <v>296.27</v>
      </c>
      <c r="P329" s="87">
        <f>0.5*I329</f>
        <v>344.5</v>
      </c>
      <c r="Q329" s="94">
        <f t="shared" si="53"/>
        <v>110.24000000000001</v>
      </c>
      <c r="R329" s="88">
        <f t="shared" si="54"/>
        <v>192.92000000000002</v>
      </c>
      <c r="S329" s="93">
        <f>0.35*I329</f>
        <v>241.14999999999998</v>
      </c>
      <c r="T329" s="88">
        <f>0.57*O329</f>
        <v>168.87389999999996</v>
      </c>
    </row>
    <row r="330" spans="1:20" x14ac:dyDescent="0.25">
      <c r="A330" s="15"/>
      <c r="B330" s="22"/>
      <c r="C330" s="14" t="s">
        <v>8102</v>
      </c>
      <c r="D330" s="14"/>
      <c r="E330" s="14"/>
      <c r="F330" s="22"/>
      <c r="G330" s="98">
        <v>1480</v>
      </c>
      <c r="H330" s="99"/>
      <c r="I330" s="107">
        <v>715.5</v>
      </c>
      <c r="J330" s="108"/>
      <c r="K330" s="109"/>
      <c r="L330" s="14"/>
      <c r="M330" s="53" t="s">
        <v>7981</v>
      </c>
      <c r="N330" s="22"/>
      <c r="O330" s="81">
        <f>0.5*I330</f>
        <v>357.75</v>
      </c>
      <c r="P330" s="87">
        <f>0.4*I330</f>
        <v>286.2</v>
      </c>
      <c r="Q330" s="94">
        <f t="shared" si="53"/>
        <v>114.48</v>
      </c>
      <c r="R330" s="88">
        <f t="shared" si="54"/>
        <v>200.34000000000003</v>
      </c>
      <c r="S330" s="93">
        <f>0.5*I330</f>
        <v>357.75</v>
      </c>
      <c r="T330" s="88">
        <f>0.57*O330</f>
        <v>203.91749999999999</v>
      </c>
    </row>
    <row r="331" spans="1:20" x14ac:dyDescent="0.25">
      <c r="A331" s="43"/>
      <c r="B331" s="30"/>
      <c r="C331" s="54" t="s">
        <v>8103</v>
      </c>
      <c r="D331" s="54"/>
      <c r="E331" s="54"/>
      <c r="F331" s="30"/>
      <c r="G331" s="43"/>
      <c r="H331" s="30"/>
      <c r="I331" s="54"/>
      <c r="J331" s="54"/>
      <c r="K331" s="30"/>
      <c r="L331" s="54"/>
      <c r="M331" s="55" t="s">
        <v>7946</v>
      </c>
      <c r="N331" s="30"/>
      <c r="O331" s="76" t="s">
        <v>8173</v>
      </c>
      <c r="P331" s="68" t="s">
        <v>8173</v>
      </c>
      <c r="Q331" s="68" t="s">
        <v>8173</v>
      </c>
      <c r="R331" s="68" t="s">
        <v>8173</v>
      </c>
      <c r="S331" s="69" t="s">
        <v>8173</v>
      </c>
      <c r="T331" s="78" t="s">
        <v>8173</v>
      </c>
    </row>
    <row r="332" spans="1:20" x14ac:dyDescent="0.25">
      <c r="A332" s="60" t="s">
        <v>8120</v>
      </c>
      <c r="B332" s="22"/>
      <c r="C332" s="14" t="s">
        <v>8100</v>
      </c>
      <c r="D332" s="14"/>
      <c r="E332" s="14"/>
      <c r="F332" s="22"/>
      <c r="G332" s="100">
        <v>28039</v>
      </c>
      <c r="H332" s="101"/>
      <c r="I332" s="104">
        <v>841.5</v>
      </c>
      <c r="J332" s="105"/>
      <c r="K332" s="106"/>
      <c r="L332" s="14"/>
      <c r="M332" s="53" t="s">
        <v>7981</v>
      </c>
      <c r="N332" s="22"/>
      <c r="O332" s="94">
        <f>0.38*I332</f>
        <v>319.77</v>
      </c>
      <c r="P332" s="87">
        <f>0.75*I332</f>
        <v>631.125</v>
      </c>
      <c r="Q332" s="94">
        <f t="shared" ref="Q332:Q334" si="55">0.16*I332</f>
        <v>134.64000000000001</v>
      </c>
      <c r="R332" s="88">
        <f t="shared" ref="R332:R334" si="56">0.28*I332</f>
        <v>235.62000000000003</v>
      </c>
      <c r="S332" s="93">
        <f>0.46*I332</f>
        <v>387.09000000000003</v>
      </c>
      <c r="T332" s="90">
        <f>0.35*I332</f>
        <v>294.52499999999998</v>
      </c>
    </row>
    <row r="333" spans="1:20" x14ac:dyDescent="0.25">
      <c r="A333" s="15" t="s">
        <v>8121</v>
      </c>
      <c r="B333" s="22"/>
      <c r="C333" s="14" t="s">
        <v>8101</v>
      </c>
      <c r="D333" s="14"/>
      <c r="E333" s="14"/>
      <c r="F333" s="22"/>
      <c r="G333" s="102">
        <v>28039</v>
      </c>
      <c r="H333" s="103"/>
      <c r="I333" s="107">
        <v>612</v>
      </c>
      <c r="J333" s="108"/>
      <c r="K333" s="109"/>
      <c r="L333" s="14"/>
      <c r="M333" s="53" t="s">
        <v>7981</v>
      </c>
      <c r="N333" s="22"/>
      <c r="O333" s="81">
        <f>0.43*I333</f>
        <v>263.15999999999997</v>
      </c>
      <c r="P333" s="87">
        <f>0.5*I333</f>
        <v>306</v>
      </c>
      <c r="Q333" s="94">
        <f t="shared" si="55"/>
        <v>97.92</v>
      </c>
      <c r="R333" s="88">
        <f t="shared" si="56"/>
        <v>171.36</v>
      </c>
      <c r="S333" s="93">
        <f>0.35*I333</f>
        <v>214.2</v>
      </c>
      <c r="T333" s="88">
        <f>0.57*O333</f>
        <v>150.00119999999998</v>
      </c>
    </row>
    <row r="334" spans="1:20" x14ac:dyDescent="0.25">
      <c r="A334" s="15"/>
      <c r="B334" s="22"/>
      <c r="C334" s="14" t="s">
        <v>8102</v>
      </c>
      <c r="D334" s="14"/>
      <c r="E334" s="14"/>
      <c r="F334" s="22"/>
      <c r="G334" s="98">
        <v>1462</v>
      </c>
      <c r="H334" s="99"/>
      <c r="I334" s="107">
        <v>540</v>
      </c>
      <c r="J334" s="108"/>
      <c r="K334" s="109"/>
      <c r="L334" s="14"/>
      <c r="M334" s="53" t="s">
        <v>7981</v>
      </c>
      <c r="N334" s="22"/>
      <c r="O334" s="81">
        <f>0.5*I334</f>
        <v>270</v>
      </c>
      <c r="P334" s="87">
        <f>0.4*I334</f>
        <v>216</v>
      </c>
      <c r="Q334" s="94">
        <f t="shared" si="55"/>
        <v>86.4</v>
      </c>
      <c r="R334" s="88">
        <f t="shared" si="56"/>
        <v>151.20000000000002</v>
      </c>
      <c r="S334" s="93">
        <f>0.5*I334</f>
        <v>270</v>
      </c>
      <c r="T334" s="88">
        <f>0.57*O334</f>
        <v>153.89999999999998</v>
      </c>
    </row>
    <row r="335" spans="1:20" x14ac:dyDescent="0.25">
      <c r="A335" s="43"/>
      <c r="B335" s="30"/>
      <c r="C335" s="54" t="s">
        <v>8103</v>
      </c>
      <c r="D335" s="54"/>
      <c r="E335" s="54"/>
      <c r="F335" s="30"/>
      <c r="G335" s="43"/>
      <c r="H335" s="30"/>
      <c r="I335" s="54"/>
      <c r="J335" s="54"/>
      <c r="K335" s="30"/>
      <c r="L335" s="54"/>
      <c r="M335" s="55" t="s">
        <v>7946</v>
      </c>
      <c r="N335" s="30"/>
      <c r="O335" s="76" t="s">
        <v>8173</v>
      </c>
      <c r="P335" s="68" t="s">
        <v>8173</v>
      </c>
      <c r="Q335" s="68" t="s">
        <v>8173</v>
      </c>
      <c r="R335" s="68" t="s">
        <v>8173</v>
      </c>
      <c r="S335" s="69" t="s">
        <v>8173</v>
      </c>
      <c r="T335" s="78" t="s">
        <v>8173</v>
      </c>
    </row>
    <row r="336" spans="1:20" x14ac:dyDescent="0.25">
      <c r="A336" s="15" t="s">
        <v>8122</v>
      </c>
      <c r="B336" s="22"/>
      <c r="C336" s="14" t="s">
        <v>8100</v>
      </c>
      <c r="D336" s="14"/>
      <c r="E336" s="14"/>
      <c r="F336" s="22"/>
      <c r="G336" s="100">
        <v>28825</v>
      </c>
      <c r="H336" s="101"/>
      <c r="I336" s="104">
        <v>841.5</v>
      </c>
      <c r="J336" s="105"/>
      <c r="K336" s="106"/>
      <c r="L336" s="14"/>
      <c r="M336" s="53" t="s">
        <v>7981</v>
      </c>
      <c r="N336" s="22"/>
      <c r="O336" s="94">
        <f>0.38*I336</f>
        <v>319.77</v>
      </c>
      <c r="P336" s="68" t="s">
        <v>8173</v>
      </c>
      <c r="Q336" s="94">
        <f t="shared" ref="Q336:Q338" si="57">0.16*I336</f>
        <v>134.64000000000001</v>
      </c>
      <c r="R336" s="88">
        <f t="shared" ref="R336:R338" si="58">0.28*I336</f>
        <v>235.62000000000003</v>
      </c>
      <c r="S336" s="93">
        <f>0.46*I336</f>
        <v>387.09000000000003</v>
      </c>
      <c r="T336" s="90">
        <f>0.35*I336</f>
        <v>294.52499999999998</v>
      </c>
    </row>
    <row r="337" spans="1:20" x14ac:dyDescent="0.25">
      <c r="A337" s="15"/>
      <c r="B337" s="22"/>
      <c r="C337" s="14" t="s">
        <v>8101</v>
      </c>
      <c r="D337" s="14"/>
      <c r="E337" s="14"/>
      <c r="F337" s="22"/>
      <c r="G337" s="102">
        <v>28825</v>
      </c>
      <c r="H337" s="103"/>
      <c r="I337" s="107">
        <v>664</v>
      </c>
      <c r="J337" s="108"/>
      <c r="K337" s="109"/>
      <c r="L337" s="14"/>
      <c r="M337" s="53" t="s">
        <v>7981</v>
      </c>
      <c r="N337" s="22"/>
      <c r="O337" s="81">
        <f>0.43*I337</f>
        <v>285.52</v>
      </c>
      <c r="P337" s="87">
        <f>0.5*I337</f>
        <v>332</v>
      </c>
      <c r="Q337" s="94">
        <f t="shared" si="57"/>
        <v>106.24000000000001</v>
      </c>
      <c r="R337" s="88">
        <f t="shared" si="58"/>
        <v>185.92000000000002</v>
      </c>
      <c r="S337" s="93">
        <f>0.35*I337</f>
        <v>232.39999999999998</v>
      </c>
      <c r="T337" s="88">
        <f>0.57*O337</f>
        <v>162.74639999999997</v>
      </c>
    </row>
    <row r="338" spans="1:20" x14ac:dyDescent="0.25">
      <c r="A338" s="15"/>
      <c r="B338" s="22"/>
      <c r="C338" s="14" t="s">
        <v>8102</v>
      </c>
      <c r="D338" s="14"/>
      <c r="E338" s="14"/>
      <c r="F338" s="22"/>
      <c r="G338" s="98">
        <v>1480</v>
      </c>
      <c r="H338" s="99"/>
      <c r="I338" s="107">
        <v>553.5</v>
      </c>
      <c r="J338" s="108"/>
      <c r="K338" s="109"/>
      <c r="L338" s="14"/>
      <c r="M338" s="53" t="s">
        <v>7981</v>
      </c>
      <c r="N338" s="22"/>
      <c r="O338" s="81">
        <f>0.5*I338</f>
        <v>276.75</v>
      </c>
      <c r="P338" s="87">
        <f>0.4*I338</f>
        <v>221.4</v>
      </c>
      <c r="Q338" s="94">
        <f t="shared" si="57"/>
        <v>88.56</v>
      </c>
      <c r="R338" s="88">
        <f t="shared" si="58"/>
        <v>154.98000000000002</v>
      </c>
      <c r="S338" s="93">
        <f>0.5*I338</f>
        <v>276.75</v>
      </c>
      <c r="T338" s="88">
        <f>0.57*O338</f>
        <v>157.74749999999997</v>
      </c>
    </row>
    <row r="339" spans="1:20" x14ac:dyDescent="0.25">
      <c r="A339" s="43"/>
      <c r="B339" s="30"/>
      <c r="C339" s="54" t="s">
        <v>8103</v>
      </c>
      <c r="D339" s="54"/>
      <c r="E339" s="54"/>
      <c r="F339" s="30"/>
      <c r="G339" s="43"/>
      <c r="H339" s="30"/>
      <c r="I339" s="54"/>
      <c r="J339" s="54"/>
      <c r="K339" s="30"/>
      <c r="L339" s="54"/>
      <c r="M339" s="55" t="s">
        <v>7946</v>
      </c>
      <c r="N339" s="30"/>
      <c r="O339" s="76" t="s">
        <v>8173</v>
      </c>
      <c r="P339" s="68" t="s">
        <v>8173</v>
      </c>
      <c r="Q339" s="75" t="s">
        <v>8173</v>
      </c>
      <c r="R339" s="68" t="s">
        <v>8173</v>
      </c>
      <c r="S339" s="69" t="s">
        <v>8173</v>
      </c>
      <c r="T339" s="78" t="s">
        <v>8173</v>
      </c>
    </row>
    <row r="340" spans="1:20" x14ac:dyDescent="0.25">
      <c r="A340" s="15" t="s">
        <v>8123</v>
      </c>
      <c r="B340" s="22"/>
      <c r="C340" s="14" t="s">
        <v>8100</v>
      </c>
      <c r="D340" s="14"/>
      <c r="E340" s="14"/>
      <c r="F340" s="22"/>
      <c r="G340" s="100">
        <v>28122</v>
      </c>
      <c r="H340" s="101"/>
      <c r="I340" s="104">
        <v>1156.5</v>
      </c>
      <c r="J340" s="105"/>
      <c r="K340" s="106"/>
      <c r="L340" s="14"/>
      <c r="M340" s="53" t="s">
        <v>7981</v>
      </c>
      <c r="N340" s="22"/>
      <c r="O340" s="94">
        <f>0.38*I340</f>
        <v>439.47</v>
      </c>
      <c r="P340" s="87">
        <f>0.75*I340</f>
        <v>867.375</v>
      </c>
      <c r="Q340" s="94">
        <f t="shared" ref="Q340:Q342" si="59">0.16*I340</f>
        <v>185.04</v>
      </c>
      <c r="R340" s="88">
        <f t="shared" ref="R340:R342" si="60">0.28*I340</f>
        <v>323.82000000000005</v>
      </c>
      <c r="S340" s="93">
        <f>0.46*I340</f>
        <v>531.99</v>
      </c>
      <c r="T340" s="90">
        <f>0.35*I340</f>
        <v>404.77499999999998</v>
      </c>
    </row>
    <row r="341" spans="1:20" x14ac:dyDescent="0.25">
      <c r="A341" s="15" t="s">
        <v>8124</v>
      </c>
      <c r="B341" s="22"/>
      <c r="C341" s="14" t="s">
        <v>8101</v>
      </c>
      <c r="D341" s="14"/>
      <c r="E341" s="14"/>
      <c r="F341" s="22"/>
      <c r="G341" s="102">
        <v>28122</v>
      </c>
      <c r="H341" s="103"/>
      <c r="I341" s="107">
        <v>737</v>
      </c>
      <c r="J341" s="108"/>
      <c r="K341" s="109"/>
      <c r="L341" s="14"/>
      <c r="M341" s="53" t="s">
        <v>7981</v>
      </c>
      <c r="N341" s="22"/>
      <c r="O341" s="81">
        <f>0.43*I341</f>
        <v>316.90999999999997</v>
      </c>
      <c r="P341" s="87">
        <f>0.5*I341</f>
        <v>368.5</v>
      </c>
      <c r="Q341" s="94">
        <f t="shared" si="59"/>
        <v>117.92</v>
      </c>
      <c r="R341" s="88">
        <f t="shared" si="60"/>
        <v>206.36</v>
      </c>
      <c r="S341" s="93">
        <f>0.35*I341</f>
        <v>257.95</v>
      </c>
      <c r="T341" s="88">
        <f>0.57*O341</f>
        <v>180.63869999999997</v>
      </c>
    </row>
    <row r="342" spans="1:20" x14ac:dyDescent="0.25">
      <c r="A342" s="15"/>
      <c r="B342" s="22"/>
      <c r="C342" s="14" t="s">
        <v>8102</v>
      </c>
      <c r="D342" s="14"/>
      <c r="E342" s="14"/>
      <c r="F342" s="22"/>
      <c r="G342" s="98">
        <v>1462</v>
      </c>
      <c r="H342" s="99"/>
      <c r="I342" s="107">
        <v>472.5</v>
      </c>
      <c r="J342" s="108"/>
      <c r="K342" s="109"/>
      <c r="L342" s="14"/>
      <c r="M342" s="53" t="s">
        <v>7981</v>
      </c>
      <c r="N342" s="22"/>
      <c r="O342" s="81">
        <f>0.5*I342</f>
        <v>236.25</v>
      </c>
      <c r="P342" s="87">
        <f>0.4*I342</f>
        <v>189</v>
      </c>
      <c r="Q342" s="94">
        <f t="shared" si="59"/>
        <v>75.600000000000009</v>
      </c>
      <c r="R342" s="88">
        <f t="shared" si="60"/>
        <v>132.30000000000001</v>
      </c>
      <c r="S342" s="93">
        <f>0.5*I342</f>
        <v>236.25</v>
      </c>
      <c r="T342" s="88">
        <f>0.57*O342</f>
        <v>134.66249999999999</v>
      </c>
    </row>
    <row r="343" spans="1:20" x14ac:dyDescent="0.25">
      <c r="A343" s="43"/>
      <c r="B343" s="30"/>
      <c r="C343" s="54" t="s">
        <v>8103</v>
      </c>
      <c r="D343" s="54"/>
      <c r="E343" s="54"/>
      <c r="F343" s="30"/>
      <c r="G343" s="43"/>
      <c r="H343" s="30"/>
      <c r="I343" s="54"/>
      <c r="J343" s="54"/>
      <c r="K343" s="30"/>
      <c r="L343" s="54"/>
      <c r="M343" s="55" t="s">
        <v>7946</v>
      </c>
      <c r="N343" s="30"/>
      <c r="O343" s="76" t="s">
        <v>8173</v>
      </c>
      <c r="P343" s="68" t="s">
        <v>8173</v>
      </c>
      <c r="Q343" s="75" t="s">
        <v>8173</v>
      </c>
      <c r="R343" s="68" t="s">
        <v>8173</v>
      </c>
      <c r="S343" s="69" t="s">
        <v>8173</v>
      </c>
      <c r="T343" s="78" t="s">
        <v>8173</v>
      </c>
    </row>
    <row r="344" spans="1:20" x14ac:dyDescent="0.25">
      <c r="A344" s="15" t="s">
        <v>8125</v>
      </c>
      <c r="B344" s="22"/>
      <c r="C344" s="14" t="s">
        <v>8100</v>
      </c>
      <c r="D344" s="14"/>
      <c r="E344" s="14"/>
      <c r="F344" s="22"/>
      <c r="G344" s="100">
        <v>28292</v>
      </c>
      <c r="H344" s="101"/>
      <c r="I344" s="104">
        <v>1156.5</v>
      </c>
      <c r="J344" s="105"/>
      <c r="K344" s="106"/>
      <c r="L344" s="14"/>
      <c r="M344" s="53" t="s">
        <v>7981</v>
      </c>
      <c r="N344" s="22"/>
      <c r="O344" s="94">
        <f>0.38*I344</f>
        <v>439.47</v>
      </c>
      <c r="P344" s="87">
        <f>0.75*I344</f>
        <v>867.375</v>
      </c>
      <c r="Q344" s="94">
        <f t="shared" ref="Q344:Q346" si="61">0.16*I344</f>
        <v>185.04</v>
      </c>
      <c r="R344" s="88">
        <f t="shared" ref="R344:R346" si="62">0.28*I344</f>
        <v>323.82000000000005</v>
      </c>
      <c r="S344" s="93">
        <f>0.46*I344</f>
        <v>531.99</v>
      </c>
      <c r="T344" s="90">
        <f>0.35*I344</f>
        <v>404.77499999999998</v>
      </c>
    </row>
    <row r="345" spans="1:20" x14ac:dyDescent="0.25">
      <c r="A345" s="15" t="s">
        <v>8126</v>
      </c>
      <c r="B345" s="22"/>
      <c r="C345" s="14" t="s">
        <v>8101</v>
      </c>
      <c r="D345" s="14"/>
      <c r="E345" s="14"/>
      <c r="F345" s="22"/>
      <c r="G345" s="102">
        <v>28292</v>
      </c>
      <c r="H345" s="103"/>
      <c r="I345" s="107">
        <v>916</v>
      </c>
      <c r="J345" s="108"/>
      <c r="K345" s="109"/>
      <c r="L345" s="14"/>
      <c r="M345" s="53" t="s">
        <v>7981</v>
      </c>
      <c r="N345" s="22"/>
      <c r="O345" s="81">
        <f>0.43*I345</f>
        <v>393.88</v>
      </c>
      <c r="P345" s="87">
        <f>0.5*I345</f>
        <v>458</v>
      </c>
      <c r="Q345" s="94">
        <f t="shared" si="61"/>
        <v>146.56</v>
      </c>
      <c r="R345" s="88">
        <f t="shared" si="62"/>
        <v>256.48</v>
      </c>
      <c r="S345" s="93">
        <f>0.35*I345</f>
        <v>320.59999999999997</v>
      </c>
      <c r="T345" s="88">
        <f>0.57*O345</f>
        <v>224.51159999999999</v>
      </c>
    </row>
    <row r="346" spans="1:20" x14ac:dyDescent="0.25">
      <c r="A346" s="15"/>
      <c r="B346" s="22"/>
      <c r="C346" s="14" t="s">
        <v>8102</v>
      </c>
      <c r="D346" s="14"/>
      <c r="E346" s="14"/>
      <c r="F346" s="22"/>
      <c r="G346" s="98">
        <v>1480</v>
      </c>
      <c r="H346" s="99"/>
      <c r="I346" s="107">
        <v>918</v>
      </c>
      <c r="J346" s="108"/>
      <c r="K346" s="109"/>
      <c r="L346" s="14"/>
      <c r="M346" s="53" t="s">
        <v>7981</v>
      </c>
      <c r="N346" s="22"/>
      <c r="O346" s="81">
        <f>0.5*I346</f>
        <v>459</v>
      </c>
      <c r="P346" s="87">
        <f>0.4*I346</f>
        <v>367.20000000000005</v>
      </c>
      <c r="Q346" s="94">
        <f t="shared" si="61"/>
        <v>146.88</v>
      </c>
      <c r="R346" s="88">
        <f t="shared" si="62"/>
        <v>257.04000000000002</v>
      </c>
      <c r="S346" s="93">
        <f>0.5*I346</f>
        <v>459</v>
      </c>
      <c r="T346" s="88">
        <f>0.57*O346</f>
        <v>261.63</v>
      </c>
    </row>
    <row r="347" spans="1:20" x14ac:dyDescent="0.25">
      <c r="A347" s="43"/>
      <c r="B347" s="30"/>
      <c r="C347" s="54" t="s">
        <v>8103</v>
      </c>
      <c r="D347" s="54"/>
      <c r="E347" s="54"/>
      <c r="F347" s="30"/>
      <c r="G347" s="43"/>
      <c r="H347" s="30"/>
      <c r="I347" s="54"/>
      <c r="J347" s="54"/>
      <c r="K347" s="30"/>
      <c r="L347" s="54"/>
      <c r="M347" s="55" t="s">
        <v>7981</v>
      </c>
      <c r="N347" s="30"/>
      <c r="O347" s="76" t="s">
        <v>8173</v>
      </c>
      <c r="P347" s="68" t="s">
        <v>8173</v>
      </c>
      <c r="Q347" s="75" t="s">
        <v>8173</v>
      </c>
      <c r="R347" s="68" t="s">
        <v>8173</v>
      </c>
      <c r="S347" s="69" t="s">
        <v>8173</v>
      </c>
      <c r="T347" s="78" t="s">
        <v>8173</v>
      </c>
    </row>
    <row r="348" spans="1:20" x14ac:dyDescent="0.25">
      <c r="A348" s="15" t="s">
        <v>8127</v>
      </c>
      <c r="B348" s="22"/>
      <c r="C348" s="14" t="s">
        <v>8100</v>
      </c>
      <c r="D348" s="14"/>
      <c r="E348" s="14"/>
      <c r="F348" s="22"/>
      <c r="G348" s="100">
        <v>15100</v>
      </c>
      <c r="H348" s="101"/>
      <c r="I348" s="104">
        <v>3245</v>
      </c>
      <c r="J348" s="105"/>
      <c r="K348" s="106"/>
      <c r="L348" s="14"/>
      <c r="M348" s="53" t="s">
        <v>7981</v>
      </c>
      <c r="N348" s="22"/>
      <c r="O348" s="94">
        <f>0.38*I348</f>
        <v>1233.0999999999999</v>
      </c>
      <c r="P348" s="87">
        <f>0.75*I348</f>
        <v>2433.75</v>
      </c>
      <c r="Q348" s="94">
        <f t="shared" ref="Q348:Q350" si="63">0.16*I348</f>
        <v>519.20000000000005</v>
      </c>
      <c r="R348" s="88">
        <f t="shared" ref="R348:R350" si="64">0.28*I348</f>
        <v>908.60000000000014</v>
      </c>
      <c r="S348" s="93">
        <f>0.46*I348</f>
        <v>1492.7</v>
      </c>
      <c r="T348" s="90">
        <f>0.35*I348</f>
        <v>1135.75</v>
      </c>
    </row>
    <row r="349" spans="1:20" x14ac:dyDescent="0.25">
      <c r="A349" s="15" t="s">
        <v>8128</v>
      </c>
      <c r="B349" s="22"/>
      <c r="C349" s="14" t="s">
        <v>8101</v>
      </c>
      <c r="D349" s="14"/>
      <c r="E349" s="14"/>
      <c r="F349" s="22"/>
      <c r="G349" s="102">
        <v>15100</v>
      </c>
      <c r="H349" s="103"/>
      <c r="I349" s="107">
        <v>1414</v>
      </c>
      <c r="J349" s="108"/>
      <c r="K349" s="109"/>
      <c r="L349" s="14"/>
      <c r="M349" s="53" t="s">
        <v>7981</v>
      </c>
      <c r="N349" s="22"/>
      <c r="O349" s="81">
        <f>0.43*I349</f>
        <v>608.02</v>
      </c>
      <c r="P349" s="87">
        <f>0.5*I349</f>
        <v>707</v>
      </c>
      <c r="Q349" s="94">
        <f t="shared" si="63"/>
        <v>226.24</v>
      </c>
      <c r="R349" s="88">
        <f t="shared" si="64"/>
        <v>395.92</v>
      </c>
      <c r="S349" s="93">
        <f>0.35*I349</f>
        <v>494.9</v>
      </c>
      <c r="T349" s="88">
        <f>0.57*O349</f>
        <v>346.57139999999998</v>
      </c>
    </row>
    <row r="350" spans="1:20" x14ac:dyDescent="0.25">
      <c r="A350" s="15"/>
      <c r="B350" s="22"/>
      <c r="C350" s="14" t="s">
        <v>8102</v>
      </c>
      <c r="D350" s="14"/>
      <c r="E350" s="14"/>
      <c r="F350" s="22"/>
      <c r="G350" s="98">
        <v>400</v>
      </c>
      <c r="H350" s="99"/>
      <c r="I350" s="107">
        <v>948</v>
      </c>
      <c r="J350" s="108"/>
      <c r="K350" s="109"/>
      <c r="L350" s="14"/>
      <c r="M350" s="53" t="s">
        <v>7981</v>
      </c>
      <c r="N350" s="22"/>
      <c r="O350" s="81">
        <f>0.5*I350</f>
        <v>474</v>
      </c>
      <c r="P350" s="87">
        <f>0.4*I350</f>
        <v>379.20000000000005</v>
      </c>
      <c r="Q350" s="94">
        <f t="shared" si="63"/>
        <v>151.68</v>
      </c>
      <c r="R350" s="88">
        <f t="shared" si="64"/>
        <v>265.44</v>
      </c>
      <c r="S350" s="93">
        <f>0.5*I350</f>
        <v>474</v>
      </c>
      <c r="T350" s="88">
        <f>0.57*O350</f>
        <v>270.17999999999995</v>
      </c>
    </row>
    <row r="351" spans="1:20" x14ac:dyDescent="0.25">
      <c r="A351" s="43"/>
      <c r="B351" s="30"/>
      <c r="C351" s="54" t="s">
        <v>8103</v>
      </c>
      <c r="D351" s="54"/>
      <c r="E351" s="54"/>
      <c r="F351" s="30"/>
      <c r="G351" s="54"/>
      <c r="H351" s="30"/>
      <c r="I351" s="54"/>
      <c r="J351" s="54"/>
      <c r="K351" s="30"/>
      <c r="L351" s="54"/>
      <c r="M351" s="55" t="s">
        <v>7981</v>
      </c>
      <c r="N351" s="30"/>
      <c r="O351" s="76" t="s">
        <v>8173</v>
      </c>
      <c r="P351" s="68" t="s">
        <v>8173</v>
      </c>
      <c r="Q351" s="75" t="s">
        <v>8173</v>
      </c>
      <c r="R351" s="68" t="s">
        <v>8173</v>
      </c>
      <c r="S351" s="69" t="s">
        <v>8173</v>
      </c>
      <c r="T351" s="78" t="s">
        <v>8173</v>
      </c>
    </row>
    <row r="352" spans="1:20" x14ac:dyDescent="0.25">
      <c r="A352" s="15" t="s">
        <v>8129</v>
      </c>
      <c r="B352" s="22"/>
      <c r="C352" s="14" t="s">
        <v>8100</v>
      </c>
      <c r="D352" s="14"/>
      <c r="E352" s="14"/>
      <c r="F352" s="22"/>
      <c r="G352" s="100">
        <v>11042</v>
      </c>
      <c r="H352" s="101"/>
      <c r="I352" s="104">
        <v>1156.5</v>
      </c>
      <c r="J352" s="105"/>
      <c r="K352" s="106"/>
      <c r="L352" s="14"/>
      <c r="M352" s="53" t="s">
        <v>7981</v>
      </c>
      <c r="N352" s="22"/>
      <c r="O352" s="94">
        <f>0.38*I352</f>
        <v>439.47</v>
      </c>
      <c r="P352" s="87">
        <f>0.75*I352</f>
        <v>867.375</v>
      </c>
      <c r="Q352" s="94">
        <f t="shared" ref="Q352:Q354" si="65">0.16*I352</f>
        <v>185.04</v>
      </c>
      <c r="R352" s="88">
        <f t="shared" ref="R352:R354" si="66">0.28*I352</f>
        <v>323.82000000000005</v>
      </c>
      <c r="S352" s="93">
        <f>0.46*I352</f>
        <v>531.99</v>
      </c>
      <c r="T352" s="90">
        <f>0.35*I352</f>
        <v>404.77499999999998</v>
      </c>
    </row>
    <row r="353" spans="1:20" x14ac:dyDescent="0.25">
      <c r="A353" s="15" t="s">
        <v>8130</v>
      </c>
      <c r="B353" s="22"/>
      <c r="C353" s="14" t="s">
        <v>8101</v>
      </c>
      <c r="D353" s="14"/>
      <c r="E353" s="14"/>
      <c r="F353" s="22"/>
      <c r="G353" s="102">
        <v>11042</v>
      </c>
      <c r="H353" s="103"/>
      <c r="I353" s="107">
        <v>78</v>
      </c>
      <c r="J353" s="108"/>
      <c r="K353" s="109"/>
      <c r="L353" s="14"/>
      <c r="M353" s="53" t="s">
        <v>7981</v>
      </c>
      <c r="N353" s="22"/>
      <c r="O353" s="81">
        <f>0.43*I353</f>
        <v>33.54</v>
      </c>
      <c r="P353" s="87">
        <f>0.5*I353</f>
        <v>39</v>
      </c>
      <c r="Q353" s="94">
        <f t="shared" si="65"/>
        <v>12.48</v>
      </c>
      <c r="R353" s="88">
        <f t="shared" si="66"/>
        <v>21.840000000000003</v>
      </c>
      <c r="S353" s="93">
        <f>0.35*I353</f>
        <v>27.299999999999997</v>
      </c>
      <c r="T353" s="88">
        <f>0.57*O353</f>
        <v>19.117799999999999</v>
      </c>
    </row>
    <row r="354" spans="1:20" x14ac:dyDescent="0.25">
      <c r="A354" s="15" t="s">
        <v>8131</v>
      </c>
      <c r="B354" s="22"/>
      <c r="C354" s="14" t="s">
        <v>8102</v>
      </c>
      <c r="D354" s="14"/>
      <c r="E354" s="14"/>
      <c r="F354" s="22"/>
      <c r="G354" s="98">
        <v>1951</v>
      </c>
      <c r="H354" s="99"/>
      <c r="I354" s="107">
        <v>891</v>
      </c>
      <c r="J354" s="108"/>
      <c r="K354" s="109"/>
      <c r="L354" s="14"/>
      <c r="M354" s="53" t="s">
        <v>7981</v>
      </c>
      <c r="N354" s="22"/>
      <c r="O354" s="81">
        <f>0.5*I354</f>
        <v>445.5</v>
      </c>
      <c r="P354" s="87">
        <f>0.4*I354</f>
        <v>356.40000000000003</v>
      </c>
      <c r="Q354" s="94">
        <f t="shared" si="65"/>
        <v>142.56</v>
      </c>
      <c r="R354" s="88">
        <f t="shared" si="66"/>
        <v>249.48000000000002</v>
      </c>
      <c r="S354" s="93">
        <f>0.5*I354</f>
        <v>445.5</v>
      </c>
      <c r="T354" s="88">
        <f>0.57*O354</f>
        <v>253.93499999999997</v>
      </c>
    </row>
    <row r="355" spans="1:20" x14ac:dyDescent="0.25">
      <c r="A355" s="43"/>
      <c r="B355" s="30"/>
      <c r="C355" s="54" t="s">
        <v>8103</v>
      </c>
      <c r="D355" s="54"/>
      <c r="E355" s="54"/>
      <c r="F355" s="30"/>
      <c r="G355" s="43"/>
      <c r="H355" s="30"/>
      <c r="I355" s="54"/>
      <c r="J355" s="54"/>
      <c r="K355" s="30"/>
      <c r="L355" s="54"/>
      <c r="M355" s="55" t="s">
        <v>7946</v>
      </c>
      <c r="N355" s="30"/>
      <c r="O355" s="76" t="s">
        <v>8173</v>
      </c>
      <c r="P355" s="68" t="s">
        <v>8173</v>
      </c>
      <c r="Q355" s="75" t="s">
        <v>8173</v>
      </c>
      <c r="R355" s="68" t="s">
        <v>8173</v>
      </c>
      <c r="S355" s="69" t="s">
        <v>8173</v>
      </c>
      <c r="T355" s="78" t="s">
        <v>8173</v>
      </c>
    </row>
    <row r="356" spans="1:20" x14ac:dyDescent="0.25">
      <c r="A356" s="15" t="s">
        <v>8132</v>
      </c>
      <c r="B356" s="22"/>
      <c r="C356" s="14" t="s">
        <v>8100</v>
      </c>
      <c r="D356" s="14"/>
      <c r="E356" s="14"/>
      <c r="F356" s="22"/>
      <c r="G356" s="100">
        <v>45384</v>
      </c>
      <c r="H356" s="101"/>
      <c r="I356" s="104">
        <v>841.5</v>
      </c>
      <c r="J356" s="105"/>
      <c r="K356" s="106"/>
      <c r="L356" s="14"/>
      <c r="M356" s="53" t="s">
        <v>7981</v>
      </c>
      <c r="N356" s="22"/>
      <c r="O356" s="94">
        <f>0.38*I356</f>
        <v>319.77</v>
      </c>
      <c r="P356" s="87">
        <f>0.75*I356</f>
        <v>631.125</v>
      </c>
      <c r="Q356" s="94">
        <f t="shared" ref="Q356:Q358" si="67">0.16*I356</f>
        <v>134.64000000000001</v>
      </c>
      <c r="R356" s="88">
        <f t="shared" ref="R356:R358" si="68">0.28*I356</f>
        <v>235.62000000000003</v>
      </c>
      <c r="S356" s="93">
        <f>0.46*I356</f>
        <v>387.09000000000003</v>
      </c>
      <c r="T356" s="90">
        <f>0.35*I356</f>
        <v>294.52499999999998</v>
      </c>
    </row>
    <row r="357" spans="1:20" x14ac:dyDescent="0.25">
      <c r="A357" s="15" t="s">
        <v>8133</v>
      </c>
      <c r="B357" s="22"/>
      <c r="C357" s="14" t="s">
        <v>8101</v>
      </c>
      <c r="D357" s="14"/>
      <c r="E357" s="14"/>
      <c r="F357" s="22"/>
      <c r="G357" s="102">
        <v>45384</v>
      </c>
      <c r="H357" s="103"/>
      <c r="I357" s="107">
        <v>560</v>
      </c>
      <c r="J357" s="108"/>
      <c r="K357" s="109"/>
      <c r="L357" s="14"/>
      <c r="M357" s="53" t="s">
        <v>7981</v>
      </c>
      <c r="N357" s="22"/>
      <c r="O357" s="81">
        <f>0.43*I357</f>
        <v>240.79999999999998</v>
      </c>
      <c r="P357" s="87">
        <f>0.5*I357</f>
        <v>280</v>
      </c>
      <c r="Q357" s="94">
        <f t="shared" si="67"/>
        <v>89.600000000000009</v>
      </c>
      <c r="R357" s="88">
        <f t="shared" si="68"/>
        <v>156.80000000000001</v>
      </c>
      <c r="S357" s="93">
        <f>0.35*I357</f>
        <v>196</v>
      </c>
      <c r="T357" s="88">
        <f>0.57*O357</f>
        <v>137.25599999999997</v>
      </c>
    </row>
    <row r="358" spans="1:20" x14ac:dyDescent="0.25">
      <c r="A358" s="15" t="s">
        <v>8134</v>
      </c>
      <c r="B358" s="22"/>
      <c r="C358" s="14" t="s">
        <v>8102</v>
      </c>
      <c r="D358" s="14"/>
      <c r="E358" s="14"/>
      <c r="F358" s="22"/>
      <c r="G358" s="98">
        <v>811</v>
      </c>
      <c r="H358" s="99"/>
      <c r="I358" s="107">
        <v>769.5</v>
      </c>
      <c r="J358" s="108"/>
      <c r="K358" s="109"/>
      <c r="L358" s="14"/>
      <c r="M358" s="53" t="s">
        <v>7981</v>
      </c>
      <c r="N358" s="22"/>
      <c r="O358" s="81">
        <f>0.5*I358</f>
        <v>384.75</v>
      </c>
      <c r="P358" s="87">
        <f>0.4*I358</f>
        <v>307.8</v>
      </c>
      <c r="Q358" s="94">
        <f t="shared" si="67"/>
        <v>123.12</v>
      </c>
      <c r="R358" s="88">
        <f t="shared" si="68"/>
        <v>215.46</v>
      </c>
      <c r="S358" s="93">
        <f>0.5*I358</f>
        <v>384.75</v>
      </c>
      <c r="T358" s="88">
        <f>0.57*O358</f>
        <v>219.30749999999998</v>
      </c>
    </row>
    <row r="359" spans="1:20" x14ac:dyDescent="0.25">
      <c r="A359" s="43"/>
      <c r="B359" s="30"/>
      <c r="C359" s="54" t="s">
        <v>8103</v>
      </c>
      <c r="D359" s="54"/>
      <c r="E359" s="54"/>
      <c r="F359" s="30"/>
      <c r="G359" s="43"/>
      <c r="H359" s="30"/>
      <c r="I359" s="54"/>
      <c r="J359" s="54"/>
      <c r="K359" s="30"/>
      <c r="L359" s="54"/>
      <c r="M359" s="55" t="s">
        <v>7946</v>
      </c>
      <c r="N359" s="30"/>
      <c r="O359" s="76" t="s">
        <v>8173</v>
      </c>
      <c r="P359" s="68" t="s">
        <v>8173</v>
      </c>
      <c r="Q359" s="75" t="s">
        <v>8173</v>
      </c>
      <c r="R359" s="68" t="s">
        <v>8173</v>
      </c>
      <c r="S359" s="69" t="s">
        <v>8173</v>
      </c>
      <c r="T359" s="78" t="s">
        <v>8173</v>
      </c>
    </row>
    <row r="360" spans="1:20" x14ac:dyDescent="0.25">
      <c r="A360" s="15" t="s">
        <v>8135</v>
      </c>
      <c r="B360" s="22"/>
      <c r="C360" s="14" t="s">
        <v>8100</v>
      </c>
      <c r="D360" s="14"/>
      <c r="E360" s="14"/>
      <c r="F360" s="22"/>
      <c r="G360" s="100">
        <v>43239</v>
      </c>
      <c r="H360" s="101"/>
      <c r="I360" s="104">
        <v>841.5</v>
      </c>
      <c r="J360" s="105"/>
      <c r="K360" s="106"/>
      <c r="L360" s="14"/>
      <c r="M360" s="53" t="s">
        <v>7981</v>
      </c>
      <c r="N360" s="22"/>
      <c r="O360" s="94">
        <f>0.38*I360</f>
        <v>319.77</v>
      </c>
      <c r="P360" s="87">
        <f>0.75*I360</f>
        <v>631.125</v>
      </c>
      <c r="Q360" s="94">
        <f t="shared" ref="Q360:Q362" si="69">0.16*I360</f>
        <v>134.64000000000001</v>
      </c>
      <c r="R360" s="88">
        <f t="shared" ref="R360:R362" si="70">0.28*I360</f>
        <v>235.62000000000003</v>
      </c>
      <c r="S360" s="93">
        <f>0.46*I360</f>
        <v>387.09000000000003</v>
      </c>
      <c r="T360" s="90">
        <f>0.35*I360</f>
        <v>294.52499999999998</v>
      </c>
    </row>
    <row r="361" spans="1:20" x14ac:dyDescent="0.25">
      <c r="A361" s="15" t="s">
        <v>8136</v>
      </c>
      <c r="B361" s="22"/>
      <c r="C361" s="14" t="s">
        <v>8101</v>
      </c>
      <c r="D361" s="14"/>
      <c r="E361" s="14"/>
      <c r="F361" s="22"/>
      <c r="G361" s="102">
        <v>43239</v>
      </c>
      <c r="H361" s="103"/>
      <c r="I361" s="107">
        <v>429</v>
      </c>
      <c r="J361" s="108"/>
      <c r="K361" s="109"/>
      <c r="L361" s="14"/>
      <c r="M361" s="53" t="s">
        <v>7981</v>
      </c>
      <c r="N361" s="22"/>
      <c r="O361" s="81">
        <f>0.43*I361</f>
        <v>184.47</v>
      </c>
      <c r="P361" s="87">
        <f>0.5*I361</f>
        <v>214.5</v>
      </c>
      <c r="Q361" s="94">
        <f t="shared" si="69"/>
        <v>68.64</v>
      </c>
      <c r="R361" s="88">
        <f t="shared" si="70"/>
        <v>120.12</v>
      </c>
      <c r="S361" s="93">
        <f>0.35*I361</f>
        <v>150.14999999999998</v>
      </c>
      <c r="T361" s="88">
        <f>0.57*O361</f>
        <v>105.14789999999999</v>
      </c>
    </row>
    <row r="362" spans="1:20" x14ac:dyDescent="0.25">
      <c r="A362" s="15"/>
      <c r="B362" s="22"/>
      <c r="C362" s="14" t="s">
        <v>8102</v>
      </c>
      <c r="D362" s="14"/>
      <c r="E362" s="14"/>
      <c r="F362" s="22"/>
      <c r="G362" s="98">
        <v>811</v>
      </c>
      <c r="H362" s="99"/>
      <c r="I362" s="107">
        <v>337.5</v>
      </c>
      <c r="J362" s="108"/>
      <c r="K362" s="109"/>
      <c r="L362" s="14"/>
      <c r="M362" s="53" t="s">
        <v>7981</v>
      </c>
      <c r="N362" s="22"/>
      <c r="O362" s="81">
        <f>0.5*I362</f>
        <v>168.75</v>
      </c>
      <c r="P362" s="87">
        <f>0.4*I362</f>
        <v>135</v>
      </c>
      <c r="Q362" s="94">
        <f t="shared" si="69"/>
        <v>54</v>
      </c>
      <c r="R362" s="88">
        <f t="shared" si="70"/>
        <v>94.500000000000014</v>
      </c>
      <c r="S362" s="93">
        <f>0.5*I362</f>
        <v>168.75</v>
      </c>
      <c r="T362" s="88">
        <f>0.57*O362</f>
        <v>96.187499999999986</v>
      </c>
    </row>
    <row r="363" spans="1:20" x14ac:dyDescent="0.25">
      <c r="A363" s="43"/>
      <c r="B363" s="30"/>
      <c r="C363" s="54" t="s">
        <v>8103</v>
      </c>
      <c r="D363" s="54"/>
      <c r="E363" s="54"/>
      <c r="F363" s="30"/>
      <c r="G363" s="43"/>
      <c r="H363" s="30"/>
      <c r="I363" s="54"/>
      <c r="J363" s="54"/>
      <c r="K363" s="30"/>
      <c r="L363" s="54"/>
      <c r="M363" s="55" t="s">
        <v>7946</v>
      </c>
      <c r="N363" s="30"/>
      <c r="O363" s="76" t="s">
        <v>8173</v>
      </c>
      <c r="P363" s="68" t="s">
        <v>8173</v>
      </c>
      <c r="Q363" s="75" t="s">
        <v>8173</v>
      </c>
      <c r="R363" s="68" t="s">
        <v>8173</v>
      </c>
      <c r="S363" s="69" t="s">
        <v>8173</v>
      </c>
      <c r="T363" s="78" t="s">
        <v>8173</v>
      </c>
    </row>
    <row r="364" spans="1:20" x14ac:dyDescent="0.25">
      <c r="A364" s="15"/>
      <c r="B364" s="22"/>
      <c r="C364" s="14"/>
      <c r="D364" s="14"/>
      <c r="E364" s="14"/>
      <c r="F364" s="22"/>
      <c r="G364" s="14"/>
      <c r="H364" s="22"/>
      <c r="I364" s="14"/>
      <c r="J364" s="14"/>
      <c r="K364" s="22"/>
      <c r="L364" s="14"/>
      <c r="M364" s="14"/>
      <c r="N364" s="22"/>
      <c r="O364" s="76" t="s">
        <v>8173</v>
      </c>
      <c r="P364" s="68" t="s">
        <v>8173</v>
      </c>
      <c r="Q364" s="75" t="s">
        <v>8173</v>
      </c>
      <c r="R364" s="68" t="s">
        <v>8173</v>
      </c>
      <c r="S364" s="69" t="s">
        <v>8173</v>
      </c>
      <c r="T364" s="78" t="s">
        <v>8173</v>
      </c>
    </row>
    <row r="365" spans="1:20" x14ac:dyDescent="0.25">
      <c r="A365" s="15" t="s">
        <v>8137</v>
      </c>
      <c r="B365" s="22"/>
      <c r="C365" s="14" t="s">
        <v>8100</v>
      </c>
      <c r="D365" s="14"/>
      <c r="E365" s="14"/>
      <c r="F365" s="22"/>
      <c r="G365" s="102">
        <v>54161</v>
      </c>
      <c r="H365" s="103"/>
      <c r="I365" s="107">
        <v>1522.5</v>
      </c>
      <c r="J365" s="108"/>
      <c r="K365" s="109"/>
      <c r="L365" s="14"/>
      <c r="M365" s="53" t="s">
        <v>7981</v>
      </c>
      <c r="N365" s="22"/>
      <c r="O365" s="94">
        <f>0.38*I365</f>
        <v>578.54999999999995</v>
      </c>
      <c r="P365" s="87">
        <f>0.75*I365</f>
        <v>1141.875</v>
      </c>
      <c r="Q365" s="94">
        <f t="shared" ref="Q365:Q367" si="71">0.16*I365</f>
        <v>243.6</v>
      </c>
      <c r="R365" s="88">
        <f t="shared" ref="R365:R367" si="72">0.28*I365</f>
        <v>426.30000000000007</v>
      </c>
      <c r="S365" s="93">
        <f>0.46*I365</f>
        <v>700.35</v>
      </c>
      <c r="T365" s="90">
        <f>0.35*I365</f>
        <v>532.875</v>
      </c>
    </row>
    <row r="366" spans="1:20" x14ac:dyDescent="0.25">
      <c r="A366" s="15"/>
      <c r="B366" s="22"/>
      <c r="C366" s="14" t="s">
        <v>8101</v>
      </c>
      <c r="D366" s="14"/>
      <c r="E366" s="14"/>
      <c r="F366" s="22"/>
      <c r="G366" s="102">
        <v>54161</v>
      </c>
      <c r="H366" s="103"/>
      <c r="I366" s="107">
        <v>273</v>
      </c>
      <c r="J366" s="108"/>
      <c r="K366" s="109"/>
      <c r="L366" s="14"/>
      <c r="M366" s="53" t="s">
        <v>7981</v>
      </c>
      <c r="N366" s="22"/>
      <c r="O366" s="81">
        <f>0.43*I366</f>
        <v>117.39</v>
      </c>
      <c r="P366" s="87">
        <f>0.5*I366</f>
        <v>136.5</v>
      </c>
      <c r="Q366" s="94">
        <f t="shared" si="71"/>
        <v>43.68</v>
      </c>
      <c r="R366" s="88">
        <f t="shared" si="72"/>
        <v>76.440000000000012</v>
      </c>
      <c r="S366" s="93">
        <f>0.35*I366</f>
        <v>95.55</v>
      </c>
      <c r="T366" s="88">
        <f>0.57*O366</f>
        <v>66.912299999999988</v>
      </c>
    </row>
    <row r="367" spans="1:20" x14ac:dyDescent="0.25">
      <c r="A367" s="15"/>
      <c r="B367" s="22"/>
      <c r="C367" s="14" t="s">
        <v>8102</v>
      </c>
      <c r="D367" s="14"/>
      <c r="E367" s="14"/>
      <c r="F367" s="22"/>
      <c r="G367" s="98">
        <v>920</v>
      </c>
      <c r="H367" s="99"/>
      <c r="I367" s="107">
        <v>1485</v>
      </c>
      <c r="J367" s="108"/>
      <c r="K367" s="109"/>
      <c r="L367" s="14"/>
      <c r="M367" s="53" t="s">
        <v>7981</v>
      </c>
      <c r="N367" s="22"/>
      <c r="O367" s="81">
        <f>0.5*I367</f>
        <v>742.5</v>
      </c>
      <c r="P367" s="87">
        <f>0.4*I367</f>
        <v>594</v>
      </c>
      <c r="Q367" s="94">
        <f t="shared" si="71"/>
        <v>237.6</v>
      </c>
      <c r="R367" s="88">
        <f t="shared" si="72"/>
        <v>415.8</v>
      </c>
      <c r="S367" s="93">
        <f>0.5*I367</f>
        <v>742.5</v>
      </c>
      <c r="T367" s="88">
        <f>0.57*O367</f>
        <v>423.22499999999997</v>
      </c>
    </row>
    <row r="368" spans="1:20" x14ac:dyDescent="0.25">
      <c r="A368" s="43"/>
      <c r="B368" s="30"/>
      <c r="C368" s="54" t="s">
        <v>8103</v>
      </c>
      <c r="D368" s="54"/>
      <c r="E368" s="54"/>
      <c r="F368" s="30"/>
      <c r="G368" s="43"/>
      <c r="H368" s="30"/>
      <c r="I368" s="54"/>
      <c r="J368" s="54"/>
      <c r="K368" s="30"/>
      <c r="L368" s="54"/>
      <c r="M368" s="55" t="s">
        <v>7946</v>
      </c>
      <c r="N368" s="30"/>
      <c r="O368" s="76" t="s">
        <v>8173</v>
      </c>
      <c r="P368" s="68" t="s">
        <v>8173</v>
      </c>
      <c r="Q368" s="75" t="s">
        <v>8173</v>
      </c>
      <c r="R368" s="68" t="s">
        <v>8173</v>
      </c>
      <c r="S368" s="69" t="s">
        <v>8173</v>
      </c>
      <c r="T368" s="78" t="s">
        <v>8173</v>
      </c>
    </row>
    <row r="369" spans="1:20" x14ac:dyDescent="0.25">
      <c r="A369" s="15" t="s">
        <v>8138</v>
      </c>
      <c r="B369" s="22"/>
      <c r="C369" s="14" t="s">
        <v>8100</v>
      </c>
      <c r="D369" s="14"/>
      <c r="E369" s="14"/>
      <c r="F369" s="22"/>
      <c r="G369" s="100">
        <v>49585</v>
      </c>
      <c r="H369" s="101"/>
      <c r="I369" s="104">
        <v>3778.5</v>
      </c>
      <c r="J369" s="105"/>
      <c r="K369" s="106"/>
      <c r="L369" s="14"/>
      <c r="M369" s="53" t="s">
        <v>7981</v>
      </c>
      <c r="N369" s="22"/>
      <c r="O369" s="94">
        <f>0.38*I369</f>
        <v>1435.83</v>
      </c>
      <c r="P369" s="87">
        <f>0.75*I369</f>
        <v>2833.875</v>
      </c>
      <c r="Q369" s="94">
        <f t="shared" ref="Q369:Q371" si="73">0.16*I369</f>
        <v>604.56000000000006</v>
      </c>
      <c r="R369" s="88">
        <f t="shared" ref="R369:R371" si="74">0.28*I369</f>
        <v>1057.98</v>
      </c>
      <c r="S369" s="93">
        <f>0.46*I369</f>
        <v>1738.1100000000001</v>
      </c>
      <c r="T369" s="90">
        <f>0.35*I369</f>
        <v>1322.4749999999999</v>
      </c>
    </row>
    <row r="370" spans="1:20" x14ac:dyDescent="0.25">
      <c r="A370" s="15" t="s">
        <v>8139</v>
      </c>
      <c r="B370" s="22"/>
      <c r="C370" s="14" t="s">
        <v>8101</v>
      </c>
      <c r="D370" s="14"/>
      <c r="E370" s="14"/>
      <c r="F370" s="22"/>
      <c r="G370" s="102">
        <v>49585</v>
      </c>
      <c r="H370" s="103"/>
      <c r="I370" s="107">
        <v>572</v>
      </c>
      <c r="J370" s="108"/>
      <c r="K370" s="109"/>
      <c r="L370" s="14"/>
      <c r="M370" s="53" t="s">
        <v>7981</v>
      </c>
      <c r="N370" s="22"/>
      <c r="O370" s="81">
        <f>0.43*I370</f>
        <v>245.96</v>
      </c>
      <c r="P370" s="87">
        <f>0.5*I370</f>
        <v>286</v>
      </c>
      <c r="Q370" s="94">
        <f t="shared" si="73"/>
        <v>91.52</v>
      </c>
      <c r="R370" s="88">
        <f t="shared" si="74"/>
        <v>160.16000000000003</v>
      </c>
      <c r="S370" s="93">
        <f>0.35*I370</f>
        <v>200.2</v>
      </c>
      <c r="T370" s="88">
        <f>0.57*O370</f>
        <v>140.19719999999998</v>
      </c>
    </row>
    <row r="371" spans="1:20" x14ac:dyDescent="0.25">
      <c r="A371" s="15"/>
      <c r="B371" s="22"/>
      <c r="C371" s="14" t="s">
        <v>8102</v>
      </c>
      <c r="D371" s="14"/>
      <c r="E371" s="14"/>
      <c r="F371" s="22"/>
      <c r="G371" s="98">
        <v>920</v>
      </c>
      <c r="H371" s="99"/>
      <c r="I371" s="107">
        <v>3861</v>
      </c>
      <c r="J371" s="108"/>
      <c r="K371" s="109"/>
      <c r="L371" s="14"/>
      <c r="M371" s="53" t="s">
        <v>7981</v>
      </c>
      <c r="N371" s="22"/>
      <c r="O371" s="81">
        <f>0.5*I371</f>
        <v>1930.5</v>
      </c>
      <c r="P371" s="87">
        <f>0.4*I371</f>
        <v>1544.4</v>
      </c>
      <c r="Q371" s="94">
        <f t="shared" si="73"/>
        <v>617.76</v>
      </c>
      <c r="R371" s="88">
        <f t="shared" si="74"/>
        <v>1081.0800000000002</v>
      </c>
      <c r="S371" s="93">
        <f>0.5*I371</f>
        <v>1930.5</v>
      </c>
      <c r="T371" s="88">
        <f>0.57*O371</f>
        <v>1100.385</v>
      </c>
    </row>
    <row r="372" spans="1:20" x14ac:dyDescent="0.25">
      <c r="A372" s="43"/>
      <c r="B372" s="30"/>
      <c r="C372" s="54" t="s">
        <v>8103</v>
      </c>
      <c r="D372" s="54"/>
      <c r="E372" s="54"/>
      <c r="F372" s="30"/>
      <c r="G372" s="43"/>
      <c r="H372" s="30"/>
      <c r="I372" s="54"/>
      <c r="J372" s="54"/>
      <c r="K372" s="30"/>
      <c r="L372" s="54"/>
      <c r="M372" s="55" t="s">
        <v>7946</v>
      </c>
      <c r="N372" s="30"/>
      <c r="O372" s="76" t="s">
        <v>8173</v>
      </c>
      <c r="P372" s="68" t="s">
        <v>8173</v>
      </c>
      <c r="Q372" s="75" t="s">
        <v>8173</v>
      </c>
      <c r="R372" s="68" t="s">
        <v>8173</v>
      </c>
      <c r="S372" s="69" t="s">
        <v>8173</v>
      </c>
      <c r="T372" s="78" t="s">
        <v>8173</v>
      </c>
    </row>
    <row r="373" spans="1:20" x14ac:dyDescent="0.25">
      <c r="A373" s="60" t="s">
        <v>8140</v>
      </c>
      <c r="B373" s="22"/>
      <c r="C373" s="14" t="s">
        <v>8100</v>
      </c>
      <c r="D373" s="14"/>
      <c r="E373" s="14"/>
      <c r="F373" s="22"/>
      <c r="G373" s="100">
        <v>47562</v>
      </c>
      <c r="H373" s="101"/>
      <c r="I373" s="104">
        <v>3778.5</v>
      </c>
      <c r="J373" s="105"/>
      <c r="K373" s="106"/>
      <c r="L373" s="14"/>
      <c r="M373" s="53" t="s">
        <v>7981</v>
      </c>
      <c r="N373" s="22"/>
      <c r="O373" s="94">
        <f>0.38*I373</f>
        <v>1435.83</v>
      </c>
      <c r="P373" s="87">
        <f>0.75*I373</f>
        <v>2833.875</v>
      </c>
      <c r="Q373" s="94">
        <f t="shared" ref="Q373:Q375" si="75">0.16*I373</f>
        <v>604.56000000000006</v>
      </c>
      <c r="R373" s="88">
        <f t="shared" ref="R373:R375" si="76">0.28*I373</f>
        <v>1057.98</v>
      </c>
      <c r="S373" s="93">
        <f>0.46*I373</f>
        <v>1738.1100000000001</v>
      </c>
      <c r="T373" s="90">
        <f>0.35*I373</f>
        <v>1322.4749999999999</v>
      </c>
    </row>
    <row r="374" spans="1:20" x14ac:dyDescent="0.25">
      <c r="A374" s="15"/>
      <c r="B374" s="22"/>
      <c r="C374" s="14" t="s">
        <v>8101</v>
      </c>
      <c r="D374" s="14"/>
      <c r="E374" s="14"/>
      <c r="F374" s="22"/>
      <c r="G374" s="102">
        <v>47562</v>
      </c>
      <c r="H374" s="103"/>
      <c r="I374" s="107">
        <v>848</v>
      </c>
      <c r="J374" s="108"/>
      <c r="K374" s="109"/>
      <c r="L374" s="14"/>
      <c r="M374" s="53" t="s">
        <v>7981</v>
      </c>
      <c r="N374" s="22"/>
      <c r="O374" s="81">
        <f>0.43*I374</f>
        <v>364.64</v>
      </c>
      <c r="P374" s="87">
        <f>0.5*I374</f>
        <v>424</v>
      </c>
      <c r="Q374" s="94">
        <f t="shared" si="75"/>
        <v>135.68</v>
      </c>
      <c r="R374" s="88">
        <f t="shared" si="76"/>
        <v>237.44000000000003</v>
      </c>
      <c r="S374" s="93">
        <f>0.35*I374</f>
        <v>296.79999999999995</v>
      </c>
      <c r="T374" s="88">
        <f>0.57*O374</f>
        <v>207.84479999999996</v>
      </c>
    </row>
    <row r="375" spans="1:20" x14ac:dyDescent="0.25">
      <c r="A375" s="15"/>
      <c r="B375" s="22"/>
      <c r="C375" s="14" t="s">
        <v>8102</v>
      </c>
      <c r="D375" s="14"/>
      <c r="E375" s="14"/>
      <c r="F375" s="22"/>
      <c r="G375" s="98">
        <v>790</v>
      </c>
      <c r="H375" s="99"/>
      <c r="I375" s="107">
        <v>3442.5</v>
      </c>
      <c r="J375" s="108"/>
      <c r="K375" s="109"/>
      <c r="L375" s="14"/>
      <c r="M375" s="53" t="s">
        <v>7981</v>
      </c>
      <c r="N375" s="22"/>
      <c r="O375" s="81">
        <f>0.5*I375</f>
        <v>1721.25</v>
      </c>
      <c r="P375" s="87">
        <f>0.4*I375</f>
        <v>1377</v>
      </c>
      <c r="Q375" s="94">
        <f t="shared" si="75"/>
        <v>550.80000000000007</v>
      </c>
      <c r="R375" s="88">
        <f t="shared" si="76"/>
        <v>963.90000000000009</v>
      </c>
      <c r="S375" s="93">
        <f>0.5*I375</f>
        <v>1721.25</v>
      </c>
      <c r="T375" s="88">
        <f>0.57*O375</f>
        <v>981.11249999999995</v>
      </c>
    </row>
    <row r="376" spans="1:20" x14ac:dyDescent="0.25">
      <c r="A376" s="43"/>
      <c r="B376" s="30"/>
      <c r="C376" s="54" t="s">
        <v>8103</v>
      </c>
      <c r="D376" s="54"/>
      <c r="E376" s="54"/>
      <c r="F376" s="30"/>
      <c r="G376" s="43"/>
      <c r="H376" s="30"/>
      <c r="I376" s="54"/>
      <c r="J376" s="54"/>
      <c r="K376" s="30"/>
      <c r="L376" s="54"/>
      <c r="M376" s="55" t="s">
        <v>7981</v>
      </c>
      <c r="N376" s="30"/>
      <c r="O376" s="76" t="s">
        <v>8173</v>
      </c>
      <c r="P376" s="68" t="s">
        <v>8173</v>
      </c>
      <c r="Q376" s="75" t="s">
        <v>8173</v>
      </c>
      <c r="R376" s="68" t="s">
        <v>8173</v>
      </c>
      <c r="S376" s="69" t="s">
        <v>8173</v>
      </c>
      <c r="T376" s="78" t="s">
        <v>8173</v>
      </c>
    </row>
    <row r="377" spans="1:20" x14ac:dyDescent="0.25">
      <c r="A377" s="15" t="s">
        <v>8141</v>
      </c>
      <c r="B377" s="22"/>
      <c r="C377" s="14" t="s">
        <v>8100</v>
      </c>
      <c r="D377" s="14"/>
      <c r="E377" s="14"/>
      <c r="F377" s="22"/>
      <c r="G377" s="100">
        <v>10061</v>
      </c>
      <c r="H377" s="101"/>
      <c r="I377" s="104">
        <v>841.5</v>
      </c>
      <c r="J377" s="105"/>
      <c r="K377" s="106"/>
      <c r="L377" s="14"/>
      <c r="M377" s="53" t="s">
        <v>7981</v>
      </c>
      <c r="N377" s="22"/>
      <c r="O377" s="94">
        <f>0.38*I377</f>
        <v>319.77</v>
      </c>
      <c r="P377" s="87">
        <f>0.75*I377</f>
        <v>631.125</v>
      </c>
      <c r="Q377" s="94">
        <f t="shared" ref="Q377:Q379" si="77">0.16*I377</f>
        <v>134.64000000000001</v>
      </c>
      <c r="R377" s="88">
        <f t="shared" ref="R377:R380" si="78">0.28*I377</f>
        <v>235.62000000000003</v>
      </c>
      <c r="S377" s="93">
        <f>0.46*I377</f>
        <v>387.09000000000003</v>
      </c>
      <c r="T377" s="90">
        <f>0.35*I377</f>
        <v>294.52499999999998</v>
      </c>
    </row>
    <row r="378" spans="1:20" x14ac:dyDescent="0.25">
      <c r="A378" s="15" t="s">
        <v>8142</v>
      </c>
      <c r="B378" s="22"/>
      <c r="C378" s="14" t="s">
        <v>8101</v>
      </c>
      <c r="D378" s="14"/>
      <c r="E378" s="14"/>
      <c r="F378" s="22"/>
      <c r="G378" s="102">
        <v>10061</v>
      </c>
      <c r="H378" s="103"/>
      <c r="I378" s="107">
        <v>255</v>
      </c>
      <c r="J378" s="108"/>
      <c r="K378" s="109"/>
      <c r="L378" s="14"/>
      <c r="M378" s="53" t="s">
        <v>7981</v>
      </c>
      <c r="N378" s="22"/>
      <c r="O378" s="81">
        <f>0.43*I378</f>
        <v>109.64999999999999</v>
      </c>
      <c r="P378" s="87">
        <f>0.5*I378</f>
        <v>127.5</v>
      </c>
      <c r="Q378" s="94">
        <f t="shared" si="77"/>
        <v>40.800000000000004</v>
      </c>
      <c r="R378" s="88">
        <f t="shared" si="78"/>
        <v>71.400000000000006</v>
      </c>
      <c r="S378" s="93">
        <f>0.35*I378</f>
        <v>89.25</v>
      </c>
      <c r="T378" s="88">
        <f>0.57*O378</f>
        <v>62.500499999999988</v>
      </c>
    </row>
    <row r="379" spans="1:20" x14ac:dyDescent="0.25">
      <c r="A379" s="15"/>
      <c r="B379" s="22"/>
      <c r="C379" s="14" t="s">
        <v>8102</v>
      </c>
      <c r="D379" s="14"/>
      <c r="E379" s="14"/>
      <c r="F379" s="22"/>
      <c r="G379" s="98">
        <v>300</v>
      </c>
      <c r="H379" s="99"/>
      <c r="I379" s="107">
        <v>594</v>
      </c>
      <c r="J379" s="108"/>
      <c r="K379" s="109"/>
      <c r="L379" s="14"/>
      <c r="M379" s="53" t="s">
        <v>7981</v>
      </c>
      <c r="N379" s="22"/>
      <c r="O379" s="81">
        <f>0.5*I379</f>
        <v>297</v>
      </c>
      <c r="P379" s="87">
        <f>0.4*I379</f>
        <v>237.60000000000002</v>
      </c>
      <c r="Q379" s="94">
        <f t="shared" si="77"/>
        <v>95.04</v>
      </c>
      <c r="R379" s="88">
        <f t="shared" si="78"/>
        <v>166.32000000000002</v>
      </c>
      <c r="S379" s="93">
        <f>0.5*I379</f>
        <v>297</v>
      </c>
      <c r="T379" s="88">
        <f>0.57*O379</f>
        <v>169.29</v>
      </c>
    </row>
    <row r="380" spans="1:20" x14ac:dyDescent="0.25">
      <c r="A380" s="43"/>
      <c r="B380" s="30"/>
      <c r="C380" s="54" t="s">
        <v>8103</v>
      </c>
      <c r="D380" s="54"/>
      <c r="E380" s="54"/>
      <c r="F380" s="30"/>
      <c r="G380" s="43"/>
      <c r="H380" s="30"/>
      <c r="I380" s="54"/>
      <c r="J380" s="54"/>
      <c r="K380" s="30"/>
      <c r="L380" s="54"/>
      <c r="M380" s="55" t="s">
        <v>7946</v>
      </c>
      <c r="N380" s="30"/>
      <c r="O380" s="76" t="s">
        <v>8173</v>
      </c>
      <c r="P380" s="68" t="s">
        <v>8173</v>
      </c>
      <c r="Q380" s="68" t="s">
        <v>8173</v>
      </c>
      <c r="R380" s="88">
        <f t="shared" si="78"/>
        <v>0</v>
      </c>
      <c r="S380" s="69" t="s">
        <v>8173</v>
      </c>
      <c r="T380" s="78" t="s">
        <v>8173</v>
      </c>
    </row>
    <row r="381" spans="1:20" x14ac:dyDescent="0.25">
      <c r="A381" s="10"/>
      <c r="B381" s="46"/>
      <c r="C381" s="23" t="s">
        <v>8144</v>
      </c>
      <c r="D381" s="24"/>
      <c r="E381" s="24"/>
      <c r="F381" s="18"/>
      <c r="G381" s="132" t="s">
        <v>8143</v>
      </c>
      <c r="H381" s="133"/>
      <c r="I381" s="20" t="s">
        <v>7810</v>
      </c>
      <c r="J381" s="19"/>
      <c r="K381" s="7"/>
      <c r="L381" s="20" t="s">
        <v>7941</v>
      </c>
      <c r="M381" s="19"/>
      <c r="N381" s="7"/>
      <c r="O381" s="69" t="s">
        <v>8173</v>
      </c>
      <c r="P381" s="69" t="s">
        <v>8173</v>
      </c>
      <c r="Q381" s="69" t="s">
        <v>8173</v>
      </c>
      <c r="R381" s="68" t="s">
        <v>8173</v>
      </c>
      <c r="S381" s="68" t="s">
        <v>8173</v>
      </c>
      <c r="T381" s="68" t="s">
        <v>8173</v>
      </c>
    </row>
    <row r="382" spans="1:20" x14ac:dyDescent="0.25">
      <c r="A382" s="9" t="s">
        <v>7807</v>
      </c>
      <c r="B382" s="8"/>
      <c r="C382" s="5" t="s">
        <v>8145</v>
      </c>
      <c r="D382" s="5"/>
      <c r="E382" s="5"/>
      <c r="F382" s="8"/>
      <c r="G382" s="110" t="s">
        <v>7813</v>
      </c>
      <c r="H382" s="111"/>
      <c r="I382" s="5" t="s">
        <v>7809</v>
      </c>
      <c r="J382" s="5"/>
      <c r="K382" s="8"/>
      <c r="L382" s="9" t="s">
        <v>7942</v>
      </c>
      <c r="M382" s="5"/>
      <c r="N382" s="8"/>
      <c r="O382" s="69" t="s">
        <v>8173</v>
      </c>
      <c r="P382" s="69" t="s">
        <v>8173</v>
      </c>
      <c r="Q382" s="69" t="s">
        <v>8173</v>
      </c>
      <c r="R382" s="68" t="s">
        <v>8173</v>
      </c>
      <c r="S382" s="68" t="s">
        <v>8173</v>
      </c>
      <c r="T382" s="68" t="s">
        <v>8173</v>
      </c>
    </row>
    <row r="383" spans="1:20" ht="18.75" x14ac:dyDescent="0.3">
      <c r="A383" s="112" t="s">
        <v>8146</v>
      </c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4"/>
      <c r="O383" s="69" t="s">
        <v>8173</v>
      </c>
      <c r="P383" s="69" t="s">
        <v>8173</v>
      </c>
      <c r="Q383" s="69" t="s">
        <v>8173</v>
      </c>
      <c r="R383" s="68" t="s">
        <v>8173</v>
      </c>
      <c r="S383" s="68" t="s">
        <v>8173</v>
      </c>
      <c r="T383" s="68" t="s">
        <v>8173</v>
      </c>
    </row>
    <row r="384" spans="1:20" x14ac:dyDescent="0.25">
      <c r="A384" s="60" t="s">
        <v>8147</v>
      </c>
      <c r="B384" s="21"/>
      <c r="C384" s="64" t="s">
        <v>8144</v>
      </c>
      <c r="D384" s="65"/>
      <c r="E384" s="65"/>
      <c r="F384" s="25"/>
      <c r="G384" s="14"/>
      <c r="H384" s="21"/>
      <c r="I384" s="14"/>
      <c r="J384" s="14"/>
      <c r="K384" s="21"/>
      <c r="L384" s="14"/>
      <c r="M384" s="14"/>
      <c r="N384" s="21"/>
      <c r="R384" s="70"/>
    </row>
    <row r="385" spans="1:20" x14ac:dyDescent="0.25">
      <c r="A385" s="15" t="s">
        <v>8148</v>
      </c>
      <c r="B385" s="22"/>
      <c r="C385" s="15" t="s">
        <v>8145</v>
      </c>
      <c r="D385" s="17"/>
      <c r="E385" s="17"/>
      <c r="F385" s="22"/>
      <c r="G385" s="102">
        <v>570</v>
      </c>
      <c r="H385" s="103"/>
      <c r="I385" s="107">
        <v>16732.900000000001</v>
      </c>
      <c r="J385" s="123"/>
      <c r="K385" s="109"/>
      <c r="L385" s="17"/>
      <c r="M385" s="58" t="s">
        <v>7981</v>
      </c>
      <c r="N385" s="22"/>
      <c r="O385" s="69" t="s">
        <v>8214</v>
      </c>
      <c r="P385" s="69" t="s">
        <v>8175</v>
      </c>
      <c r="Q385" s="94">
        <f t="shared" ref="Q385:Q401" si="79">0.16*I385</f>
        <v>2677.2640000000001</v>
      </c>
      <c r="R385" s="88">
        <f t="shared" ref="R385" si="80">0.28*I385</f>
        <v>4685.2120000000004</v>
      </c>
      <c r="S385" s="69" t="s">
        <v>8176</v>
      </c>
      <c r="T385" s="69" t="s">
        <v>8198</v>
      </c>
    </row>
    <row r="386" spans="1:20" x14ac:dyDescent="0.25">
      <c r="A386" s="15" t="s">
        <v>8149</v>
      </c>
      <c r="B386" s="22"/>
      <c r="C386" s="14" t="s">
        <v>8101</v>
      </c>
      <c r="D386" s="14"/>
      <c r="E386" s="14"/>
      <c r="F386" s="22"/>
      <c r="G386" s="59">
        <v>10061</v>
      </c>
      <c r="H386" s="56">
        <v>11042</v>
      </c>
      <c r="I386" s="57">
        <v>353</v>
      </c>
      <c r="J386" s="57">
        <v>121</v>
      </c>
      <c r="K386" s="22"/>
      <c r="L386" s="17"/>
      <c r="M386" s="58" t="s">
        <v>7981</v>
      </c>
      <c r="N386" s="22"/>
      <c r="Q386" s="94"/>
      <c r="R386" s="70"/>
      <c r="S386" s="69"/>
      <c r="T386" s="69"/>
    </row>
    <row r="387" spans="1:20" x14ac:dyDescent="0.25">
      <c r="A387" s="43"/>
      <c r="B387" s="30"/>
      <c r="C387" s="54" t="s">
        <v>8103</v>
      </c>
      <c r="D387" s="54"/>
      <c r="E387" s="54"/>
      <c r="F387" s="30"/>
      <c r="G387" s="43"/>
      <c r="H387" s="30"/>
      <c r="I387" s="43"/>
      <c r="J387" s="54"/>
      <c r="K387" s="30"/>
      <c r="L387" s="43"/>
      <c r="M387" s="55" t="s">
        <v>7946</v>
      </c>
      <c r="N387" s="30"/>
      <c r="Q387" s="94"/>
      <c r="R387" s="70"/>
      <c r="S387" s="69"/>
      <c r="T387" s="69"/>
    </row>
    <row r="388" spans="1:20" x14ac:dyDescent="0.25">
      <c r="A388" s="15" t="s">
        <v>8150</v>
      </c>
      <c r="B388" s="22"/>
      <c r="C388" s="64" t="s">
        <v>8144</v>
      </c>
      <c r="D388" s="65"/>
      <c r="E388" s="65"/>
      <c r="F388" s="25"/>
      <c r="G388" s="15"/>
      <c r="H388" s="22"/>
      <c r="I388" s="17"/>
      <c r="J388" s="17"/>
      <c r="K388" s="22"/>
      <c r="L388" s="17"/>
      <c r="M388" s="17"/>
      <c r="N388" s="22"/>
      <c r="Q388" s="94"/>
      <c r="R388" s="70"/>
      <c r="S388" s="69"/>
      <c r="T388" s="69"/>
    </row>
    <row r="389" spans="1:20" x14ac:dyDescent="0.25">
      <c r="A389" s="15" t="s">
        <v>8151</v>
      </c>
      <c r="B389" s="22"/>
      <c r="C389" s="15" t="s">
        <v>8145</v>
      </c>
      <c r="D389" s="17"/>
      <c r="E389" s="17"/>
      <c r="F389" s="22"/>
      <c r="G389" s="102">
        <v>377</v>
      </c>
      <c r="H389" s="103"/>
      <c r="I389" s="107">
        <v>48610.9</v>
      </c>
      <c r="J389" s="123"/>
      <c r="K389" s="109"/>
      <c r="L389" s="17"/>
      <c r="M389" s="58" t="s">
        <v>7981</v>
      </c>
      <c r="N389" s="22"/>
      <c r="O389" s="69" t="s">
        <v>8214</v>
      </c>
      <c r="P389" s="69" t="s">
        <v>8175</v>
      </c>
      <c r="Q389" s="94">
        <f t="shared" si="79"/>
        <v>7777.7440000000006</v>
      </c>
      <c r="R389" s="88">
        <f t="shared" ref="R389" si="81">0.28*I389</f>
        <v>13611.052000000001</v>
      </c>
      <c r="S389" s="69" t="s">
        <v>8176</v>
      </c>
      <c r="T389" s="69" t="s">
        <v>8198</v>
      </c>
    </row>
    <row r="390" spans="1:20" x14ac:dyDescent="0.25">
      <c r="A390" s="15" t="s">
        <v>8152</v>
      </c>
      <c r="B390" s="22"/>
      <c r="C390" s="14" t="s">
        <v>8101</v>
      </c>
      <c r="D390" s="14"/>
      <c r="E390" s="14"/>
      <c r="F390" s="22"/>
      <c r="G390" s="102">
        <v>43255</v>
      </c>
      <c r="H390" s="103"/>
      <c r="I390" s="107">
        <v>401</v>
      </c>
      <c r="J390" s="123"/>
      <c r="K390" s="109"/>
      <c r="L390" s="17"/>
      <c r="M390" s="58" t="s">
        <v>7981</v>
      </c>
      <c r="N390" s="22"/>
      <c r="Q390" s="94"/>
      <c r="R390" s="70"/>
      <c r="S390" s="69"/>
      <c r="T390" s="69"/>
    </row>
    <row r="391" spans="1:20" x14ac:dyDescent="0.25">
      <c r="A391" s="43" t="s">
        <v>8153</v>
      </c>
      <c r="B391" s="30"/>
      <c r="C391" s="54" t="s">
        <v>8103</v>
      </c>
      <c r="D391" s="54"/>
      <c r="E391" s="54"/>
      <c r="F391" s="30"/>
      <c r="G391" s="43"/>
      <c r="H391" s="30"/>
      <c r="I391" s="43"/>
      <c r="J391" s="54"/>
      <c r="K391" s="30"/>
      <c r="L391" s="54"/>
      <c r="M391" s="55" t="s">
        <v>7981</v>
      </c>
      <c r="N391" s="30"/>
      <c r="Q391" s="94"/>
      <c r="R391" s="70"/>
      <c r="S391" s="69"/>
      <c r="T391" s="69"/>
    </row>
    <row r="392" spans="1:20" x14ac:dyDescent="0.25">
      <c r="A392" s="60" t="s">
        <v>8150</v>
      </c>
      <c r="B392" s="22"/>
      <c r="C392" s="64" t="s">
        <v>8144</v>
      </c>
      <c r="D392" s="65"/>
      <c r="E392" s="65"/>
      <c r="F392" s="25"/>
      <c r="G392" s="14"/>
      <c r="H392" s="22"/>
      <c r="I392" s="14"/>
      <c r="J392" s="14"/>
      <c r="K392" s="22"/>
      <c r="L392" s="14"/>
      <c r="M392" s="14"/>
      <c r="N392" s="22"/>
      <c r="Q392" s="94"/>
      <c r="R392" s="70"/>
      <c r="S392" s="69"/>
      <c r="T392" s="69"/>
    </row>
    <row r="393" spans="1:20" x14ac:dyDescent="0.25">
      <c r="A393" s="15" t="s">
        <v>8154</v>
      </c>
      <c r="B393" s="22"/>
      <c r="C393" s="15" t="s">
        <v>8145</v>
      </c>
      <c r="D393" s="17"/>
      <c r="E393" s="17"/>
      <c r="F393" s="22"/>
      <c r="G393" s="102">
        <v>204</v>
      </c>
      <c r="H393" s="103"/>
      <c r="I393" s="107">
        <v>21244.5</v>
      </c>
      <c r="J393" s="123"/>
      <c r="K393" s="109"/>
      <c r="L393" s="17"/>
      <c r="M393" s="58" t="s">
        <v>7981</v>
      </c>
      <c r="N393" s="22"/>
      <c r="O393" s="69" t="s">
        <v>8214</v>
      </c>
      <c r="P393" s="69" t="s">
        <v>8175</v>
      </c>
      <c r="Q393" s="94">
        <f t="shared" si="79"/>
        <v>3399.12</v>
      </c>
      <c r="R393" s="88">
        <f t="shared" ref="R393" si="82">0.28*I393</f>
        <v>5948.4600000000009</v>
      </c>
      <c r="S393" s="69" t="s">
        <v>8176</v>
      </c>
      <c r="T393" s="69" t="s">
        <v>8198</v>
      </c>
    </row>
    <row r="394" spans="1:20" x14ac:dyDescent="0.25">
      <c r="A394" s="15" t="s">
        <v>8155</v>
      </c>
      <c r="B394" s="22"/>
      <c r="C394" s="14" t="s">
        <v>8101</v>
      </c>
      <c r="D394" s="14"/>
      <c r="E394" s="14"/>
      <c r="F394" s="22"/>
      <c r="G394" s="102">
        <v>43239</v>
      </c>
      <c r="H394" s="103"/>
      <c r="I394" s="107">
        <v>209</v>
      </c>
      <c r="J394" s="123"/>
      <c r="K394" s="109"/>
      <c r="L394" s="17"/>
      <c r="M394" s="58" t="s">
        <v>7981</v>
      </c>
      <c r="N394" s="22"/>
      <c r="Q394" s="94"/>
      <c r="R394" s="70"/>
      <c r="S394" s="69"/>
      <c r="T394" s="69"/>
    </row>
    <row r="395" spans="1:20" x14ac:dyDescent="0.25">
      <c r="A395" s="43"/>
      <c r="B395" s="30"/>
      <c r="C395" s="54" t="s">
        <v>8103</v>
      </c>
      <c r="D395" s="54"/>
      <c r="E395" s="54"/>
      <c r="F395" s="30"/>
      <c r="G395" s="54"/>
      <c r="H395" s="30"/>
      <c r="I395" s="54"/>
      <c r="J395" s="54"/>
      <c r="K395" s="30"/>
      <c r="L395" s="54"/>
      <c r="M395" s="55" t="s">
        <v>7946</v>
      </c>
      <c r="N395" s="30"/>
      <c r="Q395" s="94"/>
      <c r="R395" s="70"/>
      <c r="S395" s="69"/>
      <c r="T395" s="69"/>
    </row>
    <row r="396" spans="1:20" x14ac:dyDescent="0.25">
      <c r="A396" s="15" t="s">
        <v>8156</v>
      </c>
      <c r="B396" s="21"/>
      <c r="C396" s="64" t="s">
        <v>8144</v>
      </c>
      <c r="D396" s="65"/>
      <c r="E396" s="65"/>
      <c r="F396" s="25"/>
      <c r="G396" s="14"/>
      <c r="H396" s="21"/>
      <c r="I396" s="14"/>
      <c r="J396" s="14"/>
      <c r="K396" s="22"/>
      <c r="L396" s="14"/>
      <c r="M396" s="14"/>
      <c r="N396" s="21"/>
      <c r="Q396" s="94"/>
      <c r="R396" s="70"/>
      <c r="S396" s="69"/>
      <c r="T396" s="69"/>
    </row>
    <row r="397" spans="1:20" x14ac:dyDescent="0.25">
      <c r="A397" s="15" t="s">
        <v>8157</v>
      </c>
      <c r="B397" s="22"/>
      <c r="C397" s="15" t="s">
        <v>8145</v>
      </c>
      <c r="D397" s="17"/>
      <c r="E397" s="17"/>
      <c r="F397" s="22"/>
      <c r="G397" s="102">
        <v>690</v>
      </c>
      <c r="H397" s="103"/>
      <c r="I397" s="107">
        <v>39554.5</v>
      </c>
      <c r="J397" s="108"/>
      <c r="K397" s="109"/>
      <c r="L397" s="14"/>
      <c r="M397" s="63" t="s">
        <v>7981</v>
      </c>
      <c r="N397" s="22"/>
      <c r="O397" s="69" t="s">
        <v>8214</v>
      </c>
      <c r="P397" s="69" t="s">
        <v>8175</v>
      </c>
      <c r="Q397" s="94">
        <f t="shared" si="79"/>
        <v>6328.72</v>
      </c>
      <c r="R397" s="88">
        <f t="shared" ref="R397" si="83">0.28*I397</f>
        <v>11075.26</v>
      </c>
      <c r="S397" s="69" t="s">
        <v>8176</v>
      </c>
      <c r="T397" s="69" t="s">
        <v>8198</v>
      </c>
    </row>
    <row r="398" spans="1:20" x14ac:dyDescent="0.25">
      <c r="A398" s="15" t="s">
        <v>8158</v>
      </c>
      <c r="B398" s="22"/>
      <c r="C398" s="14" t="s">
        <v>8101</v>
      </c>
      <c r="D398" s="14"/>
      <c r="E398" s="14"/>
      <c r="F398" s="22"/>
      <c r="G398" s="14" t="s">
        <v>8160</v>
      </c>
      <c r="H398" s="22"/>
      <c r="I398" s="61">
        <v>587.5</v>
      </c>
      <c r="J398" s="61">
        <v>511.5</v>
      </c>
      <c r="K398" s="62">
        <v>641.5</v>
      </c>
      <c r="L398" s="14"/>
      <c r="M398" s="63" t="s">
        <v>7981</v>
      </c>
      <c r="N398" s="22"/>
      <c r="Q398" s="94"/>
      <c r="R398" s="70"/>
      <c r="S398" s="69"/>
      <c r="T398" s="69"/>
    </row>
    <row r="399" spans="1:20" x14ac:dyDescent="0.25">
      <c r="A399" s="43" t="s">
        <v>8159</v>
      </c>
      <c r="B399" s="30"/>
      <c r="C399" s="54" t="s">
        <v>8103</v>
      </c>
      <c r="D399" s="54"/>
      <c r="E399" s="54"/>
      <c r="F399" s="30"/>
      <c r="G399" s="54"/>
      <c r="H399" s="30"/>
      <c r="I399" s="54"/>
      <c r="J399" s="54"/>
      <c r="K399" s="30"/>
      <c r="L399" s="54"/>
      <c r="M399" s="55" t="s">
        <v>7981</v>
      </c>
      <c r="N399" s="30"/>
      <c r="Q399" s="94"/>
      <c r="R399" s="70"/>
      <c r="S399" s="69"/>
      <c r="T399" s="69"/>
    </row>
    <row r="400" spans="1:20" x14ac:dyDescent="0.25">
      <c r="A400" s="60" t="s">
        <v>8161</v>
      </c>
      <c r="B400" s="21"/>
      <c r="C400" s="64" t="s">
        <v>8144</v>
      </c>
      <c r="D400" s="65"/>
      <c r="E400" s="65"/>
      <c r="F400" s="25"/>
      <c r="G400" s="14"/>
      <c r="H400" s="21"/>
      <c r="I400" s="14"/>
      <c r="J400" s="14"/>
      <c r="K400" s="21"/>
      <c r="L400" s="14"/>
      <c r="M400" s="14"/>
      <c r="N400" s="21"/>
      <c r="Q400" s="94"/>
      <c r="R400" s="70"/>
      <c r="S400" s="69"/>
      <c r="T400" s="69"/>
    </row>
    <row r="401" spans="1:20" x14ac:dyDescent="0.25">
      <c r="A401" s="15" t="s">
        <v>8162</v>
      </c>
      <c r="B401" s="22"/>
      <c r="C401" s="15" t="s">
        <v>8145</v>
      </c>
      <c r="D401" s="17"/>
      <c r="E401" s="17"/>
      <c r="F401" s="22"/>
      <c r="G401" s="102">
        <v>417</v>
      </c>
      <c r="H401" s="103"/>
      <c r="I401" s="107">
        <v>73478.899999999994</v>
      </c>
      <c r="J401" s="108"/>
      <c r="K401" s="109"/>
      <c r="L401" s="14"/>
      <c r="M401" s="63" t="s">
        <v>7981</v>
      </c>
      <c r="N401" s="22"/>
      <c r="O401" s="69" t="s">
        <v>8214</v>
      </c>
      <c r="P401" s="69" t="s">
        <v>8175</v>
      </c>
      <c r="Q401" s="94">
        <f t="shared" si="79"/>
        <v>11756.624</v>
      </c>
      <c r="R401" s="88">
        <f t="shared" ref="R401" si="84">0.28*I401</f>
        <v>20574.092000000001</v>
      </c>
      <c r="S401" s="69" t="s">
        <v>8176</v>
      </c>
      <c r="T401" s="69" t="s">
        <v>8198</v>
      </c>
    </row>
    <row r="402" spans="1:20" x14ac:dyDescent="0.25">
      <c r="A402" s="15" t="s">
        <v>8163</v>
      </c>
      <c r="B402" s="22"/>
      <c r="C402" s="14" t="s">
        <v>8101</v>
      </c>
      <c r="D402" s="14"/>
      <c r="E402" s="14"/>
      <c r="F402" s="22"/>
      <c r="G402" s="102">
        <v>47563</v>
      </c>
      <c r="H402" s="103"/>
      <c r="I402" s="107">
        <v>1402</v>
      </c>
      <c r="J402" s="108"/>
      <c r="K402" s="109"/>
      <c r="L402" s="14"/>
      <c r="M402" s="63" t="s">
        <v>7981</v>
      </c>
      <c r="N402" s="22"/>
      <c r="R402" s="70"/>
      <c r="S402" s="69"/>
      <c r="T402" s="69"/>
    </row>
    <row r="403" spans="1:20" x14ac:dyDescent="0.25">
      <c r="A403" s="43" t="s">
        <v>8164</v>
      </c>
      <c r="B403" s="30"/>
      <c r="C403" s="54" t="s">
        <v>8103</v>
      </c>
      <c r="D403" s="54"/>
      <c r="E403" s="54"/>
      <c r="F403" s="30"/>
      <c r="G403" s="54"/>
      <c r="H403" s="30"/>
      <c r="I403" s="54"/>
      <c r="J403" s="54"/>
      <c r="K403" s="30"/>
      <c r="L403" s="54"/>
      <c r="M403" s="55" t="s">
        <v>7946</v>
      </c>
      <c r="N403" s="30"/>
      <c r="O403" s="6"/>
      <c r="R403" s="70"/>
    </row>
    <row r="404" spans="1:20" x14ac:dyDescent="0.25">
      <c r="A404" s="66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6"/>
      <c r="R404" s="70"/>
    </row>
    <row r="405" spans="1:20" x14ac:dyDescent="0.25">
      <c r="A405" s="17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20" x14ac:dyDescent="0.25">
      <c r="A406" s="17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20" x14ac:dyDescent="0.25">
      <c r="A407" s="17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20" x14ac:dyDescent="0.25">
      <c r="A408" s="17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20" x14ac:dyDescent="0.25">
      <c r="A409" s="17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20" x14ac:dyDescent="0.25">
      <c r="A410" s="17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20" x14ac:dyDescent="0.25">
      <c r="A411" s="17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20" x14ac:dyDescent="0.25">
      <c r="A412" s="17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20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20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20" x14ac:dyDescent="0.25">
      <c r="A415" s="17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20" x14ac:dyDescent="0.25">
      <c r="A416" s="17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 x14ac:dyDescent="0.25">
      <c r="A417" s="17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5">
      <c r="A418" s="17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 x14ac:dyDescent="0.25">
      <c r="A419" s="17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</sheetData>
  <mergeCells count="949">
    <mergeCell ref="G397:H397"/>
    <mergeCell ref="I397:K397"/>
    <mergeCell ref="G401:H401"/>
    <mergeCell ref="G402:H402"/>
    <mergeCell ref="I401:K401"/>
    <mergeCell ref="I402:K402"/>
    <mergeCell ref="G382:H382"/>
    <mergeCell ref="A383:N383"/>
    <mergeCell ref="G381:H381"/>
    <mergeCell ref="G385:H385"/>
    <mergeCell ref="I385:K385"/>
    <mergeCell ref="I389:K389"/>
    <mergeCell ref="G390:H390"/>
    <mergeCell ref="I390:K390"/>
    <mergeCell ref="G389:H389"/>
    <mergeCell ref="G393:H393"/>
    <mergeCell ref="G394:H394"/>
    <mergeCell ref="I394:K394"/>
    <mergeCell ref="I393:K393"/>
    <mergeCell ref="G373:H373"/>
    <mergeCell ref="G374:H374"/>
    <mergeCell ref="G375:H375"/>
    <mergeCell ref="I373:K373"/>
    <mergeCell ref="I374:K374"/>
    <mergeCell ref="I375:K375"/>
    <mergeCell ref="G379:H379"/>
    <mergeCell ref="G377:H377"/>
    <mergeCell ref="G378:H378"/>
    <mergeCell ref="I377:K377"/>
    <mergeCell ref="I378:K378"/>
    <mergeCell ref="I379:K379"/>
    <mergeCell ref="G367:H367"/>
    <mergeCell ref="G365:H365"/>
    <mergeCell ref="G366:H366"/>
    <mergeCell ref="I365:K365"/>
    <mergeCell ref="I366:K366"/>
    <mergeCell ref="I367:K367"/>
    <mergeCell ref="G371:H371"/>
    <mergeCell ref="G369:H369"/>
    <mergeCell ref="G370:H370"/>
    <mergeCell ref="I369:K369"/>
    <mergeCell ref="I370:K370"/>
    <mergeCell ref="I371:K371"/>
    <mergeCell ref="G358:H358"/>
    <mergeCell ref="G356:H356"/>
    <mergeCell ref="G357:H357"/>
    <mergeCell ref="I356:K356"/>
    <mergeCell ref="I357:K357"/>
    <mergeCell ref="I358:K358"/>
    <mergeCell ref="G362:H362"/>
    <mergeCell ref="G360:H360"/>
    <mergeCell ref="G361:H361"/>
    <mergeCell ref="I360:K360"/>
    <mergeCell ref="I361:K361"/>
    <mergeCell ref="I362:K362"/>
    <mergeCell ref="G348:H348"/>
    <mergeCell ref="G349:H349"/>
    <mergeCell ref="G350:H350"/>
    <mergeCell ref="I348:K348"/>
    <mergeCell ref="I349:K349"/>
    <mergeCell ref="I350:K350"/>
    <mergeCell ref="G354:H354"/>
    <mergeCell ref="I352:K352"/>
    <mergeCell ref="I353:K353"/>
    <mergeCell ref="I354:K354"/>
    <mergeCell ref="G352:H352"/>
    <mergeCell ref="G353:H353"/>
    <mergeCell ref="G342:H342"/>
    <mergeCell ref="G340:H340"/>
    <mergeCell ref="G341:H341"/>
    <mergeCell ref="I340:K340"/>
    <mergeCell ref="I341:K341"/>
    <mergeCell ref="I342:K342"/>
    <mergeCell ref="G346:H346"/>
    <mergeCell ref="G344:H344"/>
    <mergeCell ref="G345:H345"/>
    <mergeCell ref="I344:K344"/>
    <mergeCell ref="I345:K345"/>
    <mergeCell ref="I346:K346"/>
    <mergeCell ref="G334:H334"/>
    <mergeCell ref="G332:H332"/>
    <mergeCell ref="G333:H333"/>
    <mergeCell ref="I332:K332"/>
    <mergeCell ref="I333:K333"/>
    <mergeCell ref="I334:K334"/>
    <mergeCell ref="G338:H338"/>
    <mergeCell ref="G336:H336"/>
    <mergeCell ref="G337:H337"/>
    <mergeCell ref="I336:K336"/>
    <mergeCell ref="I337:K337"/>
    <mergeCell ref="I338:K338"/>
    <mergeCell ref="G324:H324"/>
    <mergeCell ref="G325:H325"/>
    <mergeCell ref="I324:K324"/>
    <mergeCell ref="I325:K325"/>
    <mergeCell ref="G326:H326"/>
    <mergeCell ref="G330:H330"/>
    <mergeCell ref="G328:H328"/>
    <mergeCell ref="G329:H329"/>
    <mergeCell ref="I328:K328"/>
    <mergeCell ref="I329:K329"/>
    <mergeCell ref="I330:K330"/>
    <mergeCell ref="A280:N280"/>
    <mergeCell ref="G281:H281"/>
    <mergeCell ref="G282:H282"/>
    <mergeCell ref="I281:K281"/>
    <mergeCell ref="I282:K282"/>
    <mergeCell ref="C209:F209"/>
    <mergeCell ref="C210:F210"/>
    <mergeCell ref="C211:F211"/>
    <mergeCell ref="C212:F212"/>
    <mergeCell ref="C213:F213"/>
    <mergeCell ref="C214:F214"/>
    <mergeCell ref="C215:F215"/>
    <mergeCell ref="C216:F216"/>
    <mergeCell ref="G279:H279"/>
    <mergeCell ref="C217:F217"/>
    <mergeCell ref="C218:F218"/>
    <mergeCell ref="C219:F219"/>
    <mergeCell ref="C220:F220"/>
    <mergeCell ref="C221:F221"/>
    <mergeCell ref="C222:F222"/>
    <mergeCell ref="C223:F223"/>
    <mergeCell ref="C224:F224"/>
    <mergeCell ref="C225:F225"/>
    <mergeCell ref="I209:K209"/>
    <mergeCell ref="G204:H204"/>
    <mergeCell ref="I204:K204"/>
    <mergeCell ref="G205:H205"/>
    <mergeCell ref="I205:K205"/>
    <mergeCell ref="G206:H206"/>
    <mergeCell ref="I206:K206"/>
    <mergeCell ref="C206:F206"/>
    <mergeCell ref="C207:F207"/>
    <mergeCell ref="C208:F208"/>
    <mergeCell ref="G207:H207"/>
    <mergeCell ref="I207:K207"/>
    <mergeCell ref="G208:H208"/>
    <mergeCell ref="I208:K208"/>
    <mergeCell ref="G199:H199"/>
    <mergeCell ref="I199:K199"/>
    <mergeCell ref="G200:H200"/>
    <mergeCell ref="I200:K200"/>
    <mergeCell ref="G201:H201"/>
    <mergeCell ref="I201:K201"/>
    <mergeCell ref="G202:H202"/>
    <mergeCell ref="I202:K202"/>
    <mergeCell ref="G203:H203"/>
    <mergeCell ref="I203:K203"/>
    <mergeCell ref="G194:H194"/>
    <mergeCell ref="G195:H195"/>
    <mergeCell ref="G196:H196"/>
    <mergeCell ref="I194:K194"/>
    <mergeCell ref="I195:K195"/>
    <mergeCell ref="I196:K196"/>
    <mergeCell ref="G197:H197"/>
    <mergeCell ref="I197:K197"/>
    <mergeCell ref="G198:H198"/>
    <mergeCell ref="I198:K198"/>
    <mergeCell ref="G188:H188"/>
    <mergeCell ref="G189:H189"/>
    <mergeCell ref="G190:H190"/>
    <mergeCell ref="I188:K188"/>
    <mergeCell ref="I189:K189"/>
    <mergeCell ref="I190:K190"/>
    <mergeCell ref="G191:H191"/>
    <mergeCell ref="G192:H192"/>
    <mergeCell ref="G193:H193"/>
    <mergeCell ref="I191:K191"/>
    <mergeCell ref="I192:K192"/>
    <mergeCell ref="I193:K193"/>
    <mergeCell ref="C197:F197"/>
    <mergeCell ref="C198:F198"/>
    <mergeCell ref="C199:F199"/>
    <mergeCell ref="C200:F200"/>
    <mergeCell ref="C201:F201"/>
    <mergeCell ref="C202:F202"/>
    <mergeCell ref="C203:F203"/>
    <mergeCell ref="C204:F204"/>
    <mergeCell ref="C205:F205"/>
    <mergeCell ref="C188:F188"/>
    <mergeCell ref="C189:F189"/>
    <mergeCell ref="C190:F190"/>
    <mergeCell ref="C191:F191"/>
    <mergeCell ref="C192:F192"/>
    <mergeCell ref="C193:F193"/>
    <mergeCell ref="C194:F194"/>
    <mergeCell ref="C195:F195"/>
    <mergeCell ref="C196:F196"/>
    <mergeCell ref="G182:H182"/>
    <mergeCell ref="G183:H183"/>
    <mergeCell ref="G184:H184"/>
    <mergeCell ref="I182:K182"/>
    <mergeCell ref="I183:K183"/>
    <mergeCell ref="I184:K184"/>
    <mergeCell ref="G185:H185"/>
    <mergeCell ref="G186:H186"/>
    <mergeCell ref="G187:H187"/>
    <mergeCell ref="I185:K185"/>
    <mergeCell ref="I186:K186"/>
    <mergeCell ref="I187:K187"/>
    <mergeCell ref="I176:K176"/>
    <mergeCell ref="I177:K177"/>
    <mergeCell ref="I178:K178"/>
    <mergeCell ref="G179:H179"/>
    <mergeCell ref="G180:H180"/>
    <mergeCell ref="G181:H181"/>
    <mergeCell ref="I179:K179"/>
    <mergeCell ref="I180:K180"/>
    <mergeCell ref="I181:K181"/>
    <mergeCell ref="C179:F179"/>
    <mergeCell ref="C180:F180"/>
    <mergeCell ref="C181:F181"/>
    <mergeCell ref="C182:F182"/>
    <mergeCell ref="C183:F183"/>
    <mergeCell ref="C184:F184"/>
    <mergeCell ref="C185:F185"/>
    <mergeCell ref="C186:F186"/>
    <mergeCell ref="C187:F187"/>
    <mergeCell ref="A5:N5"/>
    <mergeCell ref="C171:F171"/>
    <mergeCell ref="C172:F172"/>
    <mergeCell ref="C173:F173"/>
    <mergeCell ref="C174:F174"/>
    <mergeCell ref="C175:F175"/>
    <mergeCell ref="C176:F176"/>
    <mergeCell ref="C177:F177"/>
    <mergeCell ref="C178:F178"/>
    <mergeCell ref="G170:H170"/>
    <mergeCell ref="G171:H171"/>
    <mergeCell ref="G172:H172"/>
    <mergeCell ref="I170:K170"/>
    <mergeCell ref="I171:K171"/>
    <mergeCell ref="I172:K172"/>
    <mergeCell ref="G173:H173"/>
    <mergeCell ref="G174:H174"/>
    <mergeCell ref="G175:H175"/>
    <mergeCell ref="I173:K173"/>
    <mergeCell ref="I174:K174"/>
    <mergeCell ref="I175:K175"/>
    <mergeCell ref="G176:H176"/>
    <mergeCell ref="G177:H177"/>
    <mergeCell ref="G178:H178"/>
    <mergeCell ref="G161:H161"/>
    <mergeCell ref="G162:H162"/>
    <mergeCell ref="G163:H163"/>
    <mergeCell ref="I161:K161"/>
    <mergeCell ref="I162:K162"/>
    <mergeCell ref="I163:K163"/>
    <mergeCell ref="I168:K168"/>
    <mergeCell ref="G169:H169"/>
    <mergeCell ref="I169:K169"/>
    <mergeCell ref="I164:K164"/>
    <mergeCell ref="I165:K165"/>
    <mergeCell ref="I166:K166"/>
    <mergeCell ref="G167:H167"/>
    <mergeCell ref="I167:K167"/>
    <mergeCell ref="I157:K157"/>
    <mergeCell ref="C167:F167"/>
    <mergeCell ref="C168:F168"/>
    <mergeCell ref="C169:F169"/>
    <mergeCell ref="C170:F170"/>
    <mergeCell ref="G158:H158"/>
    <mergeCell ref="G159:H159"/>
    <mergeCell ref="G160:H160"/>
    <mergeCell ref="G164:H164"/>
    <mergeCell ref="G165:H165"/>
    <mergeCell ref="G166:H166"/>
    <mergeCell ref="G168:H168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I158:K158"/>
    <mergeCell ref="I159:K159"/>
    <mergeCell ref="I160:K160"/>
    <mergeCell ref="C152:F152"/>
    <mergeCell ref="C153:F153"/>
    <mergeCell ref="C154:F154"/>
    <mergeCell ref="C155:F155"/>
    <mergeCell ref="C156:F156"/>
    <mergeCell ref="C157:F157"/>
    <mergeCell ref="G152:H152"/>
    <mergeCell ref="G153:H153"/>
    <mergeCell ref="G154:H154"/>
    <mergeCell ref="G155:H155"/>
    <mergeCell ref="G156:H156"/>
    <mergeCell ref="G157:H157"/>
    <mergeCell ref="I73:K73"/>
    <mergeCell ref="I74:K74"/>
    <mergeCell ref="I67:K67"/>
    <mergeCell ref="I68:K68"/>
    <mergeCell ref="I69:K69"/>
    <mergeCell ref="I70:K70"/>
    <mergeCell ref="I71:K71"/>
    <mergeCell ref="I72:K72"/>
    <mergeCell ref="I61:K61"/>
    <mergeCell ref="I62:K62"/>
    <mergeCell ref="I63:K63"/>
    <mergeCell ref="I64:K64"/>
    <mergeCell ref="I65:K65"/>
    <mergeCell ref="I66:K66"/>
    <mergeCell ref="I55:K55"/>
    <mergeCell ref="I56:K56"/>
    <mergeCell ref="I57:K57"/>
    <mergeCell ref="I58:K58"/>
    <mergeCell ref="I59:K59"/>
    <mergeCell ref="I60:K60"/>
    <mergeCell ref="I49:K49"/>
    <mergeCell ref="I50:K50"/>
    <mergeCell ref="I51:K51"/>
    <mergeCell ref="I52:K52"/>
    <mergeCell ref="I53:K53"/>
    <mergeCell ref="I54:K54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C73:F73"/>
    <mergeCell ref="C74:F74"/>
    <mergeCell ref="G49:H49"/>
    <mergeCell ref="G50:H50"/>
    <mergeCell ref="G51:H51"/>
    <mergeCell ref="G52:H52"/>
    <mergeCell ref="G53:H53"/>
    <mergeCell ref="G54:H54"/>
    <mergeCell ref="G55:H55"/>
    <mergeCell ref="G56:H56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I43:K43"/>
    <mergeCell ref="I44:K44"/>
    <mergeCell ref="I45:K45"/>
    <mergeCell ref="I46:K46"/>
    <mergeCell ref="I47:K47"/>
    <mergeCell ref="I48:K48"/>
    <mergeCell ref="G48:H48"/>
    <mergeCell ref="G43:H43"/>
    <mergeCell ref="G44:H44"/>
    <mergeCell ref="G45:H45"/>
    <mergeCell ref="G46:H46"/>
    <mergeCell ref="G47:H47"/>
    <mergeCell ref="I39:K39"/>
    <mergeCell ref="I40:K40"/>
    <mergeCell ref="I41:K41"/>
    <mergeCell ref="I42:K42"/>
    <mergeCell ref="C27:F27"/>
    <mergeCell ref="G27:H27"/>
    <mergeCell ref="I27:K27"/>
    <mergeCell ref="I33:K33"/>
    <mergeCell ref="I34:K34"/>
    <mergeCell ref="I35:K35"/>
    <mergeCell ref="I36:K36"/>
    <mergeCell ref="I37:K37"/>
    <mergeCell ref="I38:K38"/>
    <mergeCell ref="G36:H36"/>
    <mergeCell ref="G37:H37"/>
    <mergeCell ref="G38:H38"/>
    <mergeCell ref="G39:H39"/>
    <mergeCell ref="G40:H40"/>
    <mergeCell ref="G42:H42"/>
    <mergeCell ref="G41:H41"/>
    <mergeCell ref="G31:H31"/>
    <mergeCell ref="G32:H32"/>
    <mergeCell ref="G33:H33"/>
    <mergeCell ref="G34:H34"/>
    <mergeCell ref="G35:H35"/>
    <mergeCell ref="C45:F45"/>
    <mergeCell ref="C46:F46"/>
    <mergeCell ref="C47:F47"/>
    <mergeCell ref="C48:F48"/>
    <mergeCell ref="G24:H24"/>
    <mergeCell ref="G25:H25"/>
    <mergeCell ref="G26:H26"/>
    <mergeCell ref="G28:H28"/>
    <mergeCell ref="G29:H29"/>
    <mergeCell ref="G30:H30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C28:F28"/>
    <mergeCell ref="C29:F29"/>
    <mergeCell ref="C30:F30"/>
    <mergeCell ref="C31:F31"/>
    <mergeCell ref="C32:F32"/>
    <mergeCell ref="C23:F23"/>
    <mergeCell ref="G23:H23"/>
    <mergeCell ref="I23:K23"/>
    <mergeCell ref="C24:F24"/>
    <mergeCell ref="C25:F25"/>
    <mergeCell ref="C26:F26"/>
    <mergeCell ref="I24:K24"/>
    <mergeCell ref="I25:K25"/>
    <mergeCell ref="I26:K26"/>
    <mergeCell ref="I28:K28"/>
    <mergeCell ref="I29:K29"/>
    <mergeCell ref="I30:K30"/>
    <mergeCell ref="I31:K31"/>
    <mergeCell ref="I32:K32"/>
    <mergeCell ref="C21:F21"/>
    <mergeCell ref="G21:H21"/>
    <mergeCell ref="I21:K21"/>
    <mergeCell ref="C22:F22"/>
    <mergeCell ref="G22:H22"/>
    <mergeCell ref="I22:K22"/>
    <mergeCell ref="C18:F18"/>
    <mergeCell ref="G18:H18"/>
    <mergeCell ref="I18:K18"/>
    <mergeCell ref="C19:F19"/>
    <mergeCell ref="I19:K19"/>
    <mergeCell ref="C20:F20"/>
    <mergeCell ref="G19:H19"/>
    <mergeCell ref="G20:H20"/>
    <mergeCell ref="I20:K20"/>
    <mergeCell ref="C16:F16"/>
    <mergeCell ref="G16:H16"/>
    <mergeCell ref="I16:K16"/>
    <mergeCell ref="C17:F17"/>
    <mergeCell ref="G17:H17"/>
    <mergeCell ref="I17:K17"/>
    <mergeCell ref="C15:F15"/>
    <mergeCell ref="G15:H15"/>
    <mergeCell ref="I15:K15"/>
    <mergeCell ref="G9:H9"/>
    <mergeCell ref="I10:K10"/>
    <mergeCell ref="G10:H10"/>
    <mergeCell ref="C10:F10"/>
    <mergeCell ref="C6:F6"/>
    <mergeCell ref="G6:H6"/>
    <mergeCell ref="I6:K6"/>
    <mergeCell ref="G75:H75"/>
    <mergeCell ref="C7:F7"/>
    <mergeCell ref="G7:H7"/>
    <mergeCell ref="I7:K7"/>
    <mergeCell ref="I8:K8"/>
    <mergeCell ref="C13:F13"/>
    <mergeCell ref="G13:H13"/>
    <mergeCell ref="I13:K13"/>
    <mergeCell ref="C14:F14"/>
    <mergeCell ref="G14:H14"/>
    <mergeCell ref="I14:K14"/>
    <mergeCell ref="I11:K11"/>
    <mergeCell ref="G11:H11"/>
    <mergeCell ref="C11:F11"/>
    <mergeCell ref="C12:F12"/>
    <mergeCell ref="G12:H12"/>
    <mergeCell ref="I12:K12"/>
    <mergeCell ref="C80:F80"/>
    <mergeCell ref="C81:F81"/>
    <mergeCell ref="C82:F82"/>
    <mergeCell ref="C83:F83"/>
    <mergeCell ref="C84:F84"/>
    <mergeCell ref="C85:F85"/>
    <mergeCell ref="C86:F86"/>
    <mergeCell ref="C87:F87"/>
    <mergeCell ref="A1:K1"/>
    <mergeCell ref="A2:K2"/>
    <mergeCell ref="G8:H8"/>
    <mergeCell ref="C8:F8"/>
    <mergeCell ref="C75:F75"/>
    <mergeCell ref="C76:F76"/>
    <mergeCell ref="C77:F77"/>
    <mergeCell ref="C78:F78"/>
    <mergeCell ref="C79:F79"/>
    <mergeCell ref="I75:K75"/>
    <mergeCell ref="I76:K76"/>
    <mergeCell ref="I77:K77"/>
    <mergeCell ref="I78:K78"/>
    <mergeCell ref="I79:K79"/>
    <mergeCell ref="I9:K9"/>
    <mergeCell ref="C9:F9"/>
    <mergeCell ref="G76:H76"/>
    <mergeCell ref="G77:H77"/>
    <mergeCell ref="G78:H78"/>
    <mergeCell ref="G79:H79"/>
    <mergeCell ref="G80:H80"/>
    <mergeCell ref="G81:H81"/>
    <mergeCell ref="G82:H82"/>
    <mergeCell ref="G83:H83"/>
    <mergeCell ref="I80:K80"/>
    <mergeCell ref="I81:K81"/>
    <mergeCell ref="I82:K82"/>
    <mergeCell ref="I83:K83"/>
    <mergeCell ref="C91:F91"/>
    <mergeCell ref="C92:F92"/>
    <mergeCell ref="C93:F93"/>
    <mergeCell ref="C94:F94"/>
    <mergeCell ref="C95:F95"/>
    <mergeCell ref="C88:F88"/>
    <mergeCell ref="C89:F89"/>
    <mergeCell ref="C90:F90"/>
    <mergeCell ref="I84:K84"/>
    <mergeCell ref="I85:K85"/>
    <mergeCell ref="I86:K86"/>
    <mergeCell ref="I87:K87"/>
    <mergeCell ref="I88:K88"/>
    <mergeCell ref="I89:K89"/>
    <mergeCell ref="I90:K90"/>
    <mergeCell ref="G84:H84"/>
    <mergeCell ref="G85:H85"/>
    <mergeCell ref="G86:H86"/>
    <mergeCell ref="G87:H87"/>
    <mergeCell ref="G88:H88"/>
    <mergeCell ref="G89:H89"/>
    <mergeCell ref="G90:H90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22:F122"/>
    <mergeCell ref="C123:F123"/>
    <mergeCell ref="C124:F124"/>
    <mergeCell ref="C125:F125"/>
    <mergeCell ref="C126:F126"/>
    <mergeCell ref="C127:F127"/>
    <mergeCell ref="C128:F12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C113:F113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C121:F121"/>
    <mergeCell ref="C114:F114"/>
    <mergeCell ref="C115:F115"/>
    <mergeCell ref="C116:F116"/>
    <mergeCell ref="C117:F117"/>
    <mergeCell ref="C118:F118"/>
    <mergeCell ref="C119:F119"/>
    <mergeCell ref="C120:F120"/>
    <mergeCell ref="G126:H126"/>
    <mergeCell ref="G127:H127"/>
    <mergeCell ref="G128:H128"/>
    <mergeCell ref="I91:K91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G115:H115"/>
    <mergeCell ref="G116:H116"/>
    <mergeCell ref="I112:K112"/>
    <mergeCell ref="I113:K113"/>
    <mergeCell ref="I114:K114"/>
    <mergeCell ref="I115:K115"/>
    <mergeCell ref="I116:K116"/>
    <mergeCell ref="I117:K117"/>
    <mergeCell ref="G124:H124"/>
    <mergeCell ref="G125:H125"/>
    <mergeCell ref="G117:H117"/>
    <mergeCell ref="G118:H118"/>
    <mergeCell ref="G119:H119"/>
    <mergeCell ref="G120:H120"/>
    <mergeCell ref="G121:H121"/>
    <mergeCell ref="G122:H122"/>
    <mergeCell ref="G123:H123"/>
    <mergeCell ref="C139:F139"/>
    <mergeCell ref="C140:F140"/>
    <mergeCell ref="C141:F141"/>
    <mergeCell ref="C142:F142"/>
    <mergeCell ref="C143:F143"/>
    <mergeCell ref="C144:F144"/>
    <mergeCell ref="I127:K127"/>
    <mergeCell ref="I128:K128"/>
    <mergeCell ref="G4:H4"/>
    <mergeCell ref="G132:H132"/>
    <mergeCell ref="A133:N133"/>
    <mergeCell ref="C134:F134"/>
    <mergeCell ref="C135:F135"/>
    <mergeCell ref="I118:K118"/>
    <mergeCell ref="I119:K119"/>
    <mergeCell ref="I120:K120"/>
    <mergeCell ref="I121:K121"/>
    <mergeCell ref="I122:K122"/>
    <mergeCell ref="I123:K123"/>
    <mergeCell ref="I124:K124"/>
    <mergeCell ref="I125:K125"/>
    <mergeCell ref="I126:K126"/>
    <mergeCell ref="I110:K110"/>
    <mergeCell ref="I111:K111"/>
    <mergeCell ref="C145:F145"/>
    <mergeCell ref="C146:F146"/>
    <mergeCell ref="C147:F147"/>
    <mergeCell ref="C148:F148"/>
    <mergeCell ref="C149:F149"/>
    <mergeCell ref="C150:F150"/>
    <mergeCell ref="C151:F151"/>
    <mergeCell ref="I134:K134"/>
    <mergeCell ref="I135:K135"/>
    <mergeCell ref="I136:K136"/>
    <mergeCell ref="G134:H134"/>
    <mergeCell ref="G135:H135"/>
    <mergeCell ref="G136:H136"/>
    <mergeCell ref="G137:H137"/>
    <mergeCell ref="G138:H138"/>
    <mergeCell ref="G139:H139"/>
    <mergeCell ref="I137:K137"/>
    <mergeCell ref="I138:K138"/>
    <mergeCell ref="I139:K139"/>
    <mergeCell ref="G140:H140"/>
    <mergeCell ref="G141:H141"/>
    <mergeCell ref="C136:F136"/>
    <mergeCell ref="C137:F137"/>
    <mergeCell ref="C138:F138"/>
    <mergeCell ref="G142:H142"/>
    <mergeCell ref="I140:K140"/>
    <mergeCell ref="I141:K141"/>
    <mergeCell ref="I142:K142"/>
    <mergeCell ref="G143:H143"/>
    <mergeCell ref="G144:H144"/>
    <mergeCell ref="G145:H145"/>
    <mergeCell ref="I143:K143"/>
    <mergeCell ref="I144:K144"/>
    <mergeCell ref="I145:K145"/>
    <mergeCell ref="G210:H210"/>
    <mergeCell ref="I210:K210"/>
    <mergeCell ref="G211:H211"/>
    <mergeCell ref="I211:K211"/>
    <mergeCell ref="G212:H212"/>
    <mergeCell ref="I212:K212"/>
    <mergeCell ref="G209:H209"/>
    <mergeCell ref="G146:H146"/>
    <mergeCell ref="G147:H147"/>
    <mergeCell ref="G148:H148"/>
    <mergeCell ref="I146:K146"/>
    <mergeCell ref="I147:K147"/>
    <mergeCell ref="I148:K148"/>
    <mergeCell ref="G149:H149"/>
    <mergeCell ref="G150:H150"/>
    <mergeCell ref="G151:H151"/>
    <mergeCell ref="I149:K149"/>
    <mergeCell ref="I150:K150"/>
    <mergeCell ref="I151:K151"/>
    <mergeCell ref="I152:K152"/>
    <mergeCell ref="I153:K153"/>
    <mergeCell ref="I154:K154"/>
    <mergeCell ref="I155:K155"/>
    <mergeCell ref="I156:K156"/>
    <mergeCell ref="G213:H213"/>
    <mergeCell ref="I213:K213"/>
    <mergeCell ref="G214:H214"/>
    <mergeCell ref="I214:K214"/>
    <mergeCell ref="G215:H215"/>
    <mergeCell ref="I215:K215"/>
    <mergeCell ref="G216:H216"/>
    <mergeCell ref="I216:K216"/>
    <mergeCell ref="G217:H217"/>
    <mergeCell ref="I217:K217"/>
    <mergeCell ref="G218:H218"/>
    <mergeCell ref="I218:K218"/>
    <mergeCell ref="G219:H219"/>
    <mergeCell ref="I219:K219"/>
    <mergeCell ref="G220:H220"/>
    <mergeCell ref="I220:K220"/>
    <mergeCell ref="G221:H221"/>
    <mergeCell ref="I221:K221"/>
    <mergeCell ref="G222:H222"/>
    <mergeCell ref="I222:K222"/>
    <mergeCell ref="G223:H223"/>
    <mergeCell ref="I223:K223"/>
    <mergeCell ref="G224:H224"/>
    <mergeCell ref="I224:K224"/>
    <mergeCell ref="G225:H225"/>
    <mergeCell ref="I225:K225"/>
    <mergeCell ref="G226:H226"/>
    <mergeCell ref="I226:K226"/>
    <mergeCell ref="C227:F227"/>
    <mergeCell ref="I227:K227"/>
    <mergeCell ref="C226:F226"/>
    <mergeCell ref="C237:F237"/>
    <mergeCell ref="C238:F238"/>
    <mergeCell ref="C239:F239"/>
    <mergeCell ref="C240:F240"/>
    <mergeCell ref="C244:F244"/>
    <mergeCell ref="G227:H227"/>
    <mergeCell ref="G228:H228"/>
    <mergeCell ref="G233:H233"/>
    <mergeCell ref="G238:H238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36:F236"/>
    <mergeCell ref="I228:K228"/>
    <mergeCell ref="G229:H229"/>
    <mergeCell ref="I229:K229"/>
    <mergeCell ref="G230:H230"/>
    <mergeCell ref="I230:K230"/>
    <mergeCell ref="G231:H231"/>
    <mergeCell ref="I231:K231"/>
    <mergeCell ref="G232:H232"/>
    <mergeCell ref="I232:K232"/>
    <mergeCell ref="I233:K233"/>
    <mergeCell ref="G234:H234"/>
    <mergeCell ref="I234:K234"/>
    <mergeCell ref="G235:H235"/>
    <mergeCell ref="I235:K235"/>
    <mergeCell ref="G236:H236"/>
    <mergeCell ref="I236:K236"/>
    <mergeCell ref="G237:H237"/>
    <mergeCell ref="I237:K237"/>
    <mergeCell ref="I238:K238"/>
    <mergeCell ref="G239:H239"/>
    <mergeCell ref="I239:K239"/>
    <mergeCell ref="G240:H240"/>
    <mergeCell ref="I240:K240"/>
    <mergeCell ref="G242:H242"/>
    <mergeCell ref="A243:N243"/>
    <mergeCell ref="I244:K244"/>
    <mergeCell ref="G244:H244"/>
    <mergeCell ref="C245:F245"/>
    <mergeCell ref="C246:F246"/>
    <mergeCell ref="C247:F247"/>
    <mergeCell ref="C248:F248"/>
    <mergeCell ref="C249:F249"/>
    <mergeCell ref="C250:F250"/>
    <mergeCell ref="G245:H245"/>
    <mergeCell ref="I245:K245"/>
    <mergeCell ref="G246:H246"/>
    <mergeCell ref="I246:K246"/>
    <mergeCell ref="I247:K247"/>
    <mergeCell ref="G247:H247"/>
    <mergeCell ref="G248:H248"/>
    <mergeCell ref="I248:K248"/>
    <mergeCell ref="G249:H249"/>
    <mergeCell ref="I249:K249"/>
    <mergeCell ref="G250:H250"/>
    <mergeCell ref="I250:K250"/>
    <mergeCell ref="C251:F251"/>
    <mergeCell ref="C252:F252"/>
    <mergeCell ref="C253:F253"/>
    <mergeCell ref="C254:F254"/>
    <mergeCell ref="C255:F255"/>
    <mergeCell ref="G251:H251"/>
    <mergeCell ref="I251:K251"/>
    <mergeCell ref="G252:H252"/>
    <mergeCell ref="I252:K252"/>
    <mergeCell ref="G253:H253"/>
    <mergeCell ref="I253:K253"/>
    <mergeCell ref="G254:H254"/>
    <mergeCell ref="I254:K254"/>
    <mergeCell ref="G255:H255"/>
    <mergeCell ref="I255:K255"/>
    <mergeCell ref="C256:F256"/>
    <mergeCell ref="G256:H256"/>
    <mergeCell ref="I256:K256"/>
    <mergeCell ref="G258:H258"/>
    <mergeCell ref="A259:N259"/>
    <mergeCell ref="C260:F260"/>
    <mergeCell ref="G260:H260"/>
    <mergeCell ref="I260:K260"/>
    <mergeCell ref="C261:F261"/>
    <mergeCell ref="G261:H261"/>
    <mergeCell ref="I261:K261"/>
    <mergeCell ref="C262:F262"/>
    <mergeCell ref="G262:H262"/>
    <mergeCell ref="I262:K262"/>
    <mergeCell ref="C263:F263"/>
    <mergeCell ref="G263:H263"/>
    <mergeCell ref="I263:K263"/>
    <mergeCell ref="C264:F264"/>
    <mergeCell ref="G264:H264"/>
    <mergeCell ref="I264:K264"/>
    <mergeCell ref="G266:H266"/>
    <mergeCell ref="A267:N267"/>
    <mergeCell ref="C268:F268"/>
    <mergeCell ref="G268:H268"/>
    <mergeCell ref="G269:H269"/>
    <mergeCell ref="G270:H270"/>
    <mergeCell ref="C269:F269"/>
    <mergeCell ref="C270:F270"/>
    <mergeCell ref="C271:F271"/>
    <mergeCell ref="C272:F272"/>
    <mergeCell ref="C273:F273"/>
    <mergeCell ref="C274:F274"/>
    <mergeCell ref="I268:K268"/>
    <mergeCell ref="I269:K269"/>
    <mergeCell ref="I270:K270"/>
    <mergeCell ref="G271:H271"/>
    <mergeCell ref="I271:K271"/>
    <mergeCell ref="I272:K272"/>
    <mergeCell ref="I273:K273"/>
    <mergeCell ref="I274:K274"/>
    <mergeCell ref="G272:H272"/>
    <mergeCell ref="G273:H273"/>
    <mergeCell ref="G274:H274"/>
    <mergeCell ref="C275:F275"/>
    <mergeCell ref="C276:F276"/>
    <mergeCell ref="C277:F277"/>
    <mergeCell ref="G275:H275"/>
    <mergeCell ref="I275:K275"/>
    <mergeCell ref="G276:H276"/>
    <mergeCell ref="I276:K276"/>
    <mergeCell ref="G277:H277"/>
    <mergeCell ref="I277:K277"/>
    <mergeCell ref="G291:H291"/>
    <mergeCell ref="I291:K291"/>
    <mergeCell ref="I290:K290"/>
    <mergeCell ref="G294:H294"/>
    <mergeCell ref="A295:N295"/>
    <mergeCell ref="G284:H284"/>
    <mergeCell ref="G285:H285"/>
    <mergeCell ref="I284:K284"/>
    <mergeCell ref="I285:K285"/>
    <mergeCell ref="G287:H287"/>
    <mergeCell ref="G288:H288"/>
    <mergeCell ref="I287:K287"/>
    <mergeCell ref="I288:K288"/>
    <mergeCell ref="G290:H290"/>
    <mergeCell ref="G296:H296"/>
    <mergeCell ref="G297:H297"/>
    <mergeCell ref="G298:H298"/>
    <mergeCell ref="I296:K296"/>
    <mergeCell ref="I297:K297"/>
    <mergeCell ref="I298:K298"/>
    <mergeCell ref="G302:H302"/>
    <mergeCell ref="G300:H300"/>
    <mergeCell ref="G301:H301"/>
    <mergeCell ref="I300:K300"/>
    <mergeCell ref="I301:K301"/>
    <mergeCell ref="I302:K302"/>
    <mergeCell ref="G306:H306"/>
    <mergeCell ref="G304:H304"/>
    <mergeCell ref="G305:H305"/>
    <mergeCell ref="I304:K304"/>
    <mergeCell ref="I305:K305"/>
    <mergeCell ref="I306:K306"/>
    <mergeCell ref="G308:H308"/>
    <mergeCell ref="G309:H309"/>
    <mergeCell ref="G310:H310"/>
    <mergeCell ref="I308:K308"/>
    <mergeCell ref="I309:K309"/>
    <mergeCell ref="G322:H322"/>
    <mergeCell ref="G320:H320"/>
    <mergeCell ref="G321:H321"/>
    <mergeCell ref="I320:K320"/>
    <mergeCell ref="I321:K321"/>
    <mergeCell ref="I322:K322"/>
    <mergeCell ref="G312:H312"/>
    <mergeCell ref="G313:H313"/>
    <mergeCell ref="I312:K312"/>
    <mergeCell ref="I313:K313"/>
    <mergeCell ref="G314:H314"/>
    <mergeCell ref="I314:K314"/>
    <mergeCell ref="G318:H318"/>
    <mergeCell ref="G316:H316"/>
    <mergeCell ref="G317:H317"/>
    <mergeCell ref="I316:K316"/>
    <mergeCell ref="I317:K317"/>
    <mergeCell ref="I318:K318"/>
  </mergeCells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MASTER</vt:lpstr>
      <vt:lpstr>SHOPPABLE SERVICESS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Hood</dc:creator>
  <cp:lastModifiedBy>Lori Rorie</cp:lastModifiedBy>
  <cp:lastPrinted>2020-11-10T18:16:00Z</cp:lastPrinted>
  <dcterms:created xsi:type="dcterms:W3CDTF">2020-10-21T15:28:08Z</dcterms:created>
  <dcterms:modified xsi:type="dcterms:W3CDTF">2020-12-22T20:17:31Z</dcterms:modified>
</cp:coreProperties>
</file>